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MAJ" sheetId="1" state="visible" r:id="rId2"/>
    <sheet name="Import" sheetId="2" state="visible" r:id="rId3"/>
    <sheet name="Feuil1" sheetId="3" state="visible" r:id="rId4"/>
  </sheets>
  <definedNames>
    <definedName function="false" hidden="false" localSheetId="0" name="_xlnm.Print_Area" vbProcedure="false">MAJ!$B$2:$L$510</definedName>
    <definedName function="false" hidden="false" name="env" vbProcedure="false">OFFSET(#REF!,,,COUNTA(#REF!)-1)</definedName>
    <definedName function="false" hidden="false" name="Secteurs" vbProcedure="false">OFFSET(#REF!,,,COUNTA(#REF!)-1)</definedName>
    <definedName function="false" hidden="false" localSheetId="0" name="_xlnm.Print_Area" vbProcedure="false">MAJ!$B$2:$L$510</definedName>
    <definedName function="false" hidden="false" localSheetId="0" name="_xlnm.Print_Area_0" vbProcedure="false">MAJ!$B$2:$L$510</definedName>
    <definedName function="false" hidden="false" localSheetId="0" name="_xlnm._FilterDatabase" vbProcedure="false">MAJ!$B$2:$S$620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<sst xmlns="http://schemas.openxmlformats.org/spreadsheetml/2006/main" count="2247" uniqueCount="24">
  <si>
    <t xml:space="preserve">N° Matériel</t>
  </si>
  <si>
    <t xml:space="preserve">RechdansImport</t>
  </si>
  <si>
    <t xml:space="preserve">01</t>
  </si>
  <si>
    <t xml:space="preserve">02</t>
  </si>
  <si>
    <t xml:space="preserve">04</t>
  </si>
  <si>
    <t xml:space="preserve">05</t>
  </si>
  <si>
    <t xml:space="preserve">06</t>
  </si>
  <si>
    <t xml:space="preserve">07</t>
  </si>
  <si>
    <t xml:space="preserve">08</t>
  </si>
  <si>
    <t xml:space="preserve">09</t>
  </si>
  <si>
    <t xml:space="preserve">20</t>
  </si>
  <si>
    <t xml:space="preserve">6547</t>
  </si>
  <si>
    <t xml:space="preserve">Col 2</t>
  </si>
  <si>
    <t xml:space="preserve">Col 3</t>
  </si>
  <si>
    <t xml:space="preserve">Col 4</t>
  </si>
  <si>
    <t xml:space="preserve">Col 5</t>
  </si>
  <si>
    <t xml:space="preserve">Col 6</t>
  </si>
  <si>
    <t xml:space="preserve">Col 7</t>
  </si>
  <si>
    <t xml:space="preserve">Col 8</t>
  </si>
  <si>
    <t xml:space="preserve">Col 9</t>
  </si>
  <si>
    <t xml:space="preserve">Col 10</t>
  </si>
  <si>
    <t xml:space="preserve">Blabla</t>
  </si>
  <si>
    <t xml:space="preserve">MAJ</t>
  </si>
  <si>
    <t xml:space="preserve">IMPORT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</si>
</sst>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@"/>
    <numFmt numFmtId="166" formatCode="#,##0.00&quot; €&quot;"/>
    <numFmt numFmtId="167" formatCode="MM/DD/YYYY"/>
    <numFmt numFmtId="168" formatCode="0"/>
    <numFmt numFmtId="169" formatCode="#,##0.00\ _€"/>
    <numFmt numFmtId="170" formatCode="00"/>
    <numFmt numFmtId="171" formatCode="#,##0"/>
    <numFmt numFmtId="172" formatCode="#,##0.00"/>
  </numFmts>
  <fonts count="31">
    <font>
      <sz val="10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Times New Roman"/>
      <family val="1"/>
      <charset val="1"/>
    </font>
    <font>
      <b val="true"/>
      <sz val="12"/>
      <color rgb="FF000000"/>
      <name val="Times New Roman"/>
      <family val="1"/>
      <charset val="1"/>
    </font>
    <font>
      <sz val="10"/>
      <color rgb="FF000000"/>
      <name val="Calibri"/>
      <family val="2"/>
      <charset val="1"/>
    </font>
    <font>
      <sz val="12"/>
      <color rgb="FF00B050"/>
      <name val="Times New Roman"/>
      <family val="1"/>
      <charset val="1"/>
    </font>
    <font>
      <sz val="12"/>
      <color rgb="FF0070C0"/>
      <name val="Times New Roman"/>
      <family val="1"/>
      <charset val="1"/>
    </font>
    <font>
      <b val="true"/>
      <u val="single"/>
      <sz val="12"/>
      <color rgb="FF000000"/>
      <name val="Times New Roman"/>
      <family val="1"/>
      <charset val="1"/>
    </font>
    <font>
      <b val="true"/>
      <sz val="12"/>
      <name val="Times New Roman"/>
      <family val="1"/>
      <charset val="1"/>
    </font>
    <font>
      <sz val="10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u val="single"/>
      <sz val="10"/>
      <color rgb="FF0000FF"/>
      <name val="Arial"/>
      <family val="2"/>
      <charset val="1"/>
    </font>
    <font>
      <u val="single"/>
      <sz val="12"/>
      <color rgb="FF0000FF"/>
      <name val="Arial"/>
      <family val="2"/>
      <charset val="1"/>
    </font>
    <font>
      <sz val="12"/>
      <color rgb="FF000000"/>
      <name val="Arial"/>
      <family val="2"/>
      <charset val="1"/>
    </font>
    <font>
      <i val="true"/>
      <sz val="12"/>
      <color rgb="FF000000"/>
      <name val="Times New Roman"/>
      <family val="1"/>
      <charset val="1"/>
    </font>
    <font>
      <i val="true"/>
      <sz val="12"/>
      <color rgb="FF00B050"/>
      <name val="Times New Roman"/>
      <family val="1"/>
      <charset val="1"/>
    </font>
    <font>
      <i val="true"/>
      <sz val="12"/>
      <color rgb="FF0070C0"/>
      <name val="Times New Roman"/>
      <family val="1"/>
      <charset val="1"/>
    </font>
    <font>
      <sz val="10"/>
      <color rgb="FF000000"/>
      <name val="Times New Roman"/>
      <family val="1"/>
      <charset val="1"/>
    </font>
    <font>
      <i val="true"/>
      <strike val="true"/>
      <sz val="12"/>
      <color rgb="FF00B050"/>
      <name val="Times New Roman"/>
      <family val="1"/>
      <charset val="1"/>
    </font>
    <font>
      <i val="true"/>
      <strike val="true"/>
      <sz val="12"/>
      <color rgb="FF0070C0"/>
      <name val="Times New Roman"/>
      <family val="1"/>
      <charset val="1"/>
    </font>
    <font>
      <i val="true"/>
      <sz val="9"/>
      <color rgb="FF000000"/>
      <name val="Times New Roman"/>
      <family val="1"/>
      <charset val="1"/>
    </font>
    <font>
      <sz val="9"/>
      <color rgb="FF000000"/>
      <name val="Times New Roman"/>
      <family val="1"/>
      <charset val="1"/>
    </font>
    <font>
      <strike val="true"/>
      <sz val="12"/>
      <color rgb="FF000000"/>
      <name val="Times New Roman"/>
      <family val="1"/>
      <charset val="1"/>
    </font>
    <font>
      <strike val="true"/>
      <sz val="12"/>
      <color rgb="FF00B050"/>
      <name val="Times New Roman"/>
      <family val="1"/>
      <charset val="1"/>
    </font>
    <font>
      <strike val="true"/>
      <sz val="12"/>
      <color rgb="FF0070C0"/>
      <name val="Times New Roman"/>
      <family val="1"/>
      <charset val="1"/>
    </font>
    <font>
      <sz val="8"/>
      <color rgb="FF000000"/>
      <name val="Times New Roman"/>
      <family val="1"/>
      <charset val="1"/>
    </font>
    <font>
      <i val="true"/>
      <strike val="true"/>
      <sz val="12"/>
      <color rgb="FF000000"/>
      <name val="Times New Roman"/>
      <family val="1"/>
      <charset val="1"/>
    </font>
    <font>
      <b val="true"/>
      <sz val="10"/>
      <name val="Arial"/>
      <family val="2"/>
      <charset val="1"/>
    </font>
    <font>
      <sz val="10"/>
      <color rgb="FF00000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99FF"/>
        <bgColor rgb="FFCC99FF"/>
      </patternFill>
    </fill>
    <fill>
      <patternFill patternType="solid">
        <fgColor rgb="FF000000"/>
        <bgColor rgb="FF003300"/>
      </patternFill>
    </fill>
    <fill>
      <patternFill patternType="solid">
        <fgColor rgb="FF8EB4E3"/>
        <bgColor rgb="FF9999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5" fontId="9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7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7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7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5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5" fontId="1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0" borderId="2" xfId="21" applyFont="true" applyBorder="true" applyAlignment="true" applyProtection="true">
      <alignment horizontal="center" vertical="center" textRotation="0" wrapText="false" indent="0" shrinkToFit="false" readingOrder="1"/>
      <protection locked="true" hidden="false"/>
    </xf>
    <xf numFmtId="164" fontId="12" fillId="0" borderId="2" xfId="21" applyFont="true" applyBorder="true" applyAlignment="true" applyProtection="true">
      <alignment horizontal="left" vertical="center" textRotation="0" wrapText="false" indent="0" shrinkToFit="false" readingOrder="1"/>
      <protection locked="true" hidden="false"/>
    </xf>
    <xf numFmtId="164" fontId="5" fillId="0" borderId="2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5" fontId="12" fillId="0" borderId="2" xfId="21" applyFont="true" applyBorder="true" applyAlignment="true" applyProtection="true">
      <alignment horizontal="center" vertical="center" textRotation="0" wrapText="false" indent="0" shrinkToFit="false" readingOrder="1"/>
      <protection locked="true" hidden="false"/>
    </xf>
    <xf numFmtId="164" fontId="4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6" fillId="0" borderId="2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6" fontId="4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4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7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8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4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4" fillId="0" borderId="2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9" fontId="16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17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18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6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16" fillId="0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6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6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6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9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9" fontId="20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21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22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23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23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24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25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26" fillId="0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27" fillId="0" borderId="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28" fillId="0" borderId="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4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5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4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4" fillId="3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2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9" fillId="4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0" xfId="21" applyFont="true" applyBorder="true" applyAlignment="true" applyProtection="true">
      <alignment horizontal="center" vertical="center" textRotation="0" wrapText="false" indent="0" shrinkToFit="false" readingOrder="1"/>
      <protection locked="true" hidden="false"/>
    </xf>
    <xf numFmtId="171" fontId="12" fillId="0" borderId="0" xfId="21" applyFont="true" applyBorder="true" applyAlignment="true" applyProtection="true">
      <alignment horizontal="center" vertical="center" textRotation="0" wrapText="false" indent="0" shrinkToFit="false" readingOrder="1"/>
      <protection locked="true" hidden="false"/>
    </xf>
    <xf numFmtId="164" fontId="30" fillId="0" borderId="0" xfId="21" applyFont="true" applyBorder="true" applyAlignment="true" applyProtection="true">
      <alignment horizontal="left" vertical="center" textRotation="0" wrapText="false" indent="0" shrinkToFit="false" readingOrder="1"/>
      <protection locked="true" hidden="false"/>
    </xf>
    <xf numFmtId="172" fontId="0" fillId="0" borderId="0" xfId="21" applyFont="true" applyBorder="true" applyAlignment="true" applyProtection="true">
      <alignment horizontal="right" vertical="center" textRotation="0" wrapText="false" indent="0" shrinkToFit="false" readingOrder="1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RowLevel_0" xfId="21" builtinId="53" customBuiltin="tru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FF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0000"/>
    <pageSetUpPr fitToPage="false"/>
  </sheetPr>
  <dimension ref="A1:V621"/>
  <sheetViews>
    <sheetView showFormulas="false" showGridLines="true" showRowColHeaders="true" showZeros="true" rightToLeft="false" tabSelected="true" showOutlineSymbols="true" defaultGridColor="true" view="normal" topLeftCell="A1" colorId="64" zoomScale="87" zoomScaleNormal="87" zoomScalePageLayoutView="100" workbookViewId="0">
      <pane xSplit="0" ySplit="2" topLeftCell="A3" activePane="bottomLeft" state="frozen"/>
      <selection pane="topLeft" activeCell="A1" activeCellId="0" sqref="A1"/>
      <selection pane="bottomLeft" activeCell="J288" activeCellId="0" sqref="J288"/>
    </sheetView>
  </sheetViews>
  <sheetFormatPr defaultRowHeight="15.75" zeroHeight="false" outlineLevelRow="0" outlineLevelCol="0"/>
  <cols>
    <col collapsed="false" customWidth="true" hidden="false" outlineLevel="0" max="1" min="1" style="1" width="18"/>
    <col collapsed="false" customWidth="true" hidden="false" outlineLevel="0" max="2" min="2" style="2" width="7.71"/>
    <col collapsed="false" customWidth="true" hidden="false" outlineLevel="0" max="3" min="3" style="3" width="10.71"/>
    <col collapsed="false" customWidth="true" hidden="false" outlineLevel="0" max="5" min="4" style="4" width="5.7"/>
    <col collapsed="false" customWidth="true" hidden="false" outlineLevel="0" max="6" min="6" style="5" width="15.15"/>
    <col collapsed="false" customWidth="true" hidden="false" outlineLevel="0" max="8" min="7" style="6" width="5.7"/>
    <col collapsed="false" customWidth="true" hidden="false" outlineLevel="0" max="9" min="9" style="7" width="5.7"/>
    <col collapsed="false" customWidth="true" hidden="false" outlineLevel="0" max="12" min="10" style="8" width="27.42"/>
    <col collapsed="false" customWidth="true" hidden="false" outlineLevel="0" max="13" min="13" style="6" width="12.14"/>
    <col collapsed="false" customWidth="true" hidden="false" outlineLevel="0" max="14" min="14" style="9" width="12.14"/>
    <col collapsed="false" customWidth="true" hidden="false" outlineLevel="0" max="15" min="15" style="10" width="12.71"/>
    <col collapsed="false" customWidth="true" hidden="false" outlineLevel="0" max="16" min="16" style="11" width="5.7"/>
    <col collapsed="false" customWidth="true" hidden="false" outlineLevel="0" max="17" min="17" style="1" width="5.7"/>
    <col collapsed="false" customWidth="true" hidden="false" outlineLevel="0" max="18" min="18" style="6" width="5.7"/>
    <col collapsed="false" customWidth="true" hidden="false" outlineLevel="0" max="20" min="19" style="1" width="5.7"/>
    <col collapsed="false" customWidth="true" hidden="false" outlineLevel="0" max="1025" min="21" style="1" width="9.13"/>
  </cols>
  <sheetData>
    <row r="1" customFormat="false" ht="49.5" hidden="false" customHeight="true" outlineLevel="0" collapsed="false">
      <c r="B1" s="12"/>
      <c r="C1" s="13"/>
      <c r="D1" s="14"/>
      <c r="E1" s="14"/>
      <c r="J1" s="15"/>
      <c r="Q1" s="16"/>
      <c r="R1" s="17"/>
      <c r="S1" s="18"/>
      <c r="T1" s="19"/>
    </row>
    <row r="2" s="23" customFormat="true" ht="15.75" hidden="false" customHeight="false" outlineLevel="0" collapsed="false">
      <c r="A2" s="20" t="s">
        <v>0</v>
      </c>
      <c r="B2" s="20"/>
      <c r="C2" s="20"/>
      <c r="D2" s="20"/>
      <c r="E2" s="20"/>
      <c r="F2" s="21"/>
      <c r="G2" s="20"/>
      <c r="H2" s="20"/>
      <c r="I2" s="20"/>
      <c r="J2" s="22" t="s">
        <v>1</v>
      </c>
      <c r="K2" s="22" t="s">
        <v>1</v>
      </c>
      <c r="L2" s="22" t="s">
        <v>1</v>
      </c>
      <c r="M2" s="20"/>
      <c r="N2" s="20"/>
      <c r="O2" s="20"/>
      <c r="P2" s="20"/>
      <c r="Q2" s="20"/>
      <c r="R2" s="20"/>
      <c r="S2" s="20"/>
      <c r="T2" s="20"/>
    </row>
    <row r="3" customFormat="false" ht="31.5" hidden="false" customHeight="true" outlineLevel="0" collapsed="false">
      <c r="A3" s="24" t="str">
        <f aca="false">B3&amp;" - "&amp;F3&amp;" - "&amp;C3</f>
        <v>01 - 10 - 14290</v>
      </c>
      <c r="B3" s="25" t="s">
        <v>2</v>
      </c>
      <c r="C3" s="26" t="n">
        <v>14290</v>
      </c>
      <c r="D3" s="27"/>
      <c r="E3" s="28"/>
      <c r="F3" s="29" t="n">
        <v>10</v>
      </c>
      <c r="G3" s="30"/>
      <c r="H3" s="31"/>
      <c r="I3" s="32"/>
      <c r="J3" s="33" t="n">
        <f aca="false">VLOOKUP($A3,Import!$A:$J,7,0)</f>
        <v>1400</v>
      </c>
      <c r="K3" s="33" t="n">
        <f aca="false">VLOOKUP($A3,Import!$A:$J,8,0)</f>
        <v>556.49</v>
      </c>
      <c r="L3" s="33" t="n">
        <f aca="false">VLOOKUP($A3,Import!$A:$J,9,0)</f>
        <v>843.51</v>
      </c>
      <c r="M3" s="34"/>
      <c r="N3" s="35"/>
      <c r="O3" s="36"/>
      <c r="P3" s="37"/>
      <c r="Q3" s="38"/>
      <c r="R3" s="30"/>
      <c r="S3" s="38"/>
      <c r="T3" s="39"/>
      <c r="U3" s="40"/>
      <c r="V3" s="40"/>
    </row>
    <row r="4" customFormat="false" ht="31.5" hidden="false" customHeight="true" outlineLevel="0" collapsed="false">
      <c r="A4" s="24" t="str">
        <f aca="false">B4&amp;" - "&amp;F4&amp;" - "&amp;C4</f>
        <v>01 - 1001 - 14339</v>
      </c>
      <c r="B4" s="25" t="s">
        <v>2</v>
      </c>
      <c r="C4" s="26" t="n">
        <v>14339</v>
      </c>
      <c r="D4" s="27"/>
      <c r="E4" s="28"/>
      <c r="F4" s="29" t="n">
        <v>1001</v>
      </c>
      <c r="G4" s="30"/>
      <c r="H4" s="31"/>
      <c r="I4" s="32"/>
      <c r="J4" s="33" t="n">
        <f aca="false">VLOOKUP($A4,Import!$A:$J,7,0)</f>
        <v>50</v>
      </c>
      <c r="K4" s="33" t="n">
        <f aca="false">VLOOKUP($A4,Import!$A:$J,8,0)</f>
        <v>0</v>
      </c>
      <c r="L4" s="33" t="n">
        <f aca="false">VLOOKUP($A4,Import!$A:$J,9,0)</f>
        <v>50</v>
      </c>
      <c r="M4" s="34"/>
      <c r="N4" s="35"/>
      <c r="O4" s="36"/>
      <c r="P4" s="37"/>
      <c r="Q4" s="38"/>
      <c r="R4" s="30"/>
      <c r="S4" s="38"/>
      <c r="T4" s="41"/>
      <c r="U4" s="40"/>
      <c r="V4" s="40"/>
    </row>
    <row r="5" customFormat="false" ht="31.5" hidden="false" customHeight="true" outlineLevel="0" collapsed="false">
      <c r="A5" s="24" t="str">
        <f aca="false">B5&amp;" - "&amp;F5&amp;" - "&amp;C5</f>
        <v>01 - 1001 - 16451</v>
      </c>
      <c r="B5" s="25" t="s">
        <v>2</v>
      </c>
      <c r="C5" s="26" t="n">
        <v>16451</v>
      </c>
      <c r="D5" s="27"/>
      <c r="E5" s="28"/>
      <c r="F5" s="29" t="n">
        <v>1001</v>
      </c>
      <c r="G5" s="42"/>
      <c r="H5" s="31"/>
      <c r="I5" s="32"/>
      <c r="J5" s="33" t="n">
        <f aca="false">VLOOKUP($A5,Import!$A:$J,7,0)</f>
        <v>1500</v>
      </c>
      <c r="K5" s="33" t="n">
        <f aca="false">VLOOKUP($A5,Import!$A:$J,8,0)</f>
        <v>0</v>
      </c>
      <c r="L5" s="33" t="n">
        <f aca="false">VLOOKUP($A5,Import!$A:$J,9,0)</f>
        <v>1500</v>
      </c>
      <c r="M5" s="34"/>
      <c r="N5" s="35"/>
      <c r="O5" s="36"/>
      <c r="P5" s="37"/>
      <c r="Q5" s="38"/>
      <c r="R5" s="30"/>
      <c r="S5" s="38"/>
      <c r="T5" s="41"/>
      <c r="U5" s="40"/>
      <c r="V5" s="40"/>
    </row>
    <row r="6" customFormat="false" ht="31.5" hidden="false" customHeight="true" outlineLevel="0" collapsed="false">
      <c r="A6" s="24" t="str">
        <f aca="false">B6&amp;" - "&amp;F6&amp;" - "&amp;C6</f>
        <v>01 - 1015 - 14315</v>
      </c>
      <c r="B6" s="25" t="s">
        <v>2</v>
      </c>
      <c r="C6" s="26" t="n">
        <v>14315</v>
      </c>
      <c r="D6" s="27"/>
      <c r="E6" s="28"/>
      <c r="F6" s="29" t="n">
        <v>1015</v>
      </c>
      <c r="G6" s="42"/>
      <c r="H6" s="31"/>
      <c r="I6" s="32"/>
      <c r="J6" s="33" t="n">
        <f aca="false">VLOOKUP($A6,Import!$A:$J,7,0)</f>
        <v>100</v>
      </c>
      <c r="K6" s="33" t="n">
        <f aca="false">VLOOKUP($A6,Import!$A:$J,8,0)</f>
        <v>96.82</v>
      </c>
      <c r="L6" s="33" t="n">
        <f aca="false">VLOOKUP($A6,Import!$A:$J,9,0)</f>
        <v>3.18</v>
      </c>
      <c r="M6" s="43"/>
      <c r="N6" s="44"/>
      <c r="O6" s="45"/>
      <c r="P6" s="37"/>
      <c r="Q6" s="38"/>
      <c r="R6" s="30"/>
      <c r="S6" s="38"/>
      <c r="T6" s="41"/>
    </row>
    <row r="7" customFormat="false" ht="31.5" hidden="false" customHeight="true" outlineLevel="0" collapsed="false">
      <c r="A7" s="24" t="str">
        <f aca="false">B7&amp;" - "&amp;F7&amp;" - "&amp;C7</f>
        <v>01 - 1021 - 14200</v>
      </c>
      <c r="B7" s="25" t="s">
        <v>2</v>
      </c>
      <c r="C7" s="26" t="n">
        <v>14200</v>
      </c>
      <c r="D7" s="27"/>
      <c r="E7" s="28"/>
      <c r="F7" s="29" t="n">
        <v>1021</v>
      </c>
      <c r="G7" s="30"/>
      <c r="H7" s="31"/>
      <c r="I7" s="32"/>
      <c r="J7" s="33" t="n">
        <f aca="false">VLOOKUP($A7,Import!$A:$J,7,0)</f>
        <v>2800</v>
      </c>
      <c r="K7" s="33" t="n">
        <f aca="false">VLOOKUP($A7,Import!$A:$J,8,0)</f>
        <v>0</v>
      </c>
      <c r="L7" s="33" t="n">
        <f aca="false">VLOOKUP($A7,Import!$A:$J,9,0)</f>
        <v>2800</v>
      </c>
      <c r="M7" s="34"/>
      <c r="N7" s="35"/>
      <c r="O7" s="36"/>
      <c r="P7" s="37"/>
      <c r="Q7" s="38"/>
      <c r="R7" s="30"/>
      <c r="S7" s="38"/>
      <c r="T7" s="41"/>
    </row>
    <row r="8" customFormat="false" ht="31.5" hidden="false" customHeight="true" outlineLevel="0" collapsed="false">
      <c r="A8" s="24" t="str">
        <f aca="false">B8&amp;" - "&amp;F8&amp;" - "&amp;C8</f>
        <v>01 - 1023 - 5430</v>
      </c>
      <c r="B8" s="25" t="s">
        <v>2</v>
      </c>
      <c r="C8" s="26" t="n">
        <v>5430</v>
      </c>
      <c r="D8" s="27"/>
      <c r="E8" s="28"/>
      <c r="F8" s="29" t="n">
        <v>1023</v>
      </c>
      <c r="G8" s="42"/>
      <c r="H8" s="31"/>
      <c r="I8" s="32"/>
      <c r="J8" s="33" t="n">
        <f aca="false">VLOOKUP($A8,Import!$A:$J,7,0)</f>
        <v>15000</v>
      </c>
      <c r="K8" s="33" t="n">
        <f aca="false">VLOOKUP($A8,Import!$A:$J,8,0)</f>
        <v>2100</v>
      </c>
      <c r="L8" s="33" t="n">
        <f aca="false">VLOOKUP($A8,Import!$A:$J,9,0)</f>
        <v>12900</v>
      </c>
      <c r="M8" s="34"/>
      <c r="N8" s="35"/>
      <c r="O8" s="36"/>
      <c r="P8" s="37"/>
      <c r="Q8" s="38"/>
      <c r="R8" s="30"/>
      <c r="S8" s="38"/>
      <c r="T8" s="41"/>
    </row>
    <row r="9" customFormat="false" ht="31.5" hidden="false" customHeight="true" outlineLevel="0" collapsed="false">
      <c r="A9" s="24" t="str">
        <f aca="false">B9&amp;" - "&amp;F9&amp;" - "&amp;C9</f>
        <v>01 - 1036 - 14231</v>
      </c>
      <c r="B9" s="25" t="s">
        <v>2</v>
      </c>
      <c r="C9" s="26" t="n">
        <v>14231</v>
      </c>
      <c r="D9" s="27"/>
      <c r="E9" s="28"/>
      <c r="F9" s="29" t="n">
        <v>1036</v>
      </c>
      <c r="G9" s="42"/>
      <c r="H9" s="31"/>
      <c r="I9" s="32"/>
      <c r="J9" s="33" t="n">
        <f aca="false">VLOOKUP($A9,Import!$A:$J,7,0)</f>
        <v>250</v>
      </c>
      <c r="K9" s="33" t="n">
        <f aca="false">VLOOKUP($A9,Import!$A:$J,8,0)</f>
        <v>0</v>
      </c>
      <c r="L9" s="33" t="n">
        <f aca="false">VLOOKUP($A9,Import!$A:$J,9,0)</f>
        <v>250</v>
      </c>
      <c r="M9" s="34"/>
      <c r="N9" s="35"/>
      <c r="O9" s="36"/>
      <c r="P9" s="37"/>
      <c r="Q9" s="38"/>
      <c r="R9" s="30"/>
      <c r="S9" s="38"/>
      <c r="T9" s="41"/>
    </row>
    <row r="10" customFormat="false" ht="31.5" hidden="false" customHeight="true" outlineLevel="0" collapsed="false">
      <c r="A10" s="24" t="str">
        <f aca="false">B10&amp;" - "&amp;F10&amp;" - "&amp;C10</f>
        <v>01 - 1038 - 14318</v>
      </c>
      <c r="B10" s="25" t="s">
        <v>2</v>
      </c>
      <c r="C10" s="26" t="n">
        <v>14318</v>
      </c>
      <c r="D10" s="27"/>
      <c r="E10" s="28"/>
      <c r="F10" s="29" t="n">
        <v>1038</v>
      </c>
      <c r="G10" s="42"/>
      <c r="H10" s="31"/>
      <c r="I10" s="32"/>
      <c r="J10" s="33" t="n">
        <f aca="false">VLOOKUP($A10,Import!$A:$J,7,0)</f>
        <v>900</v>
      </c>
      <c r="K10" s="33" t="n">
        <f aca="false">VLOOKUP($A10,Import!$A:$J,8,0)</f>
        <v>0</v>
      </c>
      <c r="L10" s="33" t="n">
        <f aca="false">VLOOKUP($A10,Import!$A:$J,9,0)</f>
        <v>900</v>
      </c>
      <c r="M10" s="43"/>
      <c r="N10" s="44"/>
      <c r="O10" s="45"/>
      <c r="P10" s="37"/>
      <c r="Q10" s="38"/>
      <c r="R10" s="30"/>
      <c r="S10" s="38"/>
      <c r="T10" s="41"/>
    </row>
    <row r="11" customFormat="false" ht="31.5" hidden="false" customHeight="true" outlineLevel="0" collapsed="false">
      <c r="A11" s="24" t="str">
        <f aca="false">B11&amp;" - "&amp;F11&amp;" - "&amp;C11</f>
        <v>01 - 1044 - 17556</v>
      </c>
      <c r="B11" s="25" t="s">
        <v>2</v>
      </c>
      <c r="C11" s="26" t="n">
        <v>17556</v>
      </c>
      <c r="D11" s="27"/>
      <c r="E11" s="28"/>
      <c r="F11" s="29" t="n">
        <v>1044</v>
      </c>
      <c r="G11" s="42"/>
      <c r="H11" s="31"/>
      <c r="I11" s="32"/>
      <c r="J11" s="33" t="n">
        <f aca="false">VLOOKUP($A11,Import!$A:$J,7,0)</f>
        <v>180</v>
      </c>
      <c r="K11" s="33" t="n">
        <f aca="false">VLOOKUP($A11,Import!$A:$J,8,0)</f>
        <v>0</v>
      </c>
      <c r="L11" s="33" t="n">
        <f aca="false">VLOOKUP($A11,Import!$A:$J,9,0)</f>
        <v>180</v>
      </c>
      <c r="M11" s="34"/>
      <c r="N11" s="35"/>
      <c r="O11" s="36"/>
      <c r="P11" s="37"/>
      <c r="Q11" s="38"/>
      <c r="R11" s="30"/>
      <c r="S11" s="38"/>
      <c r="T11" s="41"/>
    </row>
    <row r="12" customFormat="false" ht="31.5" hidden="false" customHeight="true" outlineLevel="0" collapsed="false">
      <c r="A12" s="24" t="str">
        <f aca="false">B12&amp;" - "&amp;F12&amp;" - "&amp;C12</f>
        <v>01 - 1061 - 18600</v>
      </c>
      <c r="B12" s="25" t="s">
        <v>2</v>
      </c>
      <c r="C12" s="26" t="n">
        <v>18600</v>
      </c>
      <c r="D12" s="27"/>
      <c r="E12" s="28"/>
      <c r="F12" s="29" t="n">
        <v>1061</v>
      </c>
      <c r="G12" s="30"/>
      <c r="H12" s="31"/>
      <c r="I12" s="32"/>
      <c r="J12" s="33" t="n">
        <f aca="false">VLOOKUP($A12,Import!$A:$J,7,0)</f>
        <v>1300</v>
      </c>
      <c r="K12" s="33" t="n">
        <f aca="false">VLOOKUP($A12,Import!$A:$J,8,0)</f>
        <v>344.8</v>
      </c>
      <c r="L12" s="33" t="n">
        <f aca="false">VLOOKUP($A12,Import!$A:$J,9,0)</f>
        <v>955.2</v>
      </c>
      <c r="M12" s="34"/>
      <c r="N12" s="35"/>
      <c r="O12" s="36"/>
      <c r="P12" s="37"/>
      <c r="Q12" s="38"/>
      <c r="R12" s="30"/>
      <c r="S12" s="38"/>
      <c r="T12" s="41"/>
    </row>
    <row r="13" customFormat="false" ht="31.5" hidden="false" customHeight="true" outlineLevel="0" collapsed="false">
      <c r="A13" s="24" t="str">
        <f aca="false">B13&amp;" - "&amp;F13&amp;" - "&amp;C13</f>
        <v>01 - 1072 - 14174</v>
      </c>
      <c r="B13" s="25" t="s">
        <v>2</v>
      </c>
      <c r="C13" s="26" t="n">
        <v>14174</v>
      </c>
      <c r="D13" s="27"/>
      <c r="E13" s="28"/>
      <c r="F13" s="29" t="n">
        <v>1072</v>
      </c>
      <c r="G13" s="30"/>
      <c r="H13" s="31"/>
      <c r="I13" s="32"/>
      <c r="J13" s="33" t="n">
        <f aca="false">VLOOKUP($A13,Import!$A:$J,7,0)</f>
        <v>800</v>
      </c>
      <c r="K13" s="33" t="n">
        <f aca="false">VLOOKUP($A13,Import!$A:$J,8,0)</f>
        <v>1000</v>
      </c>
      <c r="L13" s="33" t="n">
        <f aca="false">VLOOKUP($A13,Import!$A:$J,9,0)</f>
        <v>-200</v>
      </c>
      <c r="M13" s="34"/>
      <c r="N13" s="35"/>
      <c r="O13" s="36"/>
      <c r="P13" s="37"/>
      <c r="Q13" s="38"/>
      <c r="R13" s="30"/>
      <c r="S13" s="38"/>
      <c r="T13" s="41"/>
    </row>
    <row r="14" customFormat="false" ht="31.5" hidden="false" customHeight="true" outlineLevel="0" collapsed="false">
      <c r="A14" s="24" t="str">
        <f aca="false">B14&amp;" - "&amp;F14&amp;" - "&amp;C14</f>
        <v>01 - 1072 - 14344</v>
      </c>
      <c r="B14" s="25" t="s">
        <v>2</v>
      </c>
      <c r="C14" s="26" t="n">
        <v>14344</v>
      </c>
      <c r="D14" s="27"/>
      <c r="E14" s="28"/>
      <c r="F14" s="29" t="n">
        <v>1072</v>
      </c>
      <c r="G14" s="30"/>
      <c r="H14" s="31"/>
      <c r="I14" s="32"/>
      <c r="J14" s="33" t="n">
        <f aca="false">VLOOKUP($A14,Import!$A:$J,7,0)</f>
        <v>100</v>
      </c>
      <c r="K14" s="33" t="n">
        <f aca="false">VLOOKUP($A14,Import!$A:$J,8,0)</f>
        <v>50.32</v>
      </c>
      <c r="L14" s="33" t="n">
        <f aca="false">VLOOKUP($A14,Import!$A:$J,9,0)</f>
        <v>49.68</v>
      </c>
      <c r="M14" s="34"/>
      <c r="N14" s="35"/>
      <c r="O14" s="36"/>
      <c r="P14" s="37"/>
      <c r="Q14" s="38"/>
      <c r="R14" s="30"/>
      <c r="S14" s="38"/>
      <c r="T14" s="41"/>
    </row>
    <row r="15" customFormat="false" ht="31.5" hidden="false" customHeight="true" outlineLevel="0" collapsed="false">
      <c r="A15" s="24" t="str">
        <f aca="false">B15&amp;" - "&amp;F15&amp;" - "&amp;C15</f>
        <v>01 - 1072 - 19677</v>
      </c>
      <c r="B15" s="25" t="s">
        <v>2</v>
      </c>
      <c r="C15" s="26" t="n">
        <v>19677</v>
      </c>
      <c r="D15" s="27"/>
      <c r="E15" s="28"/>
      <c r="F15" s="29" t="n">
        <v>1072</v>
      </c>
      <c r="G15" s="30"/>
      <c r="H15" s="31"/>
      <c r="I15" s="32"/>
      <c r="J15" s="33" t="n">
        <f aca="false">VLOOKUP($A15,Import!$A:$J,7,0)</f>
        <v>0</v>
      </c>
      <c r="K15" s="33" t="n">
        <f aca="false">VLOOKUP($A15,Import!$A:$J,8,0)</f>
        <v>400</v>
      </c>
      <c r="L15" s="33" t="n">
        <f aca="false">VLOOKUP($A15,Import!$A:$J,9,0)</f>
        <v>-400</v>
      </c>
      <c r="M15" s="34"/>
      <c r="N15" s="35"/>
      <c r="O15" s="36"/>
      <c r="P15" s="37"/>
      <c r="Q15" s="38"/>
      <c r="R15" s="30"/>
      <c r="S15" s="38"/>
      <c r="T15" s="41"/>
    </row>
    <row r="16" customFormat="false" ht="31.5" hidden="false" customHeight="true" outlineLevel="0" collapsed="false">
      <c r="A16" s="24" t="str">
        <f aca="false">B16&amp;" - "&amp;F16&amp;" - "&amp;C16</f>
        <v>01 - 1092 - 18584</v>
      </c>
      <c r="B16" s="25" t="s">
        <v>2</v>
      </c>
      <c r="C16" s="26" t="n">
        <v>18584</v>
      </c>
      <c r="D16" s="27"/>
      <c r="E16" s="28"/>
      <c r="F16" s="29" t="n">
        <v>1092</v>
      </c>
      <c r="G16" s="30"/>
      <c r="H16" s="31"/>
      <c r="I16" s="32"/>
      <c r="J16" s="33" t="n">
        <f aca="false">VLOOKUP($A16,Import!$A:$J,7,0)</f>
        <v>20000</v>
      </c>
      <c r="K16" s="33" t="n">
        <f aca="false">VLOOKUP($A16,Import!$A:$J,8,0)</f>
        <v>9875.58</v>
      </c>
      <c r="L16" s="33" t="n">
        <f aca="false">VLOOKUP($A16,Import!$A:$J,9,0)</f>
        <v>10124.42</v>
      </c>
      <c r="M16" s="34"/>
      <c r="N16" s="35"/>
      <c r="O16" s="36"/>
      <c r="P16" s="37"/>
      <c r="Q16" s="38"/>
      <c r="R16" s="30"/>
      <c r="S16" s="38"/>
      <c r="T16" s="41"/>
    </row>
    <row r="17" customFormat="false" ht="31.5" hidden="false" customHeight="true" outlineLevel="0" collapsed="false">
      <c r="A17" s="24" t="str">
        <f aca="false">B17&amp;" - "&amp;F17&amp;" - "&amp;C17</f>
        <v>01 - 1105 - 222</v>
      </c>
      <c r="B17" s="25" t="s">
        <v>2</v>
      </c>
      <c r="C17" s="26" t="n">
        <v>222</v>
      </c>
      <c r="D17" s="27"/>
      <c r="E17" s="28"/>
      <c r="F17" s="29" t="n">
        <v>1105</v>
      </c>
      <c r="G17" s="30"/>
      <c r="H17" s="31"/>
      <c r="I17" s="32"/>
      <c r="J17" s="33" t="n">
        <f aca="false">VLOOKUP($A17,Import!$A:$J,7,0)</f>
        <v>10500</v>
      </c>
      <c r="K17" s="33" t="n">
        <f aca="false">VLOOKUP($A17,Import!$A:$J,8,0)</f>
        <v>13000</v>
      </c>
      <c r="L17" s="33" t="n">
        <f aca="false">VLOOKUP($A17,Import!$A:$J,9,0)</f>
        <v>-2500</v>
      </c>
      <c r="M17" s="34"/>
      <c r="N17" s="35"/>
      <c r="O17" s="36"/>
      <c r="P17" s="37"/>
      <c r="Q17" s="38"/>
      <c r="R17" s="30"/>
      <c r="S17" s="38"/>
      <c r="T17" s="41"/>
    </row>
    <row r="18" customFormat="false" ht="31.5" hidden="false" customHeight="true" outlineLevel="0" collapsed="false">
      <c r="A18" s="24" t="str">
        <f aca="false">B18&amp;" - "&amp;F18&amp;" - "&amp;C18</f>
        <v>01 - 1114 - 16457</v>
      </c>
      <c r="B18" s="25" t="s">
        <v>2</v>
      </c>
      <c r="C18" s="26" t="n">
        <v>16457</v>
      </c>
      <c r="D18" s="27"/>
      <c r="E18" s="28"/>
      <c r="F18" s="29" t="n">
        <v>1114</v>
      </c>
      <c r="G18" s="30"/>
      <c r="H18" s="31"/>
      <c r="I18" s="32"/>
      <c r="J18" s="33" t="n">
        <f aca="false">VLOOKUP($A18,Import!$A:$J,7,0)</f>
        <v>13000</v>
      </c>
      <c r="K18" s="33" t="n">
        <f aca="false">VLOOKUP($A18,Import!$A:$J,8,0)</f>
        <v>6092.49</v>
      </c>
      <c r="L18" s="33" t="n">
        <f aca="false">VLOOKUP($A18,Import!$A:$J,9,0)</f>
        <v>6907.51</v>
      </c>
      <c r="M18" s="34"/>
      <c r="N18" s="35"/>
      <c r="O18" s="36"/>
      <c r="P18" s="37"/>
      <c r="Q18" s="38"/>
      <c r="R18" s="30"/>
      <c r="S18" s="38"/>
      <c r="T18" s="41"/>
    </row>
    <row r="19" customFormat="false" ht="31.5" hidden="false" customHeight="true" outlineLevel="0" collapsed="false">
      <c r="A19" s="24" t="str">
        <f aca="false">B19&amp;" - "&amp;F19&amp;" - "&amp;C19</f>
        <v>01 - 1123 - 15395</v>
      </c>
      <c r="B19" s="25" t="s">
        <v>2</v>
      </c>
      <c r="C19" s="26" t="n">
        <v>15395</v>
      </c>
      <c r="D19" s="27"/>
      <c r="E19" s="28"/>
      <c r="F19" s="29" t="n">
        <v>1123</v>
      </c>
      <c r="G19" s="30"/>
      <c r="H19" s="31"/>
      <c r="I19" s="32"/>
      <c r="J19" s="33" t="n">
        <f aca="false">VLOOKUP($A19,Import!$A:$J,7,0)</f>
        <v>100</v>
      </c>
      <c r="K19" s="33" t="n">
        <f aca="false">VLOOKUP($A19,Import!$A:$J,8,0)</f>
        <v>0</v>
      </c>
      <c r="L19" s="33" t="n">
        <f aca="false">VLOOKUP($A19,Import!$A:$J,9,0)</f>
        <v>100</v>
      </c>
      <c r="M19" s="34"/>
      <c r="N19" s="35"/>
      <c r="O19" s="36"/>
      <c r="P19" s="37"/>
      <c r="Q19" s="38"/>
      <c r="R19" s="30"/>
      <c r="S19" s="38"/>
      <c r="T19" s="41"/>
    </row>
    <row r="20" customFormat="false" ht="31.5" hidden="false" customHeight="true" outlineLevel="0" collapsed="false">
      <c r="A20" s="24" t="str">
        <f aca="false">B20&amp;" - "&amp;F20&amp;" - "&amp;C20</f>
        <v>01 - 1129 - 14199</v>
      </c>
      <c r="B20" s="25" t="s">
        <v>2</v>
      </c>
      <c r="C20" s="26" t="n">
        <v>14199</v>
      </c>
      <c r="D20" s="27"/>
      <c r="E20" s="28"/>
      <c r="F20" s="29" t="n">
        <v>1129</v>
      </c>
      <c r="G20" s="30"/>
      <c r="H20" s="31"/>
      <c r="I20" s="32"/>
      <c r="J20" s="33" t="n">
        <f aca="false">VLOOKUP($A20,Import!$A:$J,7,0)</f>
        <v>2400</v>
      </c>
      <c r="K20" s="33" t="n">
        <f aca="false">VLOOKUP($A20,Import!$A:$J,8,0)</f>
        <v>1784.26</v>
      </c>
      <c r="L20" s="33" t="n">
        <f aca="false">VLOOKUP($A20,Import!$A:$J,9,0)</f>
        <v>615.74</v>
      </c>
      <c r="M20" s="34"/>
      <c r="N20" s="35"/>
      <c r="O20" s="36"/>
      <c r="P20" s="37"/>
      <c r="Q20" s="38"/>
      <c r="R20" s="30"/>
      <c r="S20" s="38"/>
      <c r="T20" s="41"/>
    </row>
    <row r="21" customFormat="false" ht="31.5" hidden="false" customHeight="true" outlineLevel="0" collapsed="false">
      <c r="A21" s="24" t="str">
        <f aca="false">B21&amp;" - "&amp;F21&amp;" - "&amp;C21</f>
        <v>01 - 1136 - 183</v>
      </c>
      <c r="B21" s="25" t="s">
        <v>2</v>
      </c>
      <c r="C21" s="26" t="n">
        <v>183</v>
      </c>
      <c r="D21" s="27"/>
      <c r="E21" s="28"/>
      <c r="F21" s="29" t="n">
        <v>1136</v>
      </c>
      <c r="G21" s="42"/>
      <c r="H21" s="31"/>
      <c r="I21" s="32"/>
      <c r="J21" s="33" t="n">
        <f aca="false">VLOOKUP($A21,Import!$A:$J,7,0)</f>
        <v>3500</v>
      </c>
      <c r="K21" s="33" t="n">
        <f aca="false">VLOOKUP($A21,Import!$A:$J,8,0)</f>
        <v>5450.23</v>
      </c>
      <c r="L21" s="33" t="n">
        <f aca="false">VLOOKUP($A21,Import!$A:$J,9,0)</f>
        <v>-1950.23</v>
      </c>
      <c r="M21" s="34"/>
      <c r="N21" s="35"/>
      <c r="O21" s="36"/>
      <c r="P21" s="37"/>
      <c r="Q21" s="38"/>
      <c r="R21" s="30"/>
      <c r="S21" s="38"/>
      <c r="T21" s="41"/>
    </row>
    <row r="22" customFormat="false" ht="31.5" hidden="false" customHeight="true" outlineLevel="0" collapsed="false">
      <c r="A22" s="24" t="str">
        <f aca="false">B22&amp;" - "&amp;F22&amp;" - "&amp;C22</f>
        <v>01 - 1158 - 14190</v>
      </c>
      <c r="B22" s="25" t="s">
        <v>2</v>
      </c>
      <c r="C22" s="26" t="n">
        <v>14190</v>
      </c>
      <c r="D22" s="27"/>
      <c r="E22" s="28"/>
      <c r="F22" s="29" t="n">
        <v>1158</v>
      </c>
      <c r="G22" s="30"/>
      <c r="H22" s="31"/>
      <c r="I22" s="32"/>
      <c r="J22" s="33" t="n">
        <f aca="false">VLOOKUP($A22,Import!$A:$J,7,0)</f>
        <v>717</v>
      </c>
      <c r="K22" s="33" t="n">
        <f aca="false">VLOOKUP($A22,Import!$A:$J,8,0)</f>
        <v>668.28</v>
      </c>
      <c r="L22" s="33" t="n">
        <f aca="false">VLOOKUP($A22,Import!$A:$J,9,0)</f>
        <v>48.72</v>
      </c>
      <c r="M22" s="34"/>
      <c r="N22" s="35"/>
      <c r="O22" s="36"/>
      <c r="P22" s="37"/>
      <c r="Q22" s="38"/>
      <c r="R22" s="30"/>
      <c r="S22" s="38"/>
      <c r="T22" s="41"/>
    </row>
    <row r="23" customFormat="false" ht="31.5" hidden="false" customHeight="true" outlineLevel="0" collapsed="false">
      <c r="A23" s="24" t="str">
        <f aca="false">B23&amp;" - "&amp;F23&amp;" - "&amp;C23</f>
        <v>01 - 1160 - 15388</v>
      </c>
      <c r="B23" s="25" t="s">
        <v>2</v>
      </c>
      <c r="C23" s="26" t="n">
        <v>15388</v>
      </c>
      <c r="D23" s="27"/>
      <c r="E23" s="28"/>
      <c r="F23" s="29" t="n">
        <v>1160</v>
      </c>
      <c r="G23" s="30"/>
      <c r="H23" s="31"/>
      <c r="I23" s="32"/>
      <c r="J23" s="33" t="n">
        <f aca="false">VLOOKUP($A23,Import!$A:$J,7,0)</f>
        <v>14000</v>
      </c>
      <c r="K23" s="33" t="n">
        <f aca="false">VLOOKUP($A23,Import!$A:$J,8,0)</f>
        <v>10609.98</v>
      </c>
      <c r="L23" s="33" t="n">
        <f aca="false">VLOOKUP($A23,Import!$A:$J,9,0)</f>
        <v>3390.02</v>
      </c>
      <c r="M23" s="34"/>
      <c r="N23" s="35"/>
      <c r="O23" s="36"/>
      <c r="P23" s="37"/>
      <c r="Q23" s="38"/>
      <c r="R23" s="30"/>
      <c r="S23" s="38"/>
      <c r="T23" s="41"/>
    </row>
    <row r="24" customFormat="false" ht="31.5" hidden="false" customHeight="true" outlineLevel="0" collapsed="false">
      <c r="A24" s="24" t="str">
        <f aca="false">B24&amp;" - "&amp;F24&amp;" - "&amp;C24</f>
        <v>01 - 1164 - 6554</v>
      </c>
      <c r="B24" s="25" t="s">
        <v>2</v>
      </c>
      <c r="C24" s="26" t="n">
        <v>6554</v>
      </c>
      <c r="D24" s="27"/>
      <c r="E24" s="28"/>
      <c r="F24" s="29" t="n">
        <v>1164</v>
      </c>
      <c r="G24" s="42"/>
      <c r="H24" s="31"/>
      <c r="I24" s="32"/>
      <c r="J24" s="33" t="n">
        <f aca="false">VLOOKUP($A24,Import!$A:$J,7,0)</f>
        <v>180</v>
      </c>
      <c r="K24" s="33" t="n">
        <f aca="false">VLOOKUP($A24,Import!$A:$J,8,0)</f>
        <v>0</v>
      </c>
      <c r="L24" s="33" t="n">
        <f aca="false">VLOOKUP($A24,Import!$A:$J,9,0)</f>
        <v>180</v>
      </c>
      <c r="M24" s="34"/>
      <c r="N24" s="35"/>
      <c r="O24" s="36"/>
      <c r="P24" s="37"/>
      <c r="Q24" s="38"/>
      <c r="R24" s="30"/>
      <c r="S24" s="38"/>
      <c r="T24" s="41"/>
    </row>
    <row r="25" customFormat="false" ht="31.5" hidden="false" customHeight="true" outlineLevel="0" collapsed="false">
      <c r="A25" s="24" t="str">
        <f aca="false">B25&amp;" - "&amp;F25&amp;" - "&amp;C25</f>
        <v>01 - 1179 - 16508</v>
      </c>
      <c r="B25" s="25" t="s">
        <v>2</v>
      </c>
      <c r="C25" s="26" t="n">
        <v>16508</v>
      </c>
      <c r="D25" s="27"/>
      <c r="E25" s="28"/>
      <c r="F25" s="29" t="n">
        <v>1179</v>
      </c>
      <c r="G25" s="42"/>
      <c r="H25" s="31"/>
      <c r="I25" s="32"/>
      <c r="J25" s="33" t="n">
        <f aca="false">VLOOKUP($A25,Import!$A:$J,7,0)</f>
        <v>0</v>
      </c>
      <c r="K25" s="33" t="n">
        <f aca="false">VLOOKUP($A25,Import!$A:$J,8,0)</f>
        <v>139</v>
      </c>
      <c r="L25" s="33" t="n">
        <f aca="false">VLOOKUP($A25,Import!$A:$J,9,0)</f>
        <v>-139</v>
      </c>
      <c r="M25" s="34"/>
      <c r="N25" s="35"/>
      <c r="O25" s="36"/>
      <c r="P25" s="38"/>
      <c r="Q25" s="38"/>
      <c r="R25" s="30"/>
      <c r="S25" s="38"/>
      <c r="T25" s="41"/>
    </row>
    <row r="26" customFormat="false" ht="31.5" hidden="false" customHeight="true" outlineLevel="0" collapsed="false">
      <c r="A26" s="24" t="str">
        <f aca="false">B26&amp;" - "&amp;F26&amp;" - "&amp;C26</f>
        <v>01 - 1192 - 14206</v>
      </c>
      <c r="B26" s="25" t="s">
        <v>2</v>
      </c>
      <c r="C26" s="26" t="n">
        <v>14206</v>
      </c>
      <c r="D26" s="27"/>
      <c r="E26" s="28"/>
      <c r="F26" s="29" t="n">
        <v>1192</v>
      </c>
      <c r="G26" s="30"/>
      <c r="H26" s="31"/>
      <c r="I26" s="32"/>
      <c r="J26" s="33" t="n">
        <f aca="false">VLOOKUP($A26,Import!$A:$J,7,0)</f>
        <v>2700</v>
      </c>
      <c r="K26" s="33" t="n">
        <f aca="false">VLOOKUP($A26,Import!$A:$J,8,0)</f>
        <v>6590.67</v>
      </c>
      <c r="L26" s="33" t="n">
        <f aca="false">VLOOKUP($A26,Import!$A:$J,9,0)</f>
        <v>-3890.67</v>
      </c>
      <c r="M26" s="34"/>
      <c r="N26" s="35"/>
      <c r="O26" s="36"/>
      <c r="P26" s="38"/>
      <c r="Q26" s="38"/>
      <c r="R26" s="30"/>
      <c r="S26" s="38"/>
      <c r="T26" s="41"/>
    </row>
    <row r="27" customFormat="false" ht="31.5" hidden="false" customHeight="true" outlineLevel="0" collapsed="false">
      <c r="A27" s="24" t="str">
        <f aca="false">B27&amp;" - "&amp;F27&amp;" - "&amp;C27</f>
        <v>01 - 1194 - 6558</v>
      </c>
      <c r="B27" s="25" t="s">
        <v>2</v>
      </c>
      <c r="C27" s="26" t="n">
        <v>6558</v>
      </c>
      <c r="D27" s="27"/>
      <c r="E27" s="28"/>
      <c r="F27" s="29" t="n">
        <v>1194</v>
      </c>
      <c r="G27" s="42"/>
      <c r="H27" s="31"/>
      <c r="I27" s="32"/>
      <c r="J27" s="33" t="n">
        <f aca="false">VLOOKUP($A27,Import!$A:$J,7,0)</f>
        <v>200</v>
      </c>
      <c r="K27" s="33" t="n">
        <f aca="false">VLOOKUP($A27,Import!$A:$J,8,0)</f>
        <v>222.41</v>
      </c>
      <c r="L27" s="33" t="n">
        <f aca="false">VLOOKUP($A27,Import!$A:$J,9,0)</f>
        <v>-22.41</v>
      </c>
      <c r="M27" s="34"/>
      <c r="N27" s="35"/>
      <c r="O27" s="36"/>
      <c r="P27" s="38"/>
      <c r="Q27" s="38"/>
      <c r="R27" s="30"/>
      <c r="S27" s="38"/>
      <c r="T27" s="41"/>
    </row>
    <row r="28" customFormat="false" ht="31.5" hidden="false" customHeight="true" outlineLevel="0" collapsed="false">
      <c r="A28" s="24" t="str">
        <f aca="false">B28&amp;" - "&amp;F28&amp;" - "&amp;C28</f>
        <v>01 - 1198 - 12007</v>
      </c>
      <c r="B28" s="25" t="s">
        <v>2</v>
      </c>
      <c r="C28" s="26" t="n">
        <v>12007</v>
      </c>
      <c r="D28" s="27"/>
      <c r="E28" s="28"/>
      <c r="F28" s="29" t="n">
        <v>1198</v>
      </c>
      <c r="G28" s="42"/>
      <c r="H28" s="31"/>
      <c r="I28" s="32"/>
      <c r="J28" s="33" t="n">
        <f aca="false">VLOOKUP($A28,Import!$A:$J,7,0)</f>
        <v>5000</v>
      </c>
      <c r="K28" s="33" t="n">
        <f aca="false">VLOOKUP($A28,Import!$A:$J,8,0)</f>
        <v>4036.97</v>
      </c>
      <c r="L28" s="33" t="n">
        <f aca="false">VLOOKUP($A28,Import!$A:$J,9,0)</f>
        <v>963.03</v>
      </c>
      <c r="M28" s="34"/>
      <c r="N28" s="35"/>
      <c r="O28" s="36"/>
      <c r="P28" s="38"/>
      <c r="Q28" s="38"/>
      <c r="R28" s="30"/>
      <c r="S28" s="38"/>
      <c r="T28" s="41"/>
    </row>
    <row r="29" customFormat="false" ht="31.5" hidden="false" customHeight="true" outlineLevel="0" collapsed="false">
      <c r="A29" s="24" t="str">
        <f aca="false">B29&amp;" - "&amp;F29&amp;" - "&amp;C29</f>
        <v>01 - 12 - 497</v>
      </c>
      <c r="B29" s="25" t="s">
        <v>2</v>
      </c>
      <c r="C29" s="26" t="n">
        <v>497</v>
      </c>
      <c r="D29" s="27"/>
      <c r="E29" s="28"/>
      <c r="F29" s="29" t="n">
        <v>12</v>
      </c>
      <c r="G29" s="42"/>
      <c r="H29" s="31"/>
      <c r="I29" s="32"/>
      <c r="J29" s="33" t="n">
        <f aca="false">VLOOKUP($A29,Import!$A:$J,7,0)</f>
        <v>0</v>
      </c>
      <c r="K29" s="33" t="n">
        <f aca="false">VLOOKUP($A29,Import!$A:$J,8,0)</f>
        <v>0</v>
      </c>
      <c r="L29" s="33" t="n">
        <f aca="false">VLOOKUP($A29,Import!$A:$J,9,0)</f>
        <v>0</v>
      </c>
      <c r="M29" s="34"/>
      <c r="N29" s="35"/>
      <c r="O29" s="36"/>
      <c r="P29" s="38"/>
      <c r="Q29" s="38"/>
      <c r="R29" s="30"/>
      <c r="S29" s="38"/>
      <c r="T29" s="41"/>
    </row>
    <row r="30" customFormat="false" ht="31.5" hidden="false" customHeight="true" outlineLevel="0" collapsed="false">
      <c r="A30" s="24" t="str">
        <f aca="false">B30&amp;" - "&amp;F30&amp;" - "&amp;C30</f>
        <v>01 - 1202 - 14311</v>
      </c>
      <c r="B30" s="25" t="s">
        <v>2</v>
      </c>
      <c r="C30" s="26" t="n">
        <v>14311</v>
      </c>
      <c r="D30" s="27"/>
      <c r="E30" s="28"/>
      <c r="F30" s="29" t="n">
        <v>1202</v>
      </c>
      <c r="G30" s="42"/>
      <c r="H30" s="31"/>
      <c r="I30" s="32"/>
      <c r="J30" s="33" t="n">
        <f aca="false">VLOOKUP($A30,Import!$A:$J,7,0)</f>
        <v>100</v>
      </c>
      <c r="K30" s="33" t="n">
        <f aca="false">VLOOKUP($A30,Import!$A:$J,8,0)</f>
        <v>87.6</v>
      </c>
      <c r="L30" s="33" t="n">
        <f aca="false">VLOOKUP($A30,Import!$A:$J,9,0)</f>
        <v>12.4</v>
      </c>
      <c r="M30" s="34"/>
      <c r="N30" s="35"/>
      <c r="O30" s="36"/>
      <c r="P30" s="38"/>
      <c r="Q30" s="38"/>
      <c r="R30" s="30"/>
      <c r="S30" s="38"/>
      <c r="T30" s="41"/>
    </row>
    <row r="31" customFormat="false" ht="31.5" hidden="false" customHeight="true" outlineLevel="0" collapsed="false">
      <c r="A31" s="24" t="str">
        <f aca="false">B31&amp;" - "&amp;F31&amp;" - "&amp;C31</f>
        <v>01 - 1203 - 18597</v>
      </c>
      <c r="B31" s="25" t="s">
        <v>2</v>
      </c>
      <c r="C31" s="26" t="n">
        <v>18597</v>
      </c>
      <c r="D31" s="27"/>
      <c r="E31" s="28"/>
      <c r="F31" s="29" t="n">
        <v>1203</v>
      </c>
      <c r="G31" s="30"/>
      <c r="H31" s="31"/>
      <c r="I31" s="32"/>
      <c r="J31" s="33" t="n">
        <f aca="false">VLOOKUP($A31,Import!$A:$J,7,0)</f>
        <v>1000</v>
      </c>
      <c r="K31" s="33" t="n">
        <f aca="false">VLOOKUP($A31,Import!$A:$J,8,0)</f>
        <v>609.75</v>
      </c>
      <c r="L31" s="33" t="n">
        <f aca="false">VLOOKUP($A31,Import!$A:$J,9,0)</f>
        <v>390.25</v>
      </c>
      <c r="M31" s="34"/>
      <c r="N31" s="35"/>
      <c r="O31" s="36"/>
      <c r="P31" s="38"/>
      <c r="Q31" s="38"/>
      <c r="R31" s="30"/>
      <c r="S31" s="38"/>
      <c r="T31" s="41"/>
    </row>
    <row r="32" customFormat="false" ht="31.5" hidden="false" customHeight="true" outlineLevel="0" collapsed="false">
      <c r="A32" s="24" t="str">
        <f aca="false">B32&amp;" - "&amp;F32&amp;" - "&amp;C32</f>
        <v>01 - 1206 - 15389</v>
      </c>
      <c r="B32" s="25" t="s">
        <v>2</v>
      </c>
      <c r="C32" s="26" t="n">
        <v>15389</v>
      </c>
      <c r="D32" s="27"/>
      <c r="E32" s="28"/>
      <c r="F32" s="29" t="n">
        <v>1206</v>
      </c>
      <c r="G32" s="30"/>
      <c r="H32" s="31"/>
      <c r="I32" s="32"/>
      <c r="J32" s="33" t="n">
        <f aca="false">VLOOKUP($A32,Import!$A:$J,7,0)</f>
        <v>500</v>
      </c>
      <c r="K32" s="33" t="n">
        <f aca="false">VLOOKUP($A32,Import!$A:$J,8,0)</f>
        <v>685.65</v>
      </c>
      <c r="L32" s="33" t="n">
        <f aca="false">VLOOKUP($A32,Import!$A:$J,9,0)</f>
        <v>-185.65</v>
      </c>
      <c r="M32" s="34"/>
      <c r="N32" s="35"/>
      <c r="O32" s="36"/>
      <c r="P32" s="38"/>
      <c r="Q32" s="38"/>
      <c r="R32" s="30"/>
      <c r="S32" s="38"/>
      <c r="T32" s="41"/>
    </row>
    <row r="33" customFormat="false" ht="31.5" hidden="false" customHeight="true" outlineLevel="0" collapsed="false">
      <c r="A33" s="24" t="str">
        <f aca="false">B33&amp;" - "&amp;F33&amp;" - "&amp;C33</f>
        <v>01 - 122 - 14168</v>
      </c>
      <c r="B33" s="25" t="s">
        <v>2</v>
      </c>
      <c r="C33" s="26" t="n">
        <v>14168</v>
      </c>
      <c r="D33" s="27"/>
      <c r="E33" s="28"/>
      <c r="F33" s="29" t="n">
        <v>122</v>
      </c>
      <c r="G33" s="30"/>
      <c r="H33" s="31"/>
      <c r="I33" s="32"/>
      <c r="J33" s="33" t="n">
        <f aca="false">VLOOKUP($A33,Import!$A:$J,7,0)</f>
        <v>300</v>
      </c>
      <c r="K33" s="33" t="n">
        <f aca="false">VLOOKUP($A33,Import!$A:$J,8,0)</f>
        <v>623.89</v>
      </c>
      <c r="L33" s="33" t="n">
        <f aca="false">VLOOKUP($A33,Import!$A:$J,9,0)</f>
        <v>-323.89</v>
      </c>
      <c r="M33" s="34"/>
      <c r="N33" s="35"/>
      <c r="O33" s="36"/>
      <c r="P33" s="38"/>
      <c r="Q33" s="38"/>
      <c r="R33" s="30"/>
      <c r="S33" s="38"/>
      <c r="T33" s="41"/>
    </row>
    <row r="34" customFormat="false" ht="31.5" hidden="false" customHeight="true" outlineLevel="0" collapsed="false">
      <c r="A34" s="24" t="str">
        <f aca="false">B34&amp;" - "&amp;F34&amp;" - "&amp;C34</f>
        <v>01 - 1220 - 14234</v>
      </c>
      <c r="B34" s="25" t="s">
        <v>2</v>
      </c>
      <c r="C34" s="26" t="n">
        <v>14234</v>
      </c>
      <c r="D34" s="27"/>
      <c r="E34" s="28"/>
      <c r="F34" s="29" t="n">
        <v>1220</v>
      </c>
      <c r="G34" s="42"/>
      <c r="H34" s="31"/>
      <c r="I34" s="32"/>
      <c r="J34" s="33" t="n">
        <f aca="false">VLOOKUP($A34,Import!$A:$J,7,0)</f>
        <v>0</v>
      </c>
      <c r="K34" s="33" t="n">
        <f aca="false">VLOOKUP($A34,Import!$A:$J,8,0)</f>
        <v>0</v>
      </c>
      <c r="L34" s="33" t="n">
        <f aca="false">VLOOKUP($A34,Import!$A:$J,9,0)</f>
        <v>0</v>
      </c>
      <c r="M34" s="34"/>
      <c r="N34" s="35"/>
      <c r="O34" s="36"/>
      <c r="P34" s="37"/>
      <c r="Q34" s="38"/>
      <c r="R34" s="30"/>
      <c r="S34" s="38"/>
      <c r="T34" s="41"/>
    </row>
    <row r="35" customFormat="false" ht="31.5" hidden="false" customHeight="true" outlineLevel="0" collapsed="false">
      <c r="A35" s="24" t="str">
        <f aca="false">B35&amp;" - "&amp;F35&amp;" - "&amp;C35</f>
        <v>01 - 1220 - 15393</v>
      </c>
      <c r="B35" s="25" t="s">
        <v>2</v>
      </c>
      <c r="C35" s="26" t="n">
        <v>15393</v>
      </c>
      <c r="D35" s="27"/>
      <c r="E35" s="28"/>
      <c r="F35" s="29" t="n">
        <v>1220</v>
      </c>
      <c r="G35" s="30"/>
      <c r="H35" s="31"/>
      <c r="I35" s="32"/>
      <c r="J35" s="33" t="n">
        <f aca="false">VLOOKUP($A35,Import!$A:$J,7,0)</f>
        <v>350</v>
      </c>
      <c r="K35" s="33" t="n">
        <f aca="false">VLOOKUP($A35,Import!$A:$J,8,0)</f>
        <v>773.22</v>
      </c>
      <c r="L35" s="33" t="n">
        <f aca="false">VLOOKUP($A35,Import!$A:$J,9,0)</f>
        <v>-423.22</v>
      </c>
      <c r="M35" s="34"/>
      <c r="N35" s="35"/>
      <c r="O35" s="36"/>
      <c r="P35" s="37"/>
      <c r="Q35" s="38"/>
      <c r="R35" s="30"/>
      <c r="S35" s="38"/>
      <c r="T35" s="41"/>
    </row>
    <row r="36" customFormat="false" ht="31.5" hidden="false" customHeight="true" outlineLevel="0" collapsed="false">
      <c r="A36" s="24" t="str">
        <f aca="false">B36&amp;" - "&amp;F36&amp;" - "&amp;C36</f>
        <v>01 - 1222 - 10967</v>
      </c>
      <c r="B36" s="25" t="s">
        <v>2</v>
      </c>
      <c r="C36" s="26" t="n">
        <v>10967</v>
      </c>
      <c r="D36" s="27"/>
      <c r="E36" s="28"/>
      <c r="F36" s="29" t="n">
        <v>1222</v>
      </c>
      <c r="G36" s="42"/>
      <c r="H36" s="31"/>
      <c r="I36" s="32"/>
      <c r="J36" s="33" t="n">
        <f aca="false">VLOOKUP($A36,Import!$A:$J,7,0)</f>
        <v>300</v>
      </c>
      <c r="K36" s="33" t="n">
        <f aca="false">VLOOKUP($A36,Import!$A:$J,8,0)</f>
        <v>338.86</v>
      </c>
      <c r="L36" s="33" t="n">
        <f aca="false">VLOOKUP($A36,Import!$A:$J,9,0)</f>
        <v>-38.86</v>
      </c>
      <c r="M36" s="34"/>
      <c r="N36" s="35"/>
      <c r="O36" s="36"/>
      <c r="P36" s="37"/>
      <c r="Q36" s="38"/>
      <c r="R36" s="30"/>
      <c r="S36" s="38"/>
      <c r="T36" s="41"/>
    </row>
    <row r="37" customFormat="false" ht="31.5" hidden="false" customHeight="true" outlineLevel="0" collapsed="false">
      <c r="A37" s="24" t="str">
        <f aca="false">B37&amp;" - "&amp;F37&amp;" - "&amp;C37</f>
        <v>01 - 1224 - 14205</v>
      </c>
      <c r="B37" s="25" t="s">
        <v>2</v>
      </c>
      <c r="C37" s="26" t="n">
        <v>14205</v>
      </c>
      <c r="D37" s="27"/>
      <c r="E37" s="28"/>
      <c r="F37" s="29" t="n">
        <v>1224</v>
      </c>
      <c r="G37" s="30"/>
      <c r="H37" s="31"/>
      <c r="I37" s="32"/>
      <c r="J37" s="33" t="n">
        <f aca="false">VLOOKUP($A37,Import!$A:$J,7,0)</f>
        <v>1000</v>
      </c>
      <c r="K37" s="33" t="n">
        <f aca="false">VLOOKUP($A37,Import!$A:$J,8,0)</f>
        <v>2530.22</v>
      </c>
      <c r="L37" s="33" t="n">
        <f aca="false">VLOOKUP($A37,Import!$A:$J,9,0)</f>
        <v>-1530.22</v>
      </c>
      <c r="M37" s="34"/>
      <c r="N37" s="35"/>
      <c r="O37" s="36"/>
      <c r="P37" s="37"/>
      <c r="Q37" s="38"/>
      <c r="R37" s="30"/>
      <c r="S37" s="38"/>
      <c r="T37" s="41"/>
    </row>
    <row r="38" customFormat="false" ht="31.5" hidden="false" customHeight="true" outlineLevel="0" collapsed="false">
      <c r="A38" s="24" t="str">
        <f aca="false">B38&amp;" - "&amp;F38&amp;" - "&amp;C38</f>
        <v>01 - 1227 - 4314</v>
      </c>
      <c r="B38" s="25" t="s">
        <v>2</v>
      </c>
      <c r="C38" s="26" t="n">
        <v>4314</v>
      </c>
      <c r="D38" s="27"/>
      <c r="E38" s="28"/>
      <c r="F38" s="29" t="n">
        <v>1227</v>
      </c>
      <c r="G38" s="42"/>
      <c r="H38" s="31"/>
      <c r="I38" s="32"/>
      <c r="J38" s="33" t="n">
        <f aca="false">VLOOKUP($A38,Import!$A:$J,7,0)</f>
        <v>15000</v>
      </c>
      <c r="K38" s="33" t="n">
        <f aca="false">VLOOKUP($A38,Import!$A:$J,8,0)</f>
        <v>7380</v>
      </c>
      <c r="L38" s="33" t="n">
        <f aca="false">VLOOKUP($A38,Import!$A:$J,9,0)</f>
        <v>7620</v>
      </c>
      <c r="M38" s="34"/>
      <c r="N38" s="35"/>
      <c r="O38" s="36"/>
      <c r="P38" s="37"/>
      <c r="Q38" s="38"/>
      <c r="R38" s="30"/>
      <c r="S38" s="38"/>
      <c r="T38" s="41"/>
    </row>
    <row r="39" customFormat="false" ht="31.5" hidden="false" customHeight="true" outlineLevel="0" collapsed="false">
      <c r="A39" s="24" t="str">
        <f aca="false">B39&amp;" - "&amp;F39&amp;" - "&amp;C39</f>
        <v>01 - 1230 - 181</v>
      </c>
      <c r="B39" s="25" t="s">
        <v>2</v>
      </c>
      <c r="C39" s="26" t="n">
        <v>181</v>
      </c>
      <c r="D39" s="27"/>
      <c r="E39" s="28"/>
      <c r="F39" s="29" t="n">
        <v>1230</v>
      </c>
      <c r="G39" s="42"/>
      <c r="H39" s="31"/>
      <c r="I39" s="32"/>
      <c r="J39" s="33" t="n">
        <f aca="false">VLOOKUP($A39,Import!$A:$J,7,0)</f>
        <v>23000</v>
      </c>
      <c r="K39" s="33" t="n">
        <f aca="false">VLOOKUP($A39,Import!$A:$J,8,0)</f>
        <v>16281.51</v>
      </c>
      <c r="L39" s="33" t="n">
        <f aca="false">VLOOKUP($A39,Import!$A:$J,9,0)</f>
        <v>6718.49</v>
      </c>
      <c r="M39" s="34"/>
      <c r="N39" s="35"/>
      <c r="O39" s="36"/>
      <c r="P39" s="37"/>
      <c r="Q39" s="38"/>
      <c r="R39" s="30"/>
      <c r="S39" s="38"/>
      <c r="T39" s="41"/>
    </row>
    <row r="40" customFormat="false" ht="31.5" hidden="false" customHeight="true" outlineLevel="0" collapsed="false">
      <c r="A40" s="24" t="str">
        <f aca="false">B40&amp;" - "&amp;F40&amp;" - "&amp;C40</f>
        <v>01 - 1233 - 16455</v>
      </c>
      <c r="B40" s="25" t="s">
        <v>2</v>
      </c>
      <c r="C40" s="26" t="n">
        <v>16455</v>
      </c>
      <c r="D40" s="27"/>
      <c r="E40" s="28"/>
      <c r="F40" s="29" t="n">
        <v>1233</v>
      </c>
      <c r="G40" s="42"/>
      <c r="H40" s="31"/>
      <c r="I40" s="32"/>
      <c r="J40" s="33" t="n">
        <f aca="false">VLOOKUP($A40,Import!$A:$J,7,0)</f>
        <v>0</v>
      </c>
      <c r="K40" s="33" t="n">
        <f aca="false">VLOOKUP($A40,Import!$A:$J,8,0)</f>
        <v>0</v>
      </c>
      <c r="L40" s="33" t="n">
        <f aca="false">VLOOKUP($A40,Import!$A:$J,9,0)</f>
        <v>0</v>
      </c>
      <c r="M40" s="34"/>
      <c r="N40" s="35"/>
      <c r="O40" s="36"/>
      <c r="P40" s="37"/>
      <c r="Q40" s="38"/>
      <c r="R40" s="30"/>
      <c r="S40" s="38"/>
      <c r="T40" s="41"/>
    </row>
    <row r="41" customFormat="false" ht="31.5" hidden="false" customHeight="true" outlineLevel="0" collapsed="false">
      <c r="A41" s="24" t="str">
        <f aca="false">B41&amp;" - "&amp;F41&amp;" - "&amp;C41</f>
        <v>01 - 1236 - 18602</v>
      </c>
      <c r="B41" s="25" t="s">
        <v>2</v>
      </c>
      <c r="C41" s="26" t="n">
        <v>18602</v>
      </c>
      <c r="D41" s="27"/>
      <c r="E41" s="28"/>
      <c r="F41" s="29" t="n">
        <v>1236</v>
      </c>
      <c r="G41" s="30"/>
      <c r="H41" s="31"/>
      <c r="I41" s="32"/>
      <c r="J41" s="33" t="n">
        <f aca="false">VLOOKUP($A41,Import!$A:$J,7,0)</f>
        <v>300</v>
      </c>
      <c r="K41" s="33" t="n">
        <f aca="false">VLOOKUP($A41,Import!$A:$J,8,0)</f>
        <v>0</v>
      </c>
      <c r="L41" s="33" t="n">
        <f aca="false">VLOOKUP($A41,Import!$A:$J,9,0)</f>
        <v>300</v>
      </c>
      <c r="M41" s="34"/>
      <c r="N41" s="35"/>
      <c r="O41" s="36"/>
      <c r="P41" s="37"/>
      <c r="Q41" s="38"/>
      <c r="R41" s="30"/>
      <c r="S41" s="38"/>
      <c r="T41" s="41"/>
    </row>
    <row r="42" customFormat="false" ht="31.5" hidden="false" customHeight="true" outlineLevel="0" collapsed="false">
      <c r="A42" s="24" t="str">
        <f aca="false">B42&amp;" - "&amp;F42&amp;" - "&amp;C42</f>
        <v>01 - 1238 - 14350</v>
      </c>
      <c r="B42" s="25" t="s">
        <v>2</v>
      </c>
      <c r="C42" s="26" t="n">
        <v>14350</v>
      </c>
      <c r="D42" s="27"/>
      <c r="E42" s="28"/>
      <c r="F42" s="29" t="n">
        <v>1238</v>
      </c>
      <c r="G42" s="42"/>
      <c r="H42" s="31"/>
      <c r="I42" s="32"/>
      <c r="J42" s="33" t="n">
        <f aca="false">VLOOKUP($A42,Import!$A:$J,7,0)</f>
        <v>1700</v>
      </c>
      <c r="K42" s="33" t="n">
        <f aca="false">VLOOKUP($A42,Import!$A:$J,8,0)</f>
        <v>1729.34</v>
      </c>
      <c r="L42" s="33" t="n">
        <f aca="false">VLOOKUP($A42,Import!$A:$J,9,0)</f>
        <v>-29.34</v>
      </c>
      <c r="M42" s="34"/>
      <c r="N42" s="35"/>
      <c r="O42" s="36"/>
      <c r="P42" s="37"/>
      <c r="Q42" s="38"/>
      <c r="R42" s="30"/>
      <c r="S42" s="38"/>
      <c r="T42" s="41"/>
    </row>
    <row r="43" customFormat="false" ht="31.5" hidden="false" customHeight="true" outlineLevel="0" collapsed="false">
      <c r="A43" s="24" t="str">
        <f aca="false">B43&amp;" - "&amp;F43&amp;" - "&amp;C43</f>
        <v>01 - 1240 - 6556</v>
      </c>
      <c r="B43" s="25" t="s">
        <v>2</v>
      </c>
      <c r="C43" s="26" t="n">
        <v>6556</v>
      </c>
      <c r="D43" s="27"/>
      <c r="E43" s="28"/>
      <c r="F43" s="29" t="n">
        <v>1240</v>
      </c>
      <c r="G43" s="30"/>
      <c r="H43" s="31"/>
      <c r="I43" s="32"/>
      <c r="J43" s="33" t="n">
        <f aca="false">VLOOKUP($A43,Import!$A:$J,7,0)</f>
        <v>350</v>
      </c>
      <c r="K43" s="33" t="n">
        <f aca="false">VLOOKUP($A43,Import!$A:$J,8,0)</f>
        <v>94.81</v>
      </c>
      <c r="L43" s="33" t="n">
        <f aca="false">VLOOKUP($A43,Import!$A:$J,9,0)</f>
        <v>255.19</v>
      </c>
      <c r="M43" s="34"/>
      <c r="N43" s="35"/>
      <c r="O43" s="36"/>
      <c r="P43" s="37"/>
      <c r="Q43" s="38"/>
      <c r="R43" s="30"/>
      <c r="S43" s="38"/>
      <c r="T43" s="41"/>
    </row>
    <row r="44" customFormat="false" ht="31.5" hidden="false" customHeight="true" outlineLevel="0" collapsed="false">
      <c r="A44" s="24" t="str">
        <f aca="false">B44&amp;" - "&amp;F44&amp;" - "&amp;C44</f>
        <v>01 - 1241 - 12024</v>
      </c>
      <c r="B44" s="25" t="s">
        <v>2</v>
      </c>
      <c r="C44" s="26" t="n">
        <v>12024</v>
      </c>
      <c r="D44" s="27"/>
      <c r="E44" s="28"/>
      <c r="F44" s="29" t="n">
        <v>1241</v>
      </c>
      <c r="G44" s="30"/>
      <c r="H44" s="31"/>
      <c r="I44" s="32"/>
      <c r="J44" s="33" t="n">
        <f aca="false">VLOOKUP($A44,Import!$A:$J,7,0)</f>
        <v>300</v>
      </c>
      <c r="K44" s="33" t="n">
        <f aca="false">VLOOKUP($A44,Import!$A:$J,8,0)</f>
        <v>270.05</v>
      </c>
      <c r="L44" s="33" t="n">
        <f aca="false">VLOOKUP($A44,Import!$A:$J,9,0)</f>
        <v>29.95</v>
      </c>
      <c r="M44" s="34"/>
      <c r="N44" s="35"/>
      <c r="O44" s="36"/>
      <c r="P44" s="37"/>
      <c r="Q44" s="38"/>
      <c r="R44" s="30"/>
      <c r="S44" s="38"/>
      <c r="T44" s="41"/>
    </row>
    <row r="45" customFormat="false" ht="31.5" hidden="false" customHeight="true" outlineLevel="0" collapsed="false">
      <c r="A45" s="24" t="str">
        <f aca="false">B45&amp;" - "&amp;F45&amp;" - "&amp;C45</f>
        <v>01 - 1246 - 14183</v>
      </c>
      <c r="B45" s="25" t="s">
        <v>2</v>
      </c>
      <c r="C45" s="26" t="n">
        <v>14183</v>
      </c>
      <c r="D45" s="27"/>
      <c r="E45" s="28"/>
      <c r="F45" s="29" t="n">
        <v>1246</v>
      </c>
      <c r="G45" s="30"/>
      <c r="H45" s="31"/>
      <c r="I45" s="32"/>
      <c r="J45" s="33" t="n">
        <f aca="false">VLOOKUP($A45,Import!$A:$J,7,0)</f>
        <v>700</v>
      </c>
      <c r="K45" s="33" t="n">
        <f aca="false">VLOOKUP($A45,Import!$A:$J,8,0)</f>
        <v>900</v>
      </c>
      <c r="L45" s="33" t="n">
        <f aca="false">VLOOKUP($A45,Import!$A:$J,9,0)</f>
        <v>-200</v>
      </c>
      <c r="M45" s="34"/>
      <c r="N45" s="35"/>
      <c r="O45" s="36"/>
      <c r="P45" s="37"/>
      <c r="Q45" s="38"/>
      <c r="R45" s="30"/>
      <c r="S45" s="38"/>
      <c r="T45" s="41"/>
    </row>
    <row r="46" customFormat="false" ht="31.5" hidden="false" customHeight="true" outlineLevel="0" collapsed="false">
      <c r="A46" s="24" t="str">
        <f aca="false">B46&amp;" - "&amp;F46&amp;" - "&amp;C46</f>
        <v>01 - 1248 - 14181</v>
      </c>
      <c r="B46" s="25" t="s">
        <v>2</v>
      </c>
      <c r="C46" s="26" t="n">
        <v>14181</v>
      </c>
      <c r="D46" s="27"/>
      <c r="E46" s="28"/>
      <c r="F46" s="29" t="n">
        <v>1248</v>
      </c>
      <c r="G46" s="30"/>
      <c r="H46" s="31"/>
      <c r="I46" s="32"/>
      <c r="J46" s="33" t="n">
        <f aca="false">VLOOKUP($A46,Import!$A:$J,7,0)</f>
        <v>12000</v>
      </c>
      <c r="K46" s="33" t="n">
        <f aca="false">VLOOKUP($A46,Import!$A:$J,8,0)</f>
        <v>13714.6</v>
      </c>
      <c r="L46" s="33" t="n">
        <f aca="false">VLOOKUP($A46,Import!$A:$J,9,0)</f>
        <v>-1714.6</v>
      </c>
      <c r="M46" s="34"/>
      <c r="N46" s="35"/>
      <c r="O46" s="36"/>
      <c r="P46" s="37"/>
      <c r="Q46" s="38"/>
      <c r="R46" s="30"/>
      <c r="S46" s="38"/>
      <c r="T46" s="41"/>
    </row>
    <row r="47" customFormat="false" ht="31.5" hidden="false" customHeight="true" outlineLevel="0" collapsed="false">
      <c r="A47" s="24" t="str">
        <f aca="false">B47&amp;" - "&amp;F47&amp;" - "&amp;C47</f>
        <v>01 - 1248 - 5448</v>
      </c>
      <c r="B47" s="25" t="s">
        <v>2</v>
      </c>
      <c r="C47" s="26" t="n">
        <v>5448</v>
      </c>
      <c r="D47" s="27"/>
      <c r="E47" s="28"/>
      <c r="F47" s="29" t="n">
        <v>1248</v>
      </c>
      <c r="G47" s="30"/>
      <c r="H47" s="31"/>
      <c r="I47" s="32"/>
      <c r="J47" s="33" t="n">
        <f aca="false">VLOOKUP($A47,Import!$A:$J,7,0)</f>
        <v>1800</v>
      </c>
      <c r="K47" s="33" t="n">
        <f aca="false">VLOOKUP($A47,Import!$A:$J,8,0)</f>
        <v>2300</v>
      </c>
      <c r="L47" s="33" t="n">
        <f aca="false">VLOOKUP($A47,Import!$A:$J,9,0)</f>
        <v>-500</v>
      </c>
      <c r="M47" s="34"/>
      <c r="N47" s="35"/>
      <c r="O47" s="36"/>
      <c r="P47" s="37"/>
      <c r="Q47" s="38"/>
      <c r="R47" s="30"/>
      <c r="S47" s="38"/>
      <c r="T47" s="41"/>
    </row>
    <row r="48" customFormat="false" ht="31.5" hidden="false" customHeight="true" outlineLevel="0" collapsed="false">
      <c r="A48" s="24" t="str">
        <f aca="false">B48&amp;" - "&amp;F48&amp;" - "&amp;C48</f>
        <v>01 - 1254 - 6548</v>
      </c>
      <c r="B48" s="25" t="s">
        <v>2</v>
      </c>
      <c r="C48" s="26" t="n">
        <v>6548</v>
      </c>
      <c r="D48" s="27"/>
      <c r="E48" s="28"/>
      <c r="F48" s="29" t="n">
        <v>1254</v>
      </c>
      <c r="G48" s="42"/>
      <c r="H48" s="31"/>
      <c r="I48" s="32"/>
      <c r="J48" s="33" t="n">
        <f aca="false">VLOOKUP($A48,Import!$A:$J,7,0)</f>
        <v>150</v>
      </c>
      <c r="K48" s="33" t="n">
        <f aca="false">VLOOKUP($A48,Import!$A:$J,8,0)</f>
        <v>115.19</v>
      </c>
      <c r="L48" s="33" t="n">
        <f aca="false">VLOOKUP($A48,Import!$A:$J,9,0)</f>
        <v>34.81</v>
      </c>
      <c r="M48" s="34"/>
      <c r="N48" s="35"/>
      <c r="O48" s="36"/>
      <c r="P48" s="37"/>
      <c r="Q48" s="38"/>
      <c r="R48" s="30"/>
      <c r="S48" s="38"/>
      <c r="T48" s="41"/>
    </row>
    <row r="49" customFormat="false" ht="31.5" hidden="false" customHeight="true" outlineLevel="0" collapsed="false">
      <c r="A49" s="24" t="str">
        <f aca="false">B49&amp;" - "&amp;F49&amp;" - "&amp;C49</f>
        <v>01 - 1284 - 14176</v>
      </c>
      <c r="B49" s="25" t="s">
        <v>2</v>
      </c>
      <c r="C49" s="26" t="n">
        <v>14176</v>
      </c>
      <c r="D49" s="27"/>
      <c r="E49" s="28"/>
      <c r="F49" s="29" t="n">
        <v>1284</v>
      </c>
      <c r="G49" s="30"/>
      <c r="H49" s="31"/>
      <c r="I49" s="32"/>
      <c r="J49" s="33" t="n">
        <f aca="false">VLOOKUP($A49,Import!$A:$J,7,0)</f>
        <v>350</v>
      </c>
      <c r="K49" s="33" t="n">
        <f aca="false">VLOOKUP($A49,Import!$A:$J,8,0)</f>
        <v>431.43</v>
      </c>
      <c r="L49" s="33" t="n">
        <f aca="false">VLOOKUP($A49,Import!$A:$J,9,0)</f>
        <v>-81.43</v>
      </c>
      <c r="M49" s="34"/>
      <c r="N49" s="35"/>
      <c r="O49" s="36"/>
      <c r="P49" s="37"/>
      <c r="Q49" s="38"/>
      <c r="R49" s="30"/>
      <c r="S49" s="38"/>
      <c r="T49" s="41"/>
    </row>
    <row r="50" customFormat="false" ht="31.5" hidden="false" customHeight="true" outlineLevel="0" collapsed="false">
      <c r="A50" s="24" t="str">
        <f aca="false">B50&amp;" - "&amp;F50&amp;" - "&amp;C50</f>
        <v>01 - 1288 - 7789</v>
      </c>
      <c r="B50" s="25" t="s">
        <v>2</v>
      </c>
      <c r="C50" s="26" t="n">
        <v>7789</v>
      </c>
      <c r="D50" s="27"/>
      <c r="E50" s="28"/>
      <c r="F50" s="29" t="n">
        <v>1288</v>
      </c>
      <c r="G50" s="42"/>
      <c r="H50" s="31"/>
      <c r="I50" s="32"/>
      <c r="J50" s="33" t="n">
        <f aca="false">VLOOKUP($A50,Import!$A:$J,7,0)</f>
        <v>6000</v>
      </c>
      <c r="K50" s="33" t="n">
        <f aca="false">VLOOKUP($A50,Import!$A:$J,8,0)</f>
        <v>0</v>
      </c>
      <c r="L50" s="33" t="n">
        <f aca="false">VLOOKUP($A50,Import!$A:$J,9,0)</f>
        <v>6000</v>
      </c>
      <c r="M50" s="34"/>
      <c r="N50" s="35"/>
      <c r="O50" s="36"/>
      <c r="P50" s="37"/>
      <c r="Q50" s="38"/>
      <c r="R50" s="30"/>
      <c r="S50" s="38"/>
      <c r="T50" s="41"/>
    </row>
    <row r="51" customFormat="false" ht="31.5" hidden="false" customHeight="true" outlineLevel="0" collapsed="false">
      <c r="A51" s="24" t="str">
        <f aca="false">B51&amp;" - "&amp;F51&amp;" - "&amp;C51</f>
        <v>01 - 1289 - 13064</v>
      </c>
      <c r="B51" s="25" t="s">
        <v>2</v>
      </c>
      <c r="C51" s="26" t="n">
        <v>13064</v>
      </c>
      <c r="D51" s="27"/>
      <c r="E51" s="28"/>
      <c r="F51" s="29" t="n">
        <v>1289</v>
      </c>
      <c r="G51" s="42"/>
      <c r="H51" s="31"/>
      <c r="I51" s="32"/>
      <c r="J51" s="33" t="n">
        <f aca="false">VLOOKUP($A51,Import!$A:$J,7,0)</f>
        <v>0</v>
      </c>
      <c r="K51" s="33" t="n">
        <f aca="false">VLOOKUP($A51,Import!$A:$J,8,0)</f>
        <v>0</v>
      </c>
      <c r="L51" s="33" t="n">
        <f aca="false">VLOOKUP($A51,Import!$A:$J,9,0)</f>
        <v>0</v>
      </c>
      <c r="M51" s="34"/>
      <c r="N51" s="35"/>
      <c r="O51" s="36"/>
      <c r="P51" s="37"/>
      <c r="Q51" s="38"/>
      <c r="R51" s="30"/>
      <c r="S51" s="38"/>
      <c r="T51" s="41"/>
    </row>
    <row r="52" customFormat="false" ht="31.5" hidden="false" customHeight="true" outlineLevel="0" collapsed="false">
      <c r="A52" s="24" t="str">
        <f aca="false">B52&amp;" - "&amp;F52&amp;" - "&amp;C52</f>
        <v>01 - 1292 - 14312</v>
      </c>
      <c r="B52" s="25" t="s">
        <v>2</v>
      </c>
      <c r="C52" s="26" t="n">
        <v>14312</v>
      </c>
      <c r="D52" s="27"/>
      <c r="E52" s="28"/>
      <c r="F52" s="29" t="n">
        <v>1292</v>
      </c>
      <c r="G52" s="42"/>
      <c r="H52" s="31"/>
      <c r="I52" s="32"/>
      <c r="J52" s="33" t="n">
        <f aca="false">VLOOKUP($A52,Import!$A:$J,7,0)</f>
        <v>100</v>
      </c>
      <c r="K52" s="33" t="n">
        <f aca="false">VLOOKUP($A52,Import!$A:$J,8,0)</f>
        <v>80.8</v>
      </c>
      <c r="L52" s="33" t="n">
        <f aca="false">VLOOKUP($A52,Import!$A:$J,9,0)</f>
        <v>19.2</v>
      </c>
      <c r="M52" s="34"/>
      <c r="N52" s="35"/>
      <c r="O52" s="36"/>
      <c r="P52" s="37"/>
      <c r="Q52" s="38"/>
      <c r="R52" s="30"/>
      <c r="S52" s="38"/>
      <c r="T52" s="41"/>
    </row>
    <row r="53" customFormat="false" ht="31.5" hidden="false" customHeight="true" outlineLevel="0" collapsed="false">
      <c r="A53" s="24" t="str">
        <f aca="false">B53&amp;" - "&amp;F53&amp;" - "&amp;C53</f>
        <v>01 - 1298 - 14204</v>
      </c>
      <c r="B53" s="25" t="s">
        <v>2</v>
      </c>
      <c r="C53" s="26" t="n">
        <v>14204</v>
      </c>
      <c r="D53" s="27"/>
      <c r="E53" s="28"/>
      <c r="F53" s="29" t="n">
        <v>1298</v>
      </c>
      <c r="G53" s="30"/>
      <c r="H53" s="31"/>
      <c r="I53" s="32"/>
      <c r="J53" s="33" t="n">
        <f aca="false">VLOOKUP($A53,Import!$A:$J,7,0)</f>
        <v>1200</v>
      </c>
      <c r="K53" s="33" t="n">
        <f aca="false">VLOOKUP($A53,Import!$A:$J,8,0)</f>
        <v>522.08</v>
      </c>
      <c r="L53" s="33" t="n">
        <f aca="false">VLOOKUP($A53,Import!$A:$J,9,0)</f>
        <v>677.92</v>
      </c>
      <c r="M53" s="34"/>
      <c r="N53" s="35"/>
      <c r="O53" s="36"/>
      <c r="P53" s="37"/>
      <c r="Q53" s="38"/>
      <c r="R53" s="30"/>
      <c r="S53" s="38"/>
      <c r="T53" s="41"/>
    </row>
    <row r="54" customFormat="false" ht="31.5" hidden="false" customHeight="true" outlineLevel="0" collapsed="false">
      <c r="A54" s="24" t="str">
        <f aca="false">B54&amp;" - "&amp;F54&amp;" - "&amp;C54</f>
        <v>01 - 1314 - 14348</v>
      </c>
      <c r="B54" s="25" t="s">
        <v>2</v>
      </c>
      <c r="C54" s="26" t="n">
        <v>14348</v>
      </c>
      <c r="D54" s="27"/>
      <c r="E54" s="28"/>
      <c r="F54" s="29" t="n">
        <v>1314</v>
      </c>
      <c r="G54" s="42"/>
      <c r="H54" s="31"/>
      <c r="I54" s="32"/>
      <c r="J54" s="33" t="n">
        <f aca="false">VLOOKUP($A54,Import!$A:$J,7,0)</f>
        <v>300</v>
      </c>
      <c r="K54" s="33" t="n">
        <f aca="false">VLOOKUP($A54,Import!$A:$J,8,0)</f>
        <v>1032.8</v>
      </c>
      <c r="L54" s="33" t="n">
        <f aca="false">VLOOKUP($A54,Import!$A:$J,9,0)</f>
        <v>-732.8</v>
      </c>
      <c r="M54" s="34"/>
      <c r="N54" s="35"/>
      <c r="O54" s="36"/>
      <c r="P54" s="37"/>
      <c r="Q54" s="38"/>
      <c r="R54" s="30"/>
      <c r="S54" s="38"/>
      <c r="T54" s="41"/>
    </row>
    <row r="55" customFormat="false" ht="31.5" hidden="false" customHeight="true" outlineLevel="0" collapsed="false">
      <c r="A55" s="24" t="str">
        <f aca="false">B55&amp;" - "&amp;F55&amp;" - "&amp;C55</f>
        <v>01 - 1314 - 17569</v>
      </c>
      <c r="B55" s="25" t="s">
        <v>2</v>
      </c>
      <c r="C55" s="26" t="n">
        <v>17569</v>
      </c>
      <c r="D55" s="27"/>
      <c r="E55" s="28"/>
      <c r="F55" s="29" t="n">
        <v>1314</v>
      </c>
      <c r="G55" s="30"/>
      <c r="H55" s="31"/>
      <c r="I55" s="32"/>
      <c r="J55" s="33" t="n">
        <f aca="false">VLOOKUP($A55,Import!$A:$J,7,0)</f>
        <v>0</v>
      </c>
      <c r="K55" s="33" t="n">
        <f aca="false">VLOOKUP($A55,Import!$A:$J,8,0)</f>
        <v>0</v>
      </c>
      <c r="L55" s="33" t="n">
        <f aca="false">VLOOKUP($A55,Import!$A:$J,9,0)</f>
        <v>0</v>
      </c>
      <c r="M55" s="34"/>
      <c r="N55" s="35"/>
      <c r="O55" s="36"/>
      <c r="P55" s="37"/>
      <c r="Q55" s="38"/>
      <c r="R55" s="30"/>
      <c r="S55" s="38"/>
      <c r="T55" s="41"/>
    </row>
    <row r="56" customFormat="false" ht="31.5" hidden="false" customHeight="true" outlineLevel="0" collapsed="false">
      <c r="A56" s="24" t="str">
        <f aca="false">B56&amp;" - "&amp;F56&amp;" - "&amp;C56</f>
        <v>01 - 1316 - 8811</v>
      </c>
      <c r="B56" s="25" t="s">
        <v>2</v>
      </c>
      <c r="C56" s="26" t="n">
        <v>8811</v>
      </c>
      <c r="D56" s="27"/>
      <c r="E56" s="28"/>
      <c r="F56" s="29" t="n">
        <v>1316</v>
      </c>
      <c r="G56" s="42"/>
      <c r="H56" s="31"/>
      <c r="I56" s="32"/>
      <c r="J56" s="33" t="n">
        <f aca="false">VLOOKUP($A56,Import!$A:$J,7,0)</f>
        <v>0</v>
      </c>
      <c r="K56" s="33" t="n">
        <f aca="false">VLOOKUP($A56,Import!$A:$J,8,0)</f>
        <v>0</v>
      </c>
      <c r="L56" s="33" t="n">
        <f aca="false">VLOOKUP($A56,Import!$A:$J,9,0)</f>
        <v>0</v>
      </c>
      <c r="M56" s="34"/>
      <c r="N56" s="35"/>
      <c r="O56" s="36"/>
      <c r="P56" s="37"/>
      <c r="Q56" s="38"/>
      <c r="R56" s="30"/>
      <c r="S56" s="38"/>
      <c r="T56" s="41"/>
    </row>
    <row r="57" customFormat="false" ht="31.5" hidden="false" customHeight="true" outlineLevel="0" collapsed="false">
      <c r="A57" s="24" t="str">
        <f aca="false">B57&amp;" - "&amp;F57&amp;" - "&amp;C57</f>
        <v>01 - 1319 - 14178</v>
      </c>
      <c r="B57" s="25" t="s">
        <v>2</v>
      </c>
      <c r="C57" s="26" t="n">
        <v>14178</v>
      </c>
      <c r="D57" s="27"/>
      <c r="E57" s="28"/>
      <c r="F57" s="29" t="n">
        <v>1319</v>
      </c>
      <c r="G57" s="30"/>
      <c r="H57" s="31"/>
      <c r="I57" s="32"/>
      <c r="J57" s="33" t="n">
        <f aca="false">VLOOKUP($A57,Import!$A:$J,7,0)</f>
        <v>650</v>
      </c>
      <c r="K57" s="33" t="n">
        <f aca="false">VLOOKUP($A57,Import!$A:$J,8,0)</f>
        <v>1000</v>
      </c>
      <c r="L57" s="33" t="n">
        <f aca="false">VLOOKUP($A57,Import!$A:$J,9,0)</f>
        <v>-350</v>
      </c>
      <c r="M57" s="34"/>
      <c r="N57" s="35"/>
      <c r="O57" s="36"/>
      <c r="P57" s="38"/>
      <c r="Q57" s="38"/>
      <c r="R57" s="30"/>
      <c r="S57" s="38"/>
      <c r="T57" s="41"/>
    </row>
    <row r="58" customFormat="false" ht="31.5" hidden="false" customHeight="true" outlineLevel="0" collapsed="false">
      <c r="A58" s="24" t="str">
        <f aca="false">B58&amp;" - "&amp;F58&amp;" - "&amp;C58</f>
        <v>01 - 1346 - 18610</v>
      </c>
      <c r="B58" s="25" t="s">
        <v>2</v>
      </c>
      <c r="C58" s="26" t="n">
        <v>18610</v>
      </c>
      <c r="D58" s="27"/>
      <c r="E58" s="28"/>
      <c r="F58" s="29" t="n">
        <v>1346</v>
      </c>
      <c r="G58" s="42"/>
      <c r="H58" s="31"/>
      <c r="I58" s="32"/>
      <c r="J58" s="33" t="n">
        <f aca="false">VLOOKUP($A58,Import!$A:$J,7,0)</f>
        <v>10000</v>
      </c>
      <c r="K58" s="33" t="n">
        <f aca="false">VLOOKUP($A58,Import!$A:$J,8,0)</f>
        <v>0</v>
      </c>
      <c r="L58" s="33" t="n">
        <f aca="false">VLOOKUP($A58,Import!$A:$J,9,0)</f>
        <v>10000</v>
      </c>
      <c r="M58" s="34"/>
      <c r="N58" s="35"/>
      <c r="O58" s="36"/>
      <c r="P58" s="37"/>
      <c r="Q58" s="38"/>
      <c r="R58" s="30"/>
      <c r="S58" s="38"/>
      <c r="T58" s="41"/>
    </row>
    <row r="59" customFormat="false" ht="31.5" hidden="false" customHeight="true" outlineLevel="0" collapsed="false">
      <c r="A59" s="24" t="str">
        <f aca="false">B59&amp;" - "&amp;F59&amp;" - "&amp;C59</f>
        <v>01 - 1356 - 14320</v>
      </c>
      <c r="B59" s="25" t="s">
        <v>2</v>
      </c>
      <c r="C59" s="26" t="n">
        <v>14320</v>
      </c>
      <c r="D59" s="27"/>
      <c r="E59" s="28"/>
      <c r="F59" s="29" t="n">
        <v>1356</v>
      </c>
      <c r="G59" s="42"/>
      <c r="H59" s="31"/>
      <c r="I59" s="32"/>
      <c r="J59" s="33" t="n">
        <f aca="false">VLOOKUP($A59,Import!$A:$J,7,0)</f>
        <v>400</v>
      </c>
      <c r="K59" s="33" t="n">
        <f aca="false">VLOOKUP($A59,Import!$A:$J,8,0)</f>
        <v>136.03</v>
      </c>
      <c r="L59" s="33" t="n">
        <f aca="false">VLOOKUP($A59,Import!$A:$J,9,0)</f>
        <v>263.97</v>
      </c>
      <c r="M59" s="34"/>
      <c r="N59" s="35"/>
      <c r="O59" s="36"/>
      <c r="P59" s="37"/>
      <c r="Q59" s="38"/>
      <c r="R59" s="30"/>
      <c r="S59" s="38"/>
      <c r="T59" s="41"/>
    </row>
    <row r="60" customFormat="false" ht="31.5" hidden="false" customHeight="true" outlineLevel="0" collapsed="false">
      <c r="A60" s="24" t="str">
        <f aca="false">B60&amp;" - "&amp;F60&amp;" - "&amp;C60</f>
        <v>01 - 136 - 18599</v>
      </c>
      <c r="B60" s="25" t="s">
        <v>2</v>
      </c>
      <c r="C60" s="26" t="n">
        <v>18599</v>
      </c>
      <c r="D60" s="27"/>
      <c r="E60" s="28"/>
      <c r="F60" s="29" t="n">
        <v>136</v>
      </c>
      <c r="G60" s="30"/>
      <c r="H60" s="31"/>
      <c r="I60" s="32"/>
      <c r="J60" s="33" t="n">
        <f aca="false">VLOOKUP($A60,Import!$A:$J,7,0)</f>
        <v>2600</v>
      </c>
      <c r="K60" s="33" t="n">
        <f aca="false">VLOOKUP($A60,Import!$A:$J,8,0)</f>
        <v>817.09</v>
      </c>
      <c r="L60" s="33" t="n">
        <f aca="false">VLOOKUP($A60,Import!$A:$J,9,0)</f>
        <v>1782.91</v>
      </c>
      <c r="M60" s="34"/>
      <c r="N60" s="35"/>
      <c r="O60" s="36"/>
      <c r="P60" s="37"/>
      <c r="Q60" s="38"/>
      <c r="R60" s="30"/>
      <c r="S60" s="38"/>
      <c r="T60" s="41"/>
    </row>
    <row r="61" customFormat="false" ht="31.5" hidden="false" customHeight="true" outlineLevel="0" collapsed="false">
      <c r="A61" s="24" t="str">
        <f aca="false">B61&amp;" - "&amp;F61&amp;" - "&amp;C61</f>
        <v>01 - 1385 - 16465</v>
      </c>
      <c r="B61" s="25" t="s">
        <v>2</v>
      </c>
      <c r="C61" s="26" t="n">
        <v>16465</v>
      </c>
      <c r="D61" s="27"/>
      <c r="E61" s="28"/>
      <c r="F61" s="29" t="n">
        <v>1385</v>
      </c>
      <c r="G61" s="42"/>
      <c r="H61" s="31"/>
      <c r="I61" s="32"/>
      <c r="J61" s="33" t="n">
        <f aca="false">VLOOKUP($A61,Import!$A:$J,7,0)</f>
        <v>0</v>
      </c>
      <c r="K61" s="33" t="n">
        <f aca="false">VLOOKUP($A61,Import!$A:$J,8,0)</f>
        <v>0</v>
      </c>
      <c r="L61" s="33" t="n">
        <f aca="false">VLOOKUP($A61,Import!$A:$J,9,0)</f>
        <v>0</v>
      </c>
      <c r="M61" s="34"/>
      <c r="N61" s="35"/>
      <c r="O61" s="36"/>
      <c r="P61" s="37"/>
      <c r="Q61" s="38"/>
      <c r="R61" s="30"/>
      <c r="S61" s="38"/>
      <c r="T61" s="41"/>
    </row>
    <row r="62" customFormat="false" ht="31.5" hidden="false" customHeight="true" outlineLevel="0" collapsed="false">
      <c r="A62" s="24" t="str">
        <f aca="false">B62&amp;" - "&amp;F62&amp;" - "&amp;C62</f>
        <v>01 - 141 - 14184</v>
      </c>
      <c r="B62" s="25" t="s">
        <v>2</v>
      </c>
      <c r="C62" s="26" t="n">
        <v>14184</v>
      </c>
      <c r="D62" s="27"/>
      <c r="E62" s="28"/>
      <c r="F62" s="29" t="n">
        <v>141</v>
      </c>
      <c r="G62" s="46"/>
      <c r="H62" s="31"/>
      <c r="I62" s="32"/>
      <c r="J62" s="33" t="n">
        <f aca="false">VLOOKUP($A62,Import!$A:$J,7,0)</f>
        <v>2400</v>
      </c>
      <c r="K62" s="33" t="n">
        <f aca="false">VLOOKUP($A62,Import!$A:$J,8,0)</f>
        <v>1700</v>
      </c>
      <c r="L62" s="33" t="n">
        <f aca="false">VLOOKUP($A62,Import!$A:$J,9,0)</f>
        <v>700</v>
      </c>
      <c r="M62" s="34"/>
      <c r="N62" s="35"/>
      <c r="O62" s="36"/>
      <c r="P62" s="37"/>
      <c r="Q62" s="38"/>
      <c r="R62" s="30"/>
      <c r="S62" s="38"/>
      <c r="T62" s="39"/>
    </row>
    <row r="63" customFormat="false" ht="31.5" hidden="false" customHeight="true" outlineLevel="0" collapsed="false">
      <c r="A63" s="24" t="str">
        <f aca="false">B63&amp;" - "&amp;F63&amp;" - "&amp;C63</f>
        <v>01 - 1421 - 16490</v>
      </c>
      <c r="B63" s="25" t="s">
        <v>2</v>
      </c>
      <c r="C63" s="26" t="n">
        <v>16490</v>
      </c>
      <c r="D63" s="27"/>
      <c r="E63" s="28"/>
      <c r="F63" s="29" t="n">
        <v>1421</v>
      </c>
      <c r="G63" s="47"/>
      <c r="H63" s="31"/>
      <c r="I63" s="32"/>
      <c r="J63" s="33" t="n">
        <f aca="false">VLOOKUP($A63,Import!$A:$J,7,0)</f>
        <v>46040</v>
      </c>
      <c r="K63" s="33" t="n">
        <f aca="false">VLOOKUP($A63,Import!$A:$J,8,0)</f>
        <v>1040</v>
      </c>
      <c r="L63" s="33" t="n">
        <f aca="false">VLOOKUP($A63,Import!$A:$J,9,0)</f>
        <v>45000</v>
      </c>
      <c r="M63" s="34"/>
      <c r="N63" s="35"/>
      <c r="O63" s="36"/>
      <c r="P63" s="38"/>
      <c r="Q63" s="38"/>
      <c r="R63" s="30"/>
      <c r="S63" s="38"/>
      <c r="T63" s="41"/>
    </row>
    <row r="64" customFormat="false" ht="31.5" hidden="false" customHeight="true" outlineLevel="0" collapsed="false">
      <c r="A64" s="24" t="str">
        <f aca="false">B64&amp;" - "&amp;F64&amp;" - "&amp;C64</f>
        <v>01 - 1422 - 1201</v>
      </c>
      <c r="B64" s="25" t="s">
        <v>2</v>
      </c>
      <c r="C64" s="26" t="n">
        <v>1201</v>
      </c>
      <c r="D64" s="27"/>
      <c r="E64" s="28"/>
      <c r="F64" s="29" t="n">
        <v>1422</v>
      </c>
      <c r="G64" s="42"/>
      <c r="H64" s="31"/>
      <c r="I64" s="32"/>
      <c r="J64" s="33" t="n">
        <f aca="false">VLOOKUP($A64,Import!$A:$J,7,0)</f>
        <v>26000</v>
      </c>
      <c r="K64" s="33" t="n">
        <f aca="false">VLOOKUP($A64,Import!$A:$J,8,0)</f>
        <v>24102.89</v>
      </c>
      <c r="L64" s="33" t="n">
        <f aca="false">VLOOKUP($A64,Import!$A:$J,9,0)</f>
        <v>1897.11</v>
      </c>
      <c r="M64" s="34"/>
      <c r="N64" s="35"/>
      <c r="O64" s="36"/>
      <c r="P64" s="38"/>
      <c r="Q64" s="38"/>
      <c r="R64" s="30"/>
      <c r="S64" s="38"/>
      <c r="T64" s="41"/>
    </row>
    <row r="65" customFormat="false" ht="31.5" hidden="false" customHeight="true" outlineLevel="0" collapsed="false">
      <c r="A65" s="24" t="str">
        <f aca="false">B65&amp;" - "&amp;F65&amp;" - "&amp;C65</f>
        <v>01 - 1444 - 1537</v>
      </c>
      <c r="B65" s="25" t="s">
        <v>2</v>
      </c>
      <c r="C65" s="26" t="n">
        <v>1537</v>
      </c>
      <c r="D65" s="27"/>
      <c r="E65" s="28"/>
      <c r="F65" s="29" t="n">
        <v>1444</v>
      </c>
      <c r="G65" s="30"/>
      <c r="H65" s="31"/>
      <c r="I65" s="32"/>
      <c r="J65" s="33" t="n">
        <f aca="false">VLOOKUP($A65,Import!$A:$J,7,0)</f>
        <v>0</v>
      </c>
      <c r="K65" s="33" t="n">
        <f aca="false">VLOOKUP($A65,Import!$A:$J,8,0)</f>
        <v>0</v>
      </c>
      <c r="L65" s="33" t="n">
        <f aca="false">VLOOKUP($A65,Import!$A:$J,9,0)</f>
        <v>0</v>
      </c>
      <c r="M65" s="34"/>
      <c r="N65" s="35"/>
      <c r="O65" s="36"/>
      <c r="P65" s="38"/>
      <c r="Q65" s="38"/>
      <c r="R65" s="30"/>
      <c r="S65" s="38"/>
      <c r="T65" s="41"/>
    </row>
    <row r="66" customFormat="false" ht="31.5" hidden="false" customHeight="true" outlineLevel="0" collapsed="false">
      <c r="A66" s="24" t="str">
        <f aca="false">B66&amp;" - "&amp;F66&amp;" - "&amp;C66</f>
        <v>01 - 1447 - 124</v>
      </c>
      <c r="B66" s="25" t="s">
        <v>2</v>
      </c>
      <c r="C66" s="26" t="n">
        <v>124</v>
      </c>
      <c r="D66" s="27"/>
      <c r="E66" s="28"/>
      <c r="F66" s="29" t="n">
        <v>1447</v>
      </c>
      <c r="G66" s="30"/>
      <c r="H66" s="31"/>
      <c r="I66" s="32"/>
      <c r="J66" s="33" t="n">
        <f aca="false">VLOOKUP($A66,Import!$A:$J,7,0)</f>
        <v>2300</v>
      </c>
      <c r="K66" s="33" t="n">
        <f aca="false">VLOOKUP($A66,Import!$A:$J,8,0)</f>
        <v>2400</v>
      </c>
      <c r="L66" s="33" t="n">
        <f aca="false">VLOOKUP($A66,Import!$A:$J,9,0)</f>
        <v>-100</v>
      </c>
      <c r="M66" s="34"/>
      <c r="N66" s="35"/>
      <c r="O66" s="36"/>
      <c r="P66" s="37"/>
      <c r="Q66" s="38"/>
      <c r="R66" s="30"/>
      <c r="S66" s="38"/>
      <c r="T66" s="41"/>
    </row>
    <row r="67" customFormat="false" ht="31.5" hidden="false" customHeight="true" outlineLevel="0" collapsed="false">
      <c r="A67" s="24" t="str">
        <f aca="false">B67&amp;" - "&amp;F67&amp;" - "&amp;C67</f>
        <v>01 - 1451 - 14233</v>
      </c>
      <c r="B67" s="25" t="s">
        <v>2</v>
      </c>
      <c r="C67" s="26" t="n">
        <v>14233</v>
      </c>
      <c r="D67" s="27"/>
      <c r="E67" s="28"/>
      <c r="F67" s="29" t="n">
        <v>1451</v>
      </c>
      <c r="G67" s="42"/>
      <c r="H67" s="31"/>
      <c r="I67" s="32"/>
      <c r="J67" s="33" t="n">
        <f aca="false">VLOOKUP($A67,Import!$A:$J,7,0)</f>
        <v>0</v>
      </c>
      <c r="K67" s="33" t="n">
        <f aca="false">VLOOKUP($A67,Import!$A:$J,8,0)</f>
        <v>0</v>
      </c>
      <c r="L67" s="33" t="n">
        <f aca="false">VLOOKUP($A67,Import!$A:$J,9,0)</f>
        <v>0</v>
      </c>
      <c r="M67" s="34"/>
      <c r="N67" s="35"/>
      <c r="O67" s="36"/>
      <c r="P67" s="37"/>
      <c r="Q67" s="38"/>
      <c r="R67" s="30"/>
      <c r="S67" s="37"/>
      <c r="T67" s="41"/>
    </row>
    <row r="68" customFormat="false" ht="31.5" hidden="false" customHeight="true" outlineLevel="0" collapsed="false">
      <c r="A68" s="24" t="str">
        <f aca="false">B68&amp;" - "&amp;F68&amp;" - "&amp;C68</f>
        <v>01 - 1463 - 151</v>
      </c>
      <c r="B68" s="25" t="s">
        <v>2</v>
      </c>
      <c r="C68" s="26" t="n">
        <v>151</v>
      </c>
      <c r="D68" s="27"/>
      <c r="E68" s="28"/>
      <c r="F68" s="29" t="n">
        <v>1463</v>
      </c>
      <c r="G68" s="30"/>
      <c r="H68" s="31"/>
      <c r="I68" s="32"/>
      <c r="J68" s="33" t="n">
        <f aca="false">VLOOKUP($A68,Import!$A:$J,7,0)</f>
        <v>4000</v>
      </c>
      <c r="K68" s="33" t="n">
        <f aca="false">VLOOKUP($A68,Import!$A:$J,8,0)</f>
        <v>4800</v>
      </c>
      <c r="L68" s="33" t="n">
        <f aca="false">VLOOKUP($A68,Import!$A:$J,9,0)</f>
        <v>-800</v>
      </c>
      <c r="M68" s="34"/>
      <c r="N68" s="35"/>
      <c r="O68" s="36"/>
      <c r="P68" s="37"/>
      <c r="Q68" s="38"/>
      <c r="R68" s="30"/>
      <c r="S68" s="38"/>
      <c r="T68" s="41"/>
    </row>
    <row r="69" customFormat="false" ht="31.5" hidden="false" customHeight="true" outlineLevel="0" collapsed="false">
      <c r="A69" s="24" t="str">
        <f aca="false">B69&amp;" - "&amp;F69&amp;" - "&amp;C69</f>
        <v>01 - 1466 - 19664</v>
      </c>
      <c r="B69" s="25" t="s">
        <v>2</v>
      </c>
      <c r="C69" s="26" t="n">
        <v>19664</v>
      </c>
      <c r="D69" s="27"/>
      <c r="E69" s="28"/>
      <c r="F69" s="29" t="n">
        <v>1466</v>
      </c>
      <c r="G69" s="42"/>
      <c r="H69" s="31"/>
      <c r="I69" s="32"/>
      <c r="J69" s="33" t="n">
        <f aca="false">VLOOKUP($A69,Import!$A:$J,7,0)</f>
        <v>0</v>
      </c>
      <c r="K69" s="33" t="n">
        <f aca="false">VLOOKUP($A69,Import!$A:$J,8,0)</f>
        <v>246.85</v>
      </c>
      <c r="L69" s="33" t="n">
        <f aca="false">VLOOKUP($A69,Import!$A:$J,9,0)</f>
        <v>-246.85</v>
      </c>
      <c r="M69" s="34"/>
      <c r="N69" s="35"/>
      <c r="O69" s="36"/>
      <c r="P69" s="38"/>
      <c r="Q69" s="38"/>
      <c r="R69" s="30"/>
      <c r="S69" s="38"/>
      <c r="T69" s="41"/>
    </row>
    <row r="70" customFormat="false" ht="31.5" hidden="false" customHeight="true" outlineLevel="0" collapsed="false">
      <c r="A70" s="24" t="str">
        <f aca="false">B70&amp;" - "&amp;F70&amp;" - "&amp;C70</f>
        <v>01 - 1487 - 18591</v>
      </c>
      <c r="B70" s="25" t="s">
        <v>2</v>
      </c>
      <c r="C70" s="26" t="n">
        <v>18591</v>
      </c>
      <c r="D70" s="27"/>
      <c r="E70" s="28"/>
      <c r="F70" s="29" t="n">
        <v>1487</v>
      </c>
      <c r="G70" s="30"/>
      <c r="H70" s="31"/>
      <c r="I70" s="32"/>
      <c r="J70" s="33" t="n">
        <f aca="false">VLOOKUP($A70,Import!$A:$J,7,0)</f>
        <v>500</v>
      </c>
      <c r="K70" s="33" t="n">
        <f aca="false">VLOOKUP($A70,Import!$A:$J,8,0)</f>
        <v>250</v>
      </c>
      <c r="L70" s="33" t="n">
        <f aca="false">VLOOKUP($A70,Import!$A:$J,9,0)</f>
        <v>250</v>
      </c>
      <c r="M70" s="34"/>
      <c r="N70" s="35"/>
      <c r="O70" s="36"/>
      <c r="P70" s="37"/>
      <c r="Q70" s="38"/>
      <c r="R70" s="30"/>
      <c r="S70" s="38"/>
      <c r="T70" s="41"/>
    </row>
    <row r="71" customFormat="false" ht="31.5" hidden="false" customHeight="true" outlineLevel="0" collapsed="false">
      <c r="A71" s="24" t="str">
        <f aca="false">B71&amp;" - "&amp;F71&amp;" - "&amp;C71</f>
        <v>01 - 1492 - 10950</v>
      </c>
      <c r="B71" s="25" t="s">
        <v>2</v>
      </c>
      <c r="C71" s="26" t="n">
        <v>10950</v>
      </c>
      <c r="D71" s="27"/>
      <c r="E71" s="28"/>
      <c r="F71" s="29" t="n">
        <v>1492</v>
      </c>
      <c r="G71" s="46"/>
      <c r="H71" s="31"/>
      <c r="I71" s="32"/>
      <c r="J71" s="33" t="n">
        <f aca="false">VLOOKUP($A71,Import!$A:$J,7,0)</f>
        <v>600</v>
      </c>
      <c r="K71" s="33" t="n">
        <f aca="false">VLOOKUP($A71,Import!$A:$J,8,0)</f>
        <v>784.87</v>
      </c>
      <c r="L71" s="33" t="n">
        <f aca="false">VLOOKUP($A71,Import!$A:$J,9,0)</f>
        <v>-184.87</v>
      </c>
      <c r="M71" s="34"/>
      <c r="N71" s="35"/>
      <c r="O71" s="36"/>
      <c r="P71" s="37"/>
      <c r="Q71" s="38"/>
      <c r="R71" s="30"/>
      <c r="S71" s="38"/>
      <c r="T71" s="41"/>
    </row>
    <row r="72" customFormat="false" ht="31.5" hidden="false" customHeight="true" outlineLevel="0" collapsed="false">
      <c r="A72" s="24" t="str">
        <f aca="false">B72&amp;" - "&amp;F72&amp;" - "&amp;C72</f>
        <v>01 - 1494 - 15444</v>
      </c>
      <c r="B72" s="25" t="s">
        <v>2</v>
      </c>
      <c r="C72" s="26" t="n">
        <v>15444</v>
      </c>
      <c r="D72" s="27"/>
      <c r="E72" s="28"/>
      <c r="F72" s="29" t="n">
        <v>1494</v>
      </c>
      <c r="G72" s="30"/>
      <c r="H72" s="31"/>
      <c r="I72" s="32"/>
      <c r="J72" s="33" t="n">
        <f aca="false">VLOOKUP($A72,Import!$A:$J,7,0)</f>
        <v>18000</v>
      </c>
      <c r="K72" s="33" t="n">
        <f aca="false">VLOOKUP($A72,Import!$A:$J,8,0)</f>
        <v>8165.28</v>
      </c>
      <c r="L72" s="33" t="n">
        <f aca="false">VLOOKUP($A72,Import!$A:$J,9,0)</f>
        <v>9834.72</v>
      </c>
      <c r="M72" s="34"/>
      <c r="N72" s="35"/>
      <c r="O72" s="36"/>
      <c r="P72" s="37"/>
      <c r="Q72" s="38"/>
      <c r="R72" s="30"/>
      <c r="S72" s="37"/>
      <c r="T72" s="41"/>
    </row>
    <row r="73" customFormat="false" ht="31.5" hidden="false" customHeight="true" outlineLevel="0" collapsed="false">
      <c r="A73" s="24" t="str">
        <f aca="false">B73&amp;" - "&amp;F73&amp;" - "&amp;C73</f>
        <v>01 - 1496 - 9919</v>
      </c>
      <c r="B73" s="25" t="s">
        <v>2</v>
      </c>
      <c r="C73" s="26" t="n">
        <v>9919</v>
      </c>
      <c r="D73" s="27"/>
      <c r="E73" s="28"/>
      <c r="F73" s="29" t="n">
        <v>1496</v>
      </c>
      <c r="G73" s="47"/>
      <c r="H73" s="31"/>
      <c r="I73" s="32"/>
      <c r="J73" s="33" t="n">
        <f aca="false">VLOOKUP($A73,Import!$A:$J,7,0)</f>
        <v>26900</v>
      </c>
      <c r="K73" s="33" t="n">
        <f aca="false">VLOOKUP($A73,Import!$A:$J,8,0)</f>
        <v>1900</v>
      </c>
      <c r="L73" s="33" t="n">
        <f aca="false">VLOOKUP($A73,Import!$A:$J,9,0)</f>
        <v>25000</v>
      </c>
      <c r="M73" s="34"/>
      <c r="N73" s="35"/>
      <c r="O73" s="36"/>
      <c r="P73" s="37"/>
      <c r="Q73" s="38"/>
      <c r="R73" s="30"/>
      <c r="S73" s="37"/>
      <c r="T73" s="41"/>
    </row>
    <row r="74" customFormat="false" ht="31.5" hidden="false" customHeight="true" outlineLevel="0" collapsed="false">
      <c r="A74" s="24" t="str">
        <f aca="false">B74&amp;" - "&amp;F74&amp;" - "&amp;C74</f>
        <v>01 - 1499 - 89</v>
      </c>
      <c r="B74" s="25" t="s">
        <v>2</v>
      </c>
      <c r="C74" s="26" t="n">
        <v>89</v>
      </c>
      <c r="D74" s="27"/>
      <c r="E74" s="28"/>
      <c r="F74" s="29" t="n">
        <v>1499</v>
      </c>
      <c r="G74" s="42"/>
      <c r="H74" s="31"/>
      <c r="I74" s="32"/>
      <c r="J74" s="33" t="n">
        <f aca="false">VLOOKUP($A74,Import!$A:$J,7,0)</f>
        <v>23000</v>
      </c>
      <c r="K74" s="33" t="n">
        <f aca="false">VLOOKUP($A74,Import!$A:$J,8,0)</f>
        <v>38562</v>
      </c>
      <c r="L74" s="33" t="n">
        <f aca="false">VLOOKUP($A74,Import!$A:$J,9,0)</f>
        <v>-15562</v>
      </c>
      <c r="M74" s="34"/>
      <c r="N74" s="35"/>
      <c r="O74" s="36"/>
      <c r="P74" s="37"/>
      <c r="Q74" s="38"/>
      <c r="R74" s="30"/>
      <c r="S74" s="37"/>
      <c r="T74" s="41"/>
    </row>
    <row r="75" customFormat="false" ht="31.5" hidden="false" customHeight="true" outlineLevel="0" collapsed="false">
      <c r="A75" s="24" t="str">
        <f aca="false">B75&amp;" - "&amp;F75&amp;" - "&amp;C75</f>
        <v>01 - 1504 - 12017</v>
      </c>
      <c r="B75" s="25" t="s">
        <v>2</v>
      </c>
      <c r="C75" s="26" t="n">
        <v>12017</v>
      </c>
      <c r="D75" s="27"/>
      <c r="E75" s="28"/>
      <c r="F75" s="29" t="n">
        <v>1504</v>
      </c>
      <c r="G75" s="42"/>
      <c r="H75" s="31"/>
      <c r="I75" s="32"/>
      <c r="J75" s="33" t="n">
        <f aca="false">VLOOKUP($A75,Import!$A:$J,7,0)</f>
        <v>12689.49</v>
      </c>
      <c r="K75" s="33" t="n">
        <f aca="false">VLOOKUP($A75,Import!$A:$J,8,0)</f>
        <v>10730.99</v>
      </c>
      <c r="L75" s="33" t="n">
        <f aca="false">VLOOKUP($A75,Import!$A:$J,9,0)</f>
        <v>1958.5</v>
      </c>
      <c r="M75" s="34"/>
      <c r="N75" s="35"/>
      <c r="O75" s="36"/>
      <c r="P75" s="37"/>
      <c r="Q75" s="38"/>
      <c r="R75" s="30"/>
      <c r="S75" s="37"/>
      <c r="T75" s="41"/>
    </row>
    <row r="76" customFormat="false" ht="31.5" hidden="false" customHeight="true" outlineLevel="0" collapsed="false">
      <c r="A76" s="24" t="str">
        <f aca="false">B76&amp;" - "&amp;F76&amp;" - "&amp;C76</f>
        <v>01 - 1504 - 14172</v>
      </c>
      <c r="B76" s="25" t="s">
        <v>2</v>
      </c>
      <c r="C76" s="26" t="n">
        <v>14172</v>
      </c>
      <c r="D76" s="27"/>
      <c r="E76" s="28"/>
      <c r="F76" s="29" t="n">
        <v>1504</v>
      </c>
      <c r="G76" s="30"/>
      <c r="H76" s="31"/>
      <c r="I76" s="32"/>
      <c r="J76" s="33" t="n">
        <f aca="false">VLOOKUP($A76,Import!$A:$J,7,0)</f>
        <v>450</v>
      </c>
      <c r="K76" s="33" t="n">
        <f aca="false">VLOOKUP($A76,Import!$A:$J,8,0)</f>
        <v>404.48</v>
      </c>
      <c r="L76" s="33" t="n">
        <f aca="false">VLOOKUP($A76,Import!$A:$J,9,0)</f>
        <v>45.52</v>
      </c>
      <c r="M76" s="34"/>
      <c r="N76" s="35"/>
      <c r="O76" s="36"/>
      <c r="P76" s="37"/>
      <c r="Q76" s="38"/>
      <c r="R76" s="30"/>
      <c r="S76" s="37"/>
      <c r="T76" s="41"/>
    </row>
    <row r="77" customFormat="false" ht="31.5" hidden="false" customHeight="true" outlineLevel="0" collapsed="false">
      <c r="A77" s="24" t="str">
        <f aca="false">B77&amp;" - "&amp;F77&amp;" - "&amp;C77</f>
        <v>01 - 1504 - 14325</v>
      </c>
      <c r="B77" s="25" t="s">
        <v>2</v>
      </c>
      <c r="C77" s="26" t="n">
        <v>14325</v>
      </c>
      <c r="D77" s="27"/>
      <c r="E77" s="28"/>
      <c r="F77" s="29" t="n">
        <v>1504</v>
      </c>
      <c r="G77" s="30"/>
      <c r="H77" s="31"/>
      <c r="I77" s="32"/>
      <c r="J77" s="33" t="n">
        <f aca="false">VLOOKUP($A77,Import!$A:$J,7,0)</f>
        <v>250</v>
      </c>
      <c r="K77" s="33" t="n">
        <f aca="false">VLOOKUP($A77,Import!$A:$J,8,0)</f>
        <v>202.21</v>
      </c>
      <c r="L77" s="33" t="n">
        <f aca="false">VLOOKUP($A77,Import!$A:$J,9,0)</f>
        <v>47.79</v>
      </c>
      <c r="M77" s="34"/>
      <c r="N77" s="35"/>
      <c r="O77" s="36"/>
      <c r="P77" s="37"/>
      <c r="Q77" s="38"/>
      <c r="R77" s="30"/>
      <c r="S77" s="38"/>
      <c r="T77" s="41"/>
    </row>
    <row r="78" customFormat="false" ht="31.5" hidden="false" customHeight="true" outlineLevel="0" collapsed="false">
      <c r="A78" s="24" t="str">
        <f aca="false">B78&amp;" - "&amp;F78&amp;" - "&amp;C78</f>
        <v>01 - 1512 - 14310</v>
      </c>
      <c r="B78" s="25" t="s">
        <v>2</v>
      </c>
      <c r="C78" s="26" t="n">
        <v>14310</v>
      </c>
      <c r="D78" s="27"/>
      <c r="E78" s="28"/>
      <c r="F78" s="29" t="n">
        <v>1512</v>
      </c>
      <c r="G78" s="42"/>
      <c r="H78" s="31"/>
      <c r="I78" s="32"/>
      <c r="J78" s="33" t="n">
        <f aca="false">VLOOKUP($A78,Import!$A:$J,7,0)</f>
        <v>100</v>
      </c>
      <c r="K78" s="33" t="n">
        <f aca="false">VLOOKUP($A78,Import!$A:$J,8,0)</f>
        <v>87.6</v>
      </c>
      <c r="L78" s="33" t="n">
        <f aca="false">VLOOKUP($A78,Import!$A:$J,9,0)</f>
        <v>12.4</v>
      </c>
      <c r="M78" s="34"/>
      <c r="N78" s="35"/>
      <c r="O78" s="36"/>
      <c r="P78" s="37"/>
      <c r="Q78" s="38"/>
      <c r="R78" s="30"/>
      <c r="S78" s="38"/>
      <c r="T78" s="41"/>
    </row>
    <row r="79" customFormat="false" ht="31.5" hidden="false" customHeight="true" outlineLevel="0" collapsed="false">
      <c r="A79" s="24" t="str">
        <f aca="false">B79&amp;" - "&amp;F79&amp;" - "&amp;C79</f>
        <v>01 - 1515 - 6539</v>
      </c>
      <c r="B79" s="25" t="s">
        <v>2</v>
      </c>
      <c r="C79" s="26" t="n">
        <v>6539</v>
      </c>
      <c r="D79" s="27"/>
      <c r="E79" s="28"/>
      <c r="F79" s="29" t="n">
        <v>1515</v>
      </c>
      <c r="G79" s="42"/>
      <c r="H79" s="31"/>
      <c r="I79" s="32"/>
      <c r="J79" s="33" t="n">
        <f aca="false">VLOOKUP($A79,Import!$A:$J,7,0)</f>
        <v>500</v>
      </c>
      <c r="K79" s="33" t="n">
        <f aca="false">VLOOKUP($A79,Import!$A:$J,8,0)</f>
        <v>87.6</v>
      </c>
      <c r="L79" s="33" t="n">
        <f aca="false">VLOOKUP($A79,Import!$A:$J,9,0)</f>
        <v>412.4</v>
      </c>
      <c r="M79" s="34"/>
      <c r="N79" s="35"/>
      <c r="O79" s="36"/>
      <c r="P79" s="37"/>
      <c r="Q79" s="38"/>
      <c r="R79" s="30"/>
      <c r="S79" s="38"/>
      <c r="T79" s="41"/>
    </row>
    <row r="80" customFormat="false" ht="31.5" hidden="false" customHeight="true" outlineLevel="0" collapsed="false">
      <c r="A80" s="24" t="str">
        <f aca="false">B80&amp;" - "&amp;F80&amp;" - "&amp;C80</f>
        <v>01 - 1522 - 16459</v>
      </c>
      <c r="B80" s="25" t="s">
        <v>2</v>
      </c>
      <c r="C80" s="26" t="n">
        <v>16459</v>
      </c>
      <c r="D80" s="27"/>
      <c r="E80" s="28"/>
      <c r="F80" s="29" t="n">
        <v>1522</v>
      </c>
      <c r="G80" s="30"/>
      <c r="H80" s="31"/>
      <c r="I80" s="32"/>
      <c r="J80" s="33" t="n">
        <f aca="false">VLOOKUP($A80,Import!$A:$J,7,0)</f>
        <v>5000</v>
      </c>
      <c r="K80" s="33" t="n">
        <f aca="false">VLOOKUP($A80,Import!$A:$J,8,0)</f>
        <v>3606.57</v>
      </c>
      <c r="L80" s="33" t="n">
        <f aca="false">VLOOKUP($A80,Import!$A:$J,9,0)</f>
        <v>1393.43</v>
      </c>
      <c r="M80" s="34"/>
      <c r="N80" s="35"/>
      <c r="O80" s="36"/>
      <c r="P80" s="37"/>
      <c r="Q80" s="38"/>
      <c r="R80" s="30"/>
      <c r="S80" s="38"/>
      <c r="T80" s="41"/>
    </row>
    <row r="81" customFormat="false" ht="31.5" hidden="false" customHeight="true" outlineLevel="0" collapsed="false">
      <c r="A81" s="24" t="str">
        <f aca="false">B81&amp;" - "&amp;F81&amp;" - "&amp;C81</f>
        <v>01 - 1522 - 16462</v>
      </c>
      <c r="B81" s="25" t="s">
        <v>2</v>
      </c>
      <c r="C81" s="26" t="n">
        <v>16462</v>
      </c>
      <c r="D81" s="27"/>
      <c r="E81" s="28"/>
      <c r="F81" s="29" t="n">
        <v>1522</v>
      </c>
      <c r="G81" s="42"/>
      <c r="H81" s="31"/>
      <c r="I81" s="32"/>
      <c r="J81" s="33" t="n">
        <f aca="false">VLOOKUP($A81,Import!$A:$J,7,0)</f>
        <v>200</v>
      </c>
      <c r="K81" s="33" t="n">
        <f aca="false">VLOOKUP($A81,Import!$A:$J,8,0)</f>
        <v>321.87</v>
      </c>
      <c r="L81" s="33" t="n">
        <f aca="false">VLOOKUP($A81,Import!$A:$J,9,0)</f>
        <v>-121.87</v>
      </c>
      <c r="M81" s="34"/>
      <c r="N81" s="35"/>
      <c r="O81" s="36"/>
      <c r="P81" s="37"/>
      <c r="Q81" s="38"/>
      <c r="R81" s="30"/>
      <c r="S81" s="38"/>
      <c r="T81" s="41"/>
    </row>
    <row r="82" customFormat="false" ht="31.5" hidden="false" customHeight="true" outlineLevel="0" collapsed="false">
      <c r="A82" s="24" t="str">
        <f aca="false">B82&amp;" - "&amp;F82&amp;" - "&amp;C82</f>
        <v>01 - 1523 - 6569</v>
      </c>
      <c r="B82" s="25" t="s">
        <v>2</v>
      </c>
      <c r="C82" s="26" t="n">
        <v>6569</v>
      </c>
      <c r="D82" s="27"/>
      <c r="E82" s="28"/>
      <c r="F82" s="29" t="n">
        <v>1523</v>
      </c>
      <c r="G82" s="30"/>
      <c r="H82" s="31"/>
      <c r="I82" s="32"/>
      <c r="J82" s="33" t="n">
        <f aca="false">VLOOKUP($A82,Import!$A:$J,7,0)</f>
        <v>300</v>
      </c>
      <c r="K82" s="33" t="n">
        <f aca="false">VLOOKUP($A82,Import!$A:$J,8,0)</f>
        <v>42.01</v>
      </c>
      <c r="L82" s="33" t="n">
        <f aca="false">VLOOKUP($A82,Import!$A:$J,9,0)</f>
        <v>257.99</v>
      </c>
      <c r="M82" s="34"/>
      <c r="N82" s="35"/>
      <c r="O82" s="36"/>
      <c r="P82" s="37"/>
      <c r="Q82" s="38"/>
      <c r="R82" s="30"/>
      <c r="S82" s="37"/>
      <c r="T82" s="41"/>
    </row>
    <row r="83" customFormat="false" ht="31.5" hidden="false" customHeight="true" outlineLevel="0" collapsed="false">
      <c r="A83" s="24" t="str">
        <f aca="false">B83&amp;" - "&amp;F83&amp;" - "&amp;C83</f>
        <v>01 - 1529 - 14332</v>
      </c>
      <c r="B83" s="25" t="s">
        <v>2</v>
      </c>
      <c r="C83" s="26" t="n">
        <v>14332</v>
      </c>
      <c r="D83" s="27"/>
      <c r="E83" s="28"/>
      <c r="F83" s="29" t="n">
        <v>1529</v>
      </c>
      <c r="G83" s="30"/>
      <c r="H83" s="31"/>
      <c r="I83" s="32"/>
      <c r="J83" s="33" t="n">
        <f aca="false">VLOOKUP($A83,Import!$A:$J,7,0)</f>
        <v>100</v>
      </c>
      <c r="K83" s="33" t="n">
        <f aca="false">VLOOKUP($A83,Import!$A:$J,8,0)</f>
        <v>0</v>
      </c>
      <c r="L83" s="33" t="n">
        <f aca="false">VLOOKUP($A83,Import!$A:$J,9,0)</f>
        <v>100</v>
      </c>
      <c r="M83" s="34"/>
      <c r="N83" s="35"/>
      <c r="O83" s="36"/>
      <c r="P83" s="37"/>
      <c r="Q83" s="38"/>
      <c r="R83" s="30"/>
      <c r="S83" s="37"/>
      <c r="T83" s="41"/>
    </row>
    <row r="84" customFormat="false" ht="31.5" hidden="false" customHeight="true" outlineLevel="0" collapsed="false">
      <c r="A84" s="24" t="str">
        <f aca="false">B84&amp;" - "&amp;F84&amp;" - "&amp;C84</f>
        <v>01 - 1533 - 14189</v>
      </c>
      <c r="B84" s="25" t="s">
        <v>2</v>
      </c>
      <c r="C84" s="26" t="n">
        <v>14189</v>
      </c>
      <c r="D84" s="27"/>
      <c r="E84" s="28"/>
      <c r="F84" s="29" t="n">
        <v>1533</v>
      </c>
      <c r="G84" s="30"/>
      <c r="H84" s="31"/>
      <c r="I84" s="32"/>
      <c r="J84" s="33" t="n">
        <f aca="false">VLOOKUP($A84,Import!$A:$J,7,0)</f>
        <v>6400</v>
      </c>
      <c r="K84" s="33" t="n">
        <f aca="false">VLOOKUP($A84,Import!$A:$J,8,0)</f>
        <v>3652.7</v>
      </c>
      <c r="L84" s="33" t="n">
        <f aca="false">VLOOKUP($A84,Import!$A:$J,9,0)</f>
        <v>2747.3</v>
      </c>
      <c r="M84" s="34"/>
      <c r="N84" s="35"/>
      <c r="O84" s="36"/>
      <c r="P84" s="37"/>
      <c r="Q84" s="38"/>
      <c r="R84" s="30"/>
      <c r="S84" s="38"/>
      <c r="T84" s="41"/>
    </row>
    <row r="85" customFormat="false" ht="31.5" hidden="false" customHeight="true" outlineLevel="0" collapsed="false">
      <c r="A85" s="24" t="str">
        <f aca="false">B85&amp;" - "&amp;F85&amp;" - "&amp;C85</f>
        <v>01 - 1539 - 17553</v>
      </c>
      <c r="B85" s="25" t="s">
        <v>2</v>
      </c>
      <c r="C85" s="26" t="n">
        <v>17553</v>
      </c>
      <c r="D85" s="27"/>
      <c r="E85" s="28"/>
      <c r="F85" s="29" t="n">
        <v>1539</v>
      </c>
      <c r="G85" s="42"/>
      <c r="H85" s="31"/>
      <c r="I85" s="32"/>
      <c r="J85" s="33" t="n">
        <f aca="false">VLOOKUP($A85,Import!$A:$J,7,0)</f>
        <v>750</v>
      </c>
      <c r="K85" s="33" t="n">
        <f aca="false">VLOOKUP($A85,Import!$A:$J,8,0)</f>
        <v>104.01</v>
      </c>
      <c r="L85" s="33" t="n">
        <f aca="false">VLOOKUP($A85,Import!$A:$J,9,0)</f>
        <v>645.99</v>
      </c>
      <c r="M85" s="34"/>
      <c r="N85" s="35"/>
      <c r="O85" s="36"/>
      <c r="P85" s="37"/>
      <c r="Q85" s="38"/>
      <c r="R85" s="30"/>
      <c r="S85" s="38"/>
      <c r="T85" s="41"/>
    </row>
    <row r="86" customFormat="false" ht="31.5" hidden="false" customHeight="true" outlineLevel="0" collapsed="false">
      <c r="A86" s="24" t="str">
        <f aca="false">B86&amp;" - "&amp;F86&amp;" - "&amp;C86</f>
        <v>01 - 1541 - 16487</v>
      </c>
      <c r="B86" s="25" t="s">
        <v>2</v>
      </c>
      <c r="C86" s="26" t="n">
        <v>16487</v>
      </c>
      <c r="D86" s="27"/>
      <c r="E86" s="28"/>
      <c r="F86" s="29" t="n">
        <v>1541</v>
      </c>
      <c r="G86" s="42"/>
      <c r="H86" s="31"/>
      <c r="I86" s="32"/>
      <c r="J86" s="33" t="n">
        <f aca="false">VLOOKUP($A86,Import!$A:$J,7,0)</f>
        <v>500</v>
      </c>
      <c r="K86" s="33" t="n">
        <f aca="false">VLOOKUP($A86,Import!$A:$J,8,0)</f>
        <v>0</v>
      </c>
      <c r="L86" s="33" t="n">
        <f aca="false">VLOOKUP($A86,Import!$A:$J,9,0)</f>
        <v>500</v>
      </c>
      <c r="M86" s="34"/>
      <c r="N86" s="35"/>
      <c r="O86" s="36"/>
      <c r="P86" s="37"/>
      <c r="Q86" s="38"/>
      <c r="R86" s="30"/>
      <c r="S86" s="38"/>
      <c r="T86" s="41"/>
    </row>
    <row r="87" customFormat="false" ht="31.5" hidden="false" customHeight="true" outlineLevel="0" collapsed="false">
      <c r="A87" s="24" t="str">
        <f aca="false">B87&amp;" - "&amp;F87&amp;" - "&amp;C87</f>
        <v>01 - 1554 - 15396</v>
      </c>
      <c r="B87" s="25" t="s">
        <v>2</v>
      </c>
      <c r="C87" s="26" t="n">
        <v>15396</v>
      </c>
      <c r="D87" s="27"/>
      <c r="E87" s="28"/>
      <c r="F87" s="29" t="n">
        <v>1554</v>
      </c>
      <c r="G87" s="30"/>
      <c r="H87" s="31"/>
      <c r="I87" s="32"/>
      <c r="J87" s="33" t="n">
        <f aca="false">VLOOKUP($A87,Import!$A:$J,7,0)</f>
        <v>1000</v>
      </c>
      <c r="K87" s="33" t="n">
        <f aca="false">VLOOKUP($A87,Import!$A:$J,8,0)</f>
        <v>854.53</v>
      </c>
      <c r="L87" s="33" t="n">
        <f aca="false">VLOOKUP($A87,Import!$A:$J,9,0)</f>
        <v>145.47</v>
      </c>
      <c r="M87" s="34"/>
      <c r="N87" s="35"/>
      <c r="O87" s="36"/>
      <c r="P87" s="37"/>
      <c r="Q87" s="38"/>
      <c r="R87" s="30"/>
      <c r="S87" s="38"/>
      <c r="T87" s="41"/>
    </row>
    <row r="88" customFormat="false" ht="31.5" hidden="false" customHeight="true" outlineLevel="0" collapsed="false">
      <c r="A88" s="24" t="str">
        <f aca="false">B88&amp;" - "&amp;F88&amp;" - "&amp;C88</f>
        <v>01 - 1555 - 18598</v>
      </c>
      <c r="B88" s="25" t="s">
        <v>2</v>
      </c>
      <c r="C88" s="26" t="n">
        <v>18598</v>
      </c>
      <c r="D88" s="27"/>
      <c r="E88" s="28"/>
      <c r="F88" s="29" t="n">
        <v>1555</v>
      </c>
      <c r="G88" s="30"/>
      <c r="H88" s="31"/>
      <c r="I88" s="32"/>
      <c r="J88" s="33" t="n">
        <f aca="false">VLOOKUP($A88,Import!$A:$J,7,0)</f>
        <v>2000</v>
      </c>
      <c r="K88" s="33" t="n">
        <f aca="false">VLOOKUP($A88,Import!$A:$J,8,0)</f>
        <v>1846.61</v>
      </c>
      <c r="L88" s="33" t="n">
        <f aca="false">VLOOKUP($A88,Import!$A:$J,9,0)</f>
        <v>153.39</v>
      </c>
      <c r="M88" s="34"/>
      <c r="N88" s="35"/>
      <c r="O88" s="36"/>
      <c r="P88" s="38"/>
      <c r="Q88" s="38"/>
      <c r="R88" s="30"/>
      <c r="S88" s="38"/>
      <c r="T88" s="41"/>
    </row>
    <row r="89" customFormat="false" ht="31.5" hidden="false" customHeight="true" outlineLevel="0" collapsed="false">
      <c r="A89" s="24" t="str">
        <f aca="false">B89&amp;" - "&amp;F89&amp;" - "&amp;C89</f>
        <v>01 - 1566 - 14309</v>
      </c>
      <c r="B89" s="25" t="s">
        <v>2</v>
      </c>
      <c r="C89" s="26" t="n">
        <v>14309</v>
      </c>
      <c r="D89" s="27"/>
      <c r="E89" s="28"/>
      <c r="F89" s="29" t="n">
        <v>1566</v>
      </c>
      <c r="G89" s="42"/>
      <c r="H89" s="31"/>
      <c r="I89" s="32"/>
      <c r="J89" s="33" t="n">
        <f aca="false">VLOOKUP($A89,Import!$A:$J,7,0)</f>
        <v>700</v>
      </c>
      <c r="K89" s="33" t="n">
        <f aca="false">VLOOKUP($A89,Import!$A:$J,8,0)</f>
        <v>0</v>
      </c>
      <c r="L89" s="33" t="n">
        <f aca="false">VLOOKUP($A89,Import!$A:$J,9,0)</f>
        <v>700</v>
      </c>
      <c r="M89" s="34"/>
      <c r="N89" s="35"/>
      <c r="O89" s="36"/>
      <c r="P89" s="38"/>
      <c r="Q89" s="38"/>
      <c r="R89" s="30"/>
      <c r="S89" s="38"/>
      <c r="T89" s="41"/>
    </row>
    <row r="90" customFormat="false" ht="31.5" hidden="false" customHeight="true" outlineLevel="0" collapsed="false">
      <c r="A90" s="24" t="str">
        <f aca="false">B90&amp;" - "&amp;F90&amp;" - "&amp;C90</f>
        <v>01 - 1574 - 1206</v>
      </c>
      <c r="B90" s="25" t="s">
        <v>2</v>
      </c>
      <c r="C90" s="26" t="n">
        <v>1206</v>
      </c>
      <c r="D90" s="27"/>
      <c r="E90" s="28"/>
      <c r="F90" s="29" t="n">
        <v>1574</v>
      </c>
      <c r="G90" s="46"/>
      <c r="H90" s="31"/>
      <c r="I90" s="32"/>
      <c r="J90" s="33" t="n">
        <f aca="false">VLOOKUP($A90,Import!$A:$J,7,0)</f>
        <v>120</v>
      </c>
      <c r="K90" s="33" t="n">
        <f aca="false">VLOOKUP($A90,Import!$A:$J,8,0)</f>
        <v>0</v>
      </c>
      <c r="L90" s="33" t="n">
        <f aca="false">VLOOKUP($A90,Import!$A:$J,9,0)</f>
        <v>120</v>
      </c>
      <c r="M90" s="34"/>
      <c r="N90" s="35"/>
      <c r="O90" s="36"/>
      <c r="P90" s="37"/>
      <c r="Q90" s="38"/>
      <c r="R90" s="30"/>
      <c r="S90" s="38"/>
      <c r="T90" s="41"/>
    </row>
    <row r="91" customFormat="false" ht="31.5" hidden="false" customHeight="true" outlineLevel="0" collapsed="false">
      <c r="A91" s="24" t="str">
        <f aca="false">B91&amp;" - "&amp;F91&amp;" - "&amp;C91</f>
        <v>01 - 1584 - 14229</v>
      </c>
      <c r="B91" s="25" t="s">
        <v>2</v>
      </c>
      <c r="C91" s="26" t="n">
        <v>14229</v>
      </c>
      <c r="D91" s="27"/>
      <c r="E91" s="28"/>
      <c r="F91" s="29" t="n">
        <v>1584</v>
      </c>
      <c r="G91" s="42"/>
      <c r="H91" s="31"/>
      <c r="I91" s="32"/>
      <c r="J91" s="33" t="n">
        <f aca="false">VLOOKUP($A91,Import!$A:$J,7,0)</f>
        <v>2400</v>
      </c>
      <c r="K91" s="33" t="n">
        <f aca="false">VLOOKUP($A91,Import!$A:$J,8,0)</f>
        <v>1216.02</v>
      </c>
      <c r="L91" s="33" t="n">
        <f aca="false">VLOOKUP($A91,Import!$A:$J,9,0)</f>
        <v>1183.98</v>
      </c>
      <c r="M91" s="34"/>
      <c r="N91" s="35"/>
      <c r="O91" s="36"/>
      <c r="P91" s="37"/>
      <c r="Q91" s="38"/>
      <c r="R91" s="30"/>
      <c r="S91" s="38"/>
      <c r="T91" s="41"/>
    </row>
    <row r="92" customFormat="false" ht="31.5" hidden="false" customHeight="true" outlineLevel="0" collapsed="false">
      <c r="A92" s="24" t="str">
        <f aca="false">B92&amp;" - "&amp;F92&amp;" - "&amp;C92</f>
        <v>01 - 1584 - 18647</v>
      </c>
      <c r="B92" s="25" t="s">
        <v>2</v>
      </c>
      <c r="C92" s="26" t="n">
        <v>18647</v>
      </c>
      <c r="D92" s="27"/>
      <c r="E92" s="28"/>
      <c r="F92" s="29" t="n">
        <v>1584</v>
      </c>
      <c r="G92" s="47"/>
      <c r="H92" s="31"/>
      <c r="I92" s="32"/>
      <c r="J92" s="33" t="n">
        <f aca="false">VLOOKUP($A92,Import!$A:$J,7,0)</f>
        <v>0</v>
      </c>
      <c r="K92" s="33" t="n">
        <f aca="false">VLOOKUP($A92,Import!$A:$J,8,0)</f>
        <v>0</v>
      </c>
      <c r="L92" s="33" t="n">
        <f aca="false">VLOOKUP($A92,Import!$A:$J,9,0)</f>
        <v>0</v>
      </c>
      <c r="M92" s="34"/>
      <c r="N92" s="35"/>
      <c r="O92" s="36"/>
      <c r="P92" s="37"/>
      <c r="Q92" s="38"/>
      <c r="R92" s="30"/>
      <c r="S92" s="37"/>
      <c r="T92" s="41"/>
    </row>
    <row r="93" customFormat="false" ht="31.5" hidden="false" customHeight="true" outlineLevel="0" collapsed="false">
      <c r="A93" s="24" t="str">
        <f aca="false">B93&amp;" - "&amp;F93&amp;" - "&amp;C93</f>
        <v>01 - 1592 - 1212</v>
      </c>
      <c r="B93" s="25" t="s">
        <v>2</v>
      </c>
      <c r="C93" s="26" t="n">
        <v>1212</v>
      </c>
      <c r="D93" s="27"/>
      <c r="E93" s="28"/>
      <c r="F93" s="29" t="n">
        <v>1592</v>
      </c>
      <c r="G93" s="42"/>
      <c r="H93" s="31"/>
      <c r="I93" s="32"/>
      <c r="J93" s="33" t="n">
        <f aca="false">VLOOKUP($A93,Import!$A:$J,7,0)</f>
        <v>10000</v>
      </c>
      <c r="K93" s="33" t="n">
        <f aca="false">VLOOKUP($A93,Import!$A:$J,8,0)</f>
        <v>13670.33</v>
      </c>
      <c r="L93" s="33" t="n">
        <f aca="false">VLOOKUP($A93,Import!$A:$J,9,0)</f>
        <v>-3670.33</v>
      </c>
      <c r="M93" s="34"/>
      <c r="N93" s="35"/>
      <c r="O93" s="36"/>
      <c r="P93" s="38"/>
      <c r="Q93" s="38"/>
      <c r="R93" s="30"/>
      <c r="S93" s="38"/>
      <c r="T93" s="41"/>
    </row>
    <row r="94" s="51" customFormat="true" ht="31.5" hidden="false" customHeight="true" outlineLevel="0" collapsed="false">
      <c r="A94" s="24" t="str">
        <f aca="false">B94&amp;" - "&amp;F94&amp;" - "&amp;C94</f>
        <v>01 - 1602 - 18593</v>
      </c>
      <c r="B94" s="25" t="s">
        <v>2</v>
      </c>
      <c r="C94" s="26" t="n">
        <v>18593</v>
      </c>
      <c r="D94" s="27"/>
      <c r="E94" s="28"/>
      <c r="F94" s="29" t="n">
        <v>1602</v>
      </c>
      <c r="G94" s="30"/>
      <c r="H94" s="31"/>
      <c r="I94" s="32"/>
      <c r="J94" s="33" t="n">
        <f aca="false">VLOOKUP($A94,Import!$A:$J,7,0)</f>
        <v>200</v>
      </c>
      <c r="K94" s="33" t="n">
        <f aca="false">VLOOKUP($A94,Import!$A:$J,8,0)</f>
        <v>0</v>
      </c>
      <c r="L94" s="33" t="n">
        <f aca="false">VLOOKUP($A94,Import!$A:$J,9,0)</f>
        <v>200</v>
      </c>
      <c r="M94" s="34"/>
      <c r="N94" s="44"/>
      <c r="O94" s="45"/>
      <c r="P94" s="48"/>
      <c r="Q94" s="38"/>
      <c r="R94" s="46"/>
      <c r="S94" s="49"/>
      <c r="T94" s="50"/>
    </row>
    <row r="95" customFormat="false" ht="31.5" hidden="false" customHeight="true" outlineLevel="0" collapsed="false">
      <c r="A95" s="24" t="str">
        <f aca="false">B95&amp;" - "&amp;F95&amp;" - "&amp;C95</f>
        <v>01 - 1608 - 6553</v>
      </c>
      <c r="B95" s="25" t="s">
        <v>2</v>
      </c>
      <c r="C95" s="26" t="n">
        <v>6553</v>
      </c>
      <c r="D95" s="27"/>
      <c r="E95" s="28"/>
      <c r="F95" s="29" t="n">
        <v>1608</v>
      </c>
      <c r="G95" s="30"/>
      <c r="H95" s="31"/>
      <c r="I95" s="32"/>
      <c r="J95" s="33" t="n">
        <f aca="false">VLOOKUP($A95,Import!$A:$J,7,0)</f>
        <v>0</v>
      </c>
      <c r="K95" s="33" t="n">
        <f aca="false">VLOOKUP($A95,Import!$A:$J,8,0)</f>
        <v>0</v>
      </c>
      <c r="L95" s="33" t="n">
        <f aca="false">VLOOKUP($A95,Import!$A:$J,9,0)</f>
        <v>0</v>
      </c>
      <c r="M95" s="34"/>
      <c r="N95" s="35"/>
      <c r="O95" s="36"/>
      <c r="P95" s="37"/>
      <c r="Q95" s="38"/>
      <c r="R95" s="30"/>
      <c r="S95" s="37"/>
      <c r="T95" s="41"/>
    </row>
    <row r="96" customFormat="false" ht="31.5" hidden="false" customHeight="true" outlineLevel="0" collapsed="false">
      <c r="A96" s="24" t="str">
        <f aca="false">B96&amp;" - "&amp;F96&amp;" - "&amp;C96</f>
        <v>01 - 1609 - 14191</v>
      </c>
      <c r="B96" s="25" t="s">
        <v>2</v>
      </c>
      <c r="C96" s="26" t="n">
        <v>14191</v>
      </c>
      <c r="D96" s="27"/>
      <c r="E96" s="28"/>
      <c r="F96" s="29" t="n">
        <v>1609</v>
      </c>
      <c r="G96" s="30"/>
      <c r="H96" s="31"/>
      <c r="I96" s="32"/>
      <c r="J96" s="33" t="n">
        <f aca="false">VLOOKUP($A96,Import!$A:$J,7,0)</f>
        <v>2000</v>
      </c>
      <c r="K96" s="33" t="n">
        <f aca="false">VLOOKUP($A96,Import!$A:$J,8,0)</f>
        <v>5172.31</v>
      </c>
      <c r="L96" s="33" t="n">
        <f aca="false">VLOOKUP($A96,Import!$A:$J,9,0)</f>
        <v>-3172.31</v>
      </c>
      <c r="M96" s="34"/>
      <c r="N96" s="35"/>
      <c r="O96" s="36"/>
      <c r="P96" s="37"/>
      <c r="Q96" s="38"/>
      <c r="R96" s="30"/>
      <c r="S96" s="37"/>
      <c r="T96" s="41"/>
    </row>
    <row r="97" customFormat="false" ht="31.5" hidden="false" customHeight="true" outlineLevel="0" collapsed="false">
      <c r="A97" s="24" t="str">
        <f aca="false">B97&amp;" - "&amp;F97&amp;" - "&amp;C97</f>
        <v>01 - 1628 - 14329</v>
      </c>
      <c r="B97" s="25" t="s">
        <v>2</v>
      </c>
      <c r="C97" s="26" t="n">
        <v>14329</v>
      </c>
      <c r="D97" s="27"/>
      <c r="E97" s="28"/>
      <c r="F97" s="29" t="n">
        <v>1628</v>
      </c>
      <c r="G97" s="30"/>
      <c r="H97" s="31"/>
      <c r="I97" s="32"/>
      <c r="J97" s="33" t="n">
        <f aca="false">VLOOKUP($A97,Import!$A:$J,7,0)</f>
        <v>2500</v>
      </c>
      <c r="K97" s="33" t="n">
        <f aca="false">VLOOKUP($A97,Import!$A:$J,8,0)</f>
        <v>1808.22</v>
      </c>
      <c r="L97" s="33" t="n">
        <f aca="false">VLOOKUP($A97,Import!$A:$J,9,0)</f>
        <v>691.78</v>
      </c>
      <c r="M97" s="34"/>
      <c r="N97" s="35"/>
      <c r="O97" s="36"/>
      <c r="P97" s="37"/>
      <c r="Q97" s="38"/>
      <c r="R97" s="30"/>
      <c r="S97" s="37"/>
      <c r="T97" s="41"/>
    </row>
    <row r="98" customFormat="false" ht="31.5" hidden="false" customHeight="true" outlineLevel="0" collapsed="false">
      <c r="A98" s="24" t="str">
        <f aca="false">B98&amp;" - "&amp;F98&amp;" - "&amp;C98</f>
        <v>01 - 1629 - 16484</v>
      </c>
      <c r="B98" s="25" t="s">
        <v>2</v>
      </c>
      <c r="C98" s="26" t="n">
        <v>16484</v>
      </c>
      <c r="D98" s="27"/>
      <c r="E98" s="28"/>
      <c r="F98" s="29" t="n">
        <v>1629</v>
      </c>
      <c r="G98" s="30"/>
      <c r="H98" s="31"/>
      <c r="I98" s="32"/>
      <c r="J98" s="33" t="n">
        <f aca="false">VLOOKUP($A98,Import!$A:$J,7,0)</f>
        <v>800</v>
      </c>
      <c r="K98" s="33" t="n">
        <f aca="false">VLOOKUP($A98,Import!$A:$J,8,0)</f>
        <v>0</v>
      </c>
      <c r="L98" s="33" t="n">
        <f aca="false">VLOOKUP($A98,Import!$A:$J,9,0)</f>
        <v>800</v>
      </c>
      <c r="M98" s="34"/>
      <c r="N98" s="35"/>
      <c r="O98" s="36"/>
      <c r="P98" s="37"/>
      <c r="Q98" s="38"/>
      <c r="R98" s="30"/>
      <c r="S98" s="38"/>
      <c r="T98" s="41"/>
    </row>
    <row r="99" customFormat="false" ht="31.5" hidden="false" customHeight="true" outlineLevel="0" collapsed="false">
      <c r="A99" s="24" t="str">
        <f aca="false">B99&amp;" - "&amp;F99&amp;" - "&amp;C99</f>
        <v>01 - 1648 - 18587</v>
      </c>
      <c r="B99" s="25" t="s">
        <v>2</v>
      </c>
      <c r="C99" s="26" t="n">
        <v>18587</v>
      </c>
      <c r="D99" s="27"/>
      <c r="E99" s="28"/>
      <c r="F99" s="29" t="n">
        <v>1648</v>
      </c>
      <c r="G99" s="30"/>
      <c r="H99" s="31"/>
      <c r="I99" s="32"/>
      <c r="J99" s="33" t="n">
        <f aca="false">VLOOKUP($A99,Import!$A:$J,7,0)</f>
        <v>8000</v>
      </c>
      <c r="K99" s="33" t="n">
        <f aca="false">VLOOKUP($A99,Import!$A:$J,8,0)</f>
        <v>3268.61</v>
      </c>
      <c r="L99" s="33" t="n">
        <f aca="false">VLOOKUP($A99,Import!$A:$J,9,0)</f>
        <v>4731.39</v>
      </c>
      <c r="M99" s="34"/>
      <c r="N99" s="35"/>
      <c r="O99" s="36"/>
      <c r="P99" s="37"/>
      <c r="Q99" s="38"/>
      <c r="R99" s="30"/>
      <c r="S99" s="38"/>
      <c r="T99" s="41"/>
    </row>
    <row r="100" customFormat="false" ht="31.5" hidden="false" customHeight="true" outlineLevel="0" collapsed="false">
      <c r="A100" s="24" t="str">
        <f aca="false">B100&amp;" - "&amp;F100&amp;" - "&amp;C100</f>
        <v>01 - 1649 - 1215</v>
      </c>
      <c r="B100" s="25" t="s">
        <v>2</v>
      </c>
      <c r="C100" s="26" t="n">
        <v>1215</v>
      </c>
      <c r="D100" s="27"/>
      <c r="E100" s="28"/>
      <c r="F100" s="29" t="n">
        <v>1649</v>
      </c>
      <c r="G100" s="30"/>
      <c r="H100" s="31"/>
      <c r="I100" s="32"/>
      <c r="J100" s="33" t="n">
        <f aca="false">VLOOKUP($A100,Import!$A:$J,7,0)</f>
        <v>700</v>
      </c>
      <c r="K100" s="33" t="n">
        <f aca="false">VLOOKUP($A100,Import!$A:$J,8,0)</f>
        <v>800</v>
      </c>
      <c r="L100" s="33" t="n">
        <f aca="false">VLOOKUP($A100,Import!$A:$J,9,0)</f>
        <v>-100</v>
      </c>
      <c r="M100" s="34"/>
      <c r="N100" s="35"/>
      <c r="O100" s="36"/>
      <c r="P100" s="37"/>
      <c r="Q100" s="38"/>
      <c r="R100" s="30"/>
      <c r="S100" s="38"/>
      <c r="T100" s="41"/>
    </row>
    <row r="101" customFormat="false" ht="31.5" hidden="false" customHeight="true" outlineLevel="0" collapsed="false">
      <c r="A101" s="24" t="str">
        <f aca="false">B101&amp;" - "&amp;F101&amp;" - "&amp;C101</f>
        <v>01 - 1651 - 14314</v>
      </c>
      <c r="B101" s="25" t="s">
        <v>2</v>
      </c>
      <c r="C101" s="26" t="n">
        <v>14314</v>
      </c>
      <c r="D101" s="27"/>
      <c r="E101" s="28"/>
      <c r="F101" s="29" t="n">
        <v>1651</v>
      </c>
      <c r="G101" s="42"/>
      <c r="H101" s="31"/>
      <c r="I101" s="32"/>
      <c r="J101" s="33" t="n">
        <f aca="false">VLOOKUP($A101,Import!$A:$J,7,0)</f>
        <v>150</v>
      </c>
      <c r="K101" s="33" t="n">
        <f aca="false">VLOOKUP($A101,Import!$A:$J,8,0)</f>
        <v>134.81</v>
      </c>
      <c r="L101" s="33" t="n">
        <f aca="false">VLOOKUP($A101,Import!$A:$J,9,0)</f>
        <v>15.19</v>
      </c>
      <c r="M101" s="34"/>
      <c r="N101" s="35"/>
      <c r="O101" s="36"/>
      <c r="P101" s="37"/>
      <c r="Q101" s="38"/>
      <c r="R101" s="30"/>
      <c r="S101" s="38"/>
      <c r="T101" s="41"/>
    </row>
    <row r="102" customFormat="false" ht="31.5" hidden="false" customHeight="true" outlineLevel="0" collapsed="false">
      <c r="A102" s="24" t="str">
        <f aca="false">B102&amp;" - "&amp;F102&amp;" - "&amp;C102</f>
        <v>01 - 1667 - 1287</v>
      </c>
      <c r="B102" s="25" t="s">
        <v>2</v>
      </c>
      <c r="C102" s="26" t="n">
        <v>1287</v>
      </c>
      <c r="D102" s="27"/>
      <c r="E102" s="28"/>
      <c r="F102" s="29" t="n">
        <v>1667</v>
      </c>
      <c r="G102" s="42"/>
      <c r="H102" s="31"/>
      <c r="I102" s="32"/>
      <c r="J102" s="33" t="n">
        <f aca="false">VLOOKUP($A102,Import!$A:$J,7,0)</f>
        <v>2000</v>
      </c>
      <c r="K102" s="33" t="n">
        <f aca="false">VLOOKUP($A102,Import!$A:$J,8,0)</f>
        <v>0</v>
      </c>
      <c r="L102" s="33" t="n">
        <f aca="false">VLOOKUP($A102,Import!$A:$J,9,0)</f>
        <v>2000</v>
      </c>
      <c r="M102" s="34"/>
      <c r="N102" s="35"/>
      <c r="O102" s="36"/>
      <c r="P102" s="37"/>
      <c r="Q102" s="38"/>
      <c r="R102" s="30"/>
      <c r="S102" s="38"/>
      <c r="T102" s="41"/>
    </row>
    <row r="103" customFormat="false" ht="31.5" hidden="false" customHeight="true" outlineLevel="0" collapsed="false">
      <c r="A103" s="24" t="str">
        <f aca="false">B103&amp;" - "&amp;F103&amp;" - "&amp;C103</f>
        <v>01 - 1670 - 14334</v>
      </c>
      <c r="B103" s="25" t="s">
        <v>2</v>
      </c>
      <c r="C103" s="26" t="n">
        <v>14334</v>
      </c>
      <c r="D103" s="27"/>
      <c r="E103" s="28"/>
      <c r="F103" s="29" t="n">
        <v>1670</v>
      </c>
      <c r="G103" s="30"/>
      <c r="H103" s="31"/>
      <c r="I103" s="32"/>
      <c r="J103" s="33" t="n">
        <f aca="false">VLOOKUP($A103,Import!$A:$J,7,0)</f>
        <v>400</v>
      </c>
      <c r="K103" s="33" t="n">
        <f aca="false">VLOOKUP($A103,Import!$A:$J,8,0)</f>
        <v>87.6</v>
      </c>
      <c r="L103" s="33" t="n">
        <f aca="false">VLOOKUP($A103,Import!$A:$J,9,0)</f>
        <v>312.4</v>
      </c>
      <c r="M103" s="34"/>
      <c r="N103" s="35"/>
      <c r="O103" s="36"/>
      <c r="P103" s="37"/>
      <c r="Q103" s="38"/>
      <c r="R103" s="30"/>
      <c r="S103" s="38"/>
      <c r="T103" s="41"/>
    </row>
    <row r="104" customFormat="false" ht="31.5" hidden="false" customHeight="true" outlineLevel="0" collapsed="false">
      <c r="A104" s="24" t="str">
        <f aca="false">B104&amp;" - "&amp;F104&amp;" - "&amp;C104</f>
        <v>01 - 1675 - 18603</v>
      </c>
      <c r="B104" s="25" t="s">
        <v>2</v>
      </c>
      <c r="C104" s="26" t="n">
        <v>18603</v>
      </c>
      <c r="D104" s="27"/>
      <c r="E104" s="28"/>
      <c r="F104" s="29" t="n">
        <v>1675</v>
      </c>
      <c r="G104" s="30"/>
      <c r="H104" s="31"/>
      <c r="I104" s="32"/>
      <c r="J104" s="33" t="n">
        <f aca="false">VLOOKUP($A104,Import!$A:$J,7,0)</f>
        <v>300</v>
      </c>
      <c r="K104" s="33" t="n">
        <f aca="false">VLOOKUP($A104,Import!$A:$J,8,0)</f>
        <v>0</v>
      </c>
      <c r="L104" s="33" t="n">
        <f aca="false">VLOOKUP($A104,Import!$A:$J,9,0)</f>
        <v>300</v>
      </c>
      <c r="M104" s="34"/>
      <c r="N104" s="35"/>
      <c r="O104" s="36"/>
      <c r="P104" s="37"/>
      <c r="Q104" s="38"/>
      <c r="R104" s="30"/>
      <c r="S104" s="38"/>
      <c r="T104" s="41"/>
    </row>
    <row r="105" customFormat="false" ht="31.5" hidden="false" customHeight="true" outlineLevel="0" collapsed="false">
      <c r="A105" s="24" t="str">
        <f aca="false">B105&amp;" - "&amp;F105&amp;" - "&amp;C105</f>
        <v>01 - 1683 - 18605</v>
      </c>
      <c r="B105" s="25" t="s">
        <v>2</v>
      </c>
      <c r="C105" s="26" t="n">
        <v>18605</v>
      </c>
      <c r="D105" s="27"/>
      <c r="E105" s="28"/>
      <c r="F105" s="29" t="n">
        <v>1683</v>
      </c>
      <c r="G105" s="30"/>
      <c r="H105" s="31"/>
      <c r="I105" s="32"/>
      <c r="J105" s="33" t="n">
        <f aca="false">VLOOKUP($A105,Import!$A:$J,7,0)</f>
        <v>1000</v>
      </c>
      <c r="K105" s="33" t="n">
        <f aca="false">VLOOKUP($A105,Import!$A:$J,8,0)</f>
        <v>200.2</v>
      </c>
      <c r="L105" s="33" t="n">
        <f aca="false">VLOOKUP($A105,Import!$A:$J,9,0)</f>
        <v>799.8</v>
      </c>
      <c r="M105" s="34"/>
      <c r="N105" s="35"/>
      <c r="O105" s="36"/>
      <c r="P105" s="37"/>
      <c r="Q105" s="38"/>
      <c r="R105" s="30"/>
      <c r="S105" s="38"/>
      <c r="T105" s="41"/>
    </row>
    <row r="106" customFormat="false" ht="31.5" hidden="false" customHeight="true" outlineLevel="0" collapsed="false">
      <c r="A106" s="24" t="str">
        <f aca="false">B106&amp;" - "&amp;F106&amp;" - "&amp;C106</f>
        <v>01 - 1683 - 18607</v>
      </c>
      <c r="B106" s="25" t="s">
        <v>2</v>
      </c>
      <c r="C106" s="26" t="n">
        <v>18607</v>
      </c>
      <c r="D106" s="27"/>
      <c r="E106" s="28"/>
      <c r="F106" s="29" t="n">
        <v>1683</v>
      </c>
      <c r="G106" s="30"/>
      <c r="H106" s="31"/>
      <c r="I106" s="32"/>
      <c r="J106" s="33" t="n">
        <f aca="false">VLOOKUP($A106,Import!$A:$J,7,0)</f>
        <v>500</v>
      </c>
      <c r="K106" s="33" t="n">
        <f aca="false">VLOOKUP($A106,Import!$A:$J,8,0)</f>
        <v>500</v>
      </c>
      <c r="L106" s="33" t="n">
        <f aca="false">VLOOKUP($A106,Import!$A:$J,9,0)</f>
        <v>0</v>
      </c>
      <c r="M106" s="34"/>
      <c r="N106" s="35"/>
      <c r="O106" s="36"/>
      <c r="P106" s="37"/>
      <c r="Q106" s="38"/>
      <c r="R106" s="30"/>
      <c r="S106" s="38"/>
      <c r="T106" s="39"/>
    </row>
    <row r="107" customFormat="false" ht="31.5" hidden="false" customHeight="true" outlineLevel="0" collapsed="false">
      <c r="A107" s="24" t="str">
        <f aca="false">B107&amp;" - "&amp;F107&amp;" - "&amp;C107</f>
        <v>01 - 1685 - 14319</v>
      </c>
      <c r="B107" s="25" t="s">
        <v>2</v>
      </c>
      <c r="C107" s="26" t="n">
        <v>14319</v>
      </c>
      <c r="D107" s="27"/>
      <c r="E107" s="28"/>
      <c r="F107" s="29" t="n">
        <v>1685</v>
      </c>
      <c r="G107" s="42"/>
      <c r="H107" s="31"/>
      <c r="I107" s="32"/>
      <c r="J107" s="33" t="n">
        <f aca="false">VLOOKUP($A107,Import!$A:$J,7,0)</f>
        <v>0</v>
      </c>
      <c r="K107" s="33" t="n">
        <f aca="false">VLOOKUP($A107,Import!$A:$J,8,0)</f>
        <v>0</v>
      </c>
      <c r="L107" s="33" t="n">
        <f aca="false">VLOOKUP($A107,Import!$A:$J,9,0)</f>
        <v>0</v>
      </c>
      <c r="M107" s="34"/>
      <c r="N107" s="35"/>
      <c r="O107" s="36"/>
      <c r="P107" s="37"/>
      <c r="Q107" s="38"/>
      <c r="R107" s="30"/>
      <c r="S107" s="38"/>
      <c r="T107" s="41"/>
    </row>
    <row r="108" customFormat="false" ht="31.5" hidden="false" customHeight="true" outlineLevel="0" collapsed="false">
      <c r="A108" s="24" t="str">
        <f aca="false">B108&amp;" - "&amp;F108&amp;" - "&amp;C108</f>
        <v>01 - 1695 - 16467</v>
      </c>
      <c r="B108" s="25" t="s">
        <v>2</v>
      </c>
      <c r="C108" s="26" t="n">
        <v>16467</v>
      </c>
      <c r="D108" s="27"/>
      <c r="E108" s="28"/>
      <c r="F108" s="29" t="n">
        <v>1695</v>
      </c>
      <c r="G108" s="30"/>
      <c r="H108" s="31"/>
      <c r="I108" s="32"/>
      <c r="J108" s="33" t="n">
        <f aca="false">VLOOKUP($A108,Import!$A:$J,7,0)</f>
        <v>500</v>
      </c>
      <c r="K108" s="33" t="n">
        <f aca="false">VLOOKUP($A108,Import!$A:$J,8,0)</f>
        <v>0</v>
      </c>
      <c r="L108" s="33" t="n">
        <f aca="false">VLOOKUP($A108,Import!$A:$J,9,0)</f>
        <v>500</v>
      </c>
      <c r="M108" s="34"/>
      <c r="N108" s="35"/>
      <c r="O108" s="36"/>
      <c r="P108" s="37"/>
      <c r="Q108" s="38"/>
      <c r="R108" s="30"/>
      <c r="S108" s="38"/>
      <c r="T108" s="39"/>
    </row>
    <row r="109" customFormat="false" ht="31.5" hidden="false" customHeight="true" outlineLevel="0" collapsed="false">
      <c r="A109" s="24" t="str">
        <f aca="false">B109&amp;" - "&amp;F109&amp;" - "&amp;C109</f>
        <v>01 - 1698 - 1409</v>
      </c>
      <c r="B109" s="25" t="s">
        <v>2</v>
      </c>
      <c r="C109" s="26" t="n">
        <v>1409</v>
      </c>
      <c r="D109" s="27"/>
      <c r="E109" s="28"/>
      <c r="F109" s="29" t="n">
        <v>1698</v>
      </c>
      <c r="G109" s="30"/>
      <c r="H109" s="31"/>
      <c r="I109" s="32"/>
      <c r="J109" s="33" t="n">
        <f aca="false">VLOOKUP($A109,Import!$A:$J,7,0)</f>
        <v>500</v>
      </c>
      <c r="K109" s="33" t="n">
        <f aca="false">VLOOKUP($A109,Import!$A:$J,8,0)</f>
        <v>0</v>
      </c>
      <c r="L109" s="33" t="n">
        <f aca="false">VLOOKUP($A109,Import!$A:$J,9,0)</f>
        <v>500</v>
      </c>
      <c r="M109" s="34"/>
      <c r="N109" s="35"/>
      <c r="O109" s="36"/>
      <c r="P109" s="37"/>
      <c r="Q109" s="38"/>
      <c r="R109" s="30"/>
      <c r="S109" s="38"/>
      <c r="T109" s="41"/>
    </row>
    <row r="110" customFormat="false" ht="31.5" hidden="false" customHeight="true" outlineLevel="0" collapsed="false">
      <c r="A110" s="24" t="str">
        <f aca="false">B110&amp;" - "&amp;F110&amp;" - "&amp;C110</f>
        <v>01 - 1698 - 14316</v>
      </c>
      <c r="B110" s="25" t="s">
        <v>2</v>
      </c>
      <c r="C110" s="26" t="n">
        <v>14316</v>
      </c>
      <c r="D110" s="27"/>
      <c r="E110" s="28"/>
      <c r="F110" s="29" t="n">
        <v>1698</v>
      </c>
      <c r="G110" s="42"/>
      <c r="H110" s="31"/>
      <c r="I110" s="32"/>
      <c r="J110" s="33" t="n">
        <f aca="false">VLOOKUP($A110,Import!$A:$J,7,0)</f>
        <v>100</v>
      </c>
      <c r="K110" s="33" t="n">
        <f aca="false">VLOOKUP($A110,Import!$A:$J,8,0)</f>
        <v>67.4</v>
      </c>
      <c r="L110" s="33" t="n">
        <f aca="false">VLOOKUP($A110,Import!$A:$J,9,0)</f>
        <v>32.6</v>
      </c>
      <c r="M110" s="34"/>
      <c r="N110" s="35"/>
      <c r="O110" s="36"/>
      <c r="P110" s="37"/>
      <c r="Q110" s="38"/>
      <c r="R110" s="30"/>
      <c r="S110" s="38"/>
      <c r="T110" s="41"/>
    </row>
    <row r="111" customFormat="false" ht="31.5" hidden="false" customHeight="true" outlineLevel="0" collapsed="false">
      <c r="A111" s="24" t="str">
        <f aca="false">B111&amp;" - "&amp;F111&amp;" - "&amp;C111</f>
        <v>01 - 1705 - 17537</v>
      </c>
      <c r="B111" s="25" t="s">
        <v>2</v>
      </c>
      <c r="C111" s="26" t="n">
        <v>17537</v>
      </c>
      <c r="D111" s="27"/>
      <c r="E111" s="28"/>
      <c r="F111" s="29" t="n">
        <v>1705</v>
      </c>
      <c r="G111" s="42"/>
      <c r="H111" s="31"/>
      <c r="I111" s="32"/>
      <c r="J111" s="33" t="n">
        <f aca="false">VLOOKUP($A111,Import!$A:$J,7,0)</f>
        <v>5325.6</v>
      </c>
      <c r="K111" s="33" t="n">
        <f aca="false">VLOOKUP($A111,Import!$A:$J,8,0)</f>
        <v>2325.6</v>
      </c>
      <c r="L111" s="33" t="n">
        <f aca="false">VLOOKUP($A111,Import!$A:$J,9,0)</f>
        <v>3000</v>
      </c>
      <c r="M111" s="34"/>
      <c r="N111" s="35"/>
      <c r="O111" s="36"/>
      <c r="P111" s="38"/>
      <c r="Q111" s="38"/>
      <c r="R111" s="30"/>
      <c r="S111" s="38"/>
      <c r="T111" s="41"/>
    </row>
    <row r="112" customFormat="false" ht="31.5" hidden="false" customHeight="true" outlineLevel="0" collapsed="false">
      <c r="A112" s="24" t="str">
        <f aca="false">B112&amp;" - "&amp;F112&amp;" - "&amp;C112</f>
        <v>01 - 1708 - 14282</v>
      </c>
      <c r="B112" s="25" t="s">
        <v>2</v>
      </c>
      <c r="C112" s="26" t="n">
        <v>14282</v>
      </c>
      <c r="D112" s="27"/>
      <c r="E112" s="28"/>
      <c r="F112" s="29" t="n">
        <v>1708</v>
      </c>
      <c r="G112" s="42"/>
      <c r="H112" s="31"/>
      <c r="I112" s="32"/>
      <c r="J112" s="33" t="n">
        <f aca="false">VLOOKUP($A112,Import!$A:$J,7,0)</f>
        <v>6000</v>
      </c>
      <c r="K112" s="33" t="n">
        <f aca="false">VLOOKUP($A112,Import!$A:$J,8,0)</f>
        <v>0</v>
      </c>
      <c r="L112" s="33" t="n">
        <f aca="false">VLOOKUP($A112,Import!$A:$J,9,0)</f>
        <v>6000</v>
      </c>
      <c r="M112" s="34"/>
      <c r="N112" s="35"/>
      <c r="O112" s="36"/>
      <c r="P112" s="38"/>
      <c r="Q112" s="38"/>
      <c r="R112" s="30"/>
      <c r="S112" s="38"/>
      <c r="T112" s="41"/>
    </row>
    <row r="113" customFormat="false" ht="31.5" hidden="false" customHeight="true" outlineLevel="0" collapsed="false">
      <c r="A113" s="24" t="str">
        <f aca="false">B113&amp;" - "&amp;F113&amp;" - "&amp;C113</f>
        <v>01 - 1709 - 15438</v>
      </c>
      <c r="B113" s="25" t="s">
        <v>2</v>
      </c>
      <c r="C113" s="26" t="n">
        <v>15438</v>
      </c>
      <c r="D113" s="27"/>
      <c r="E113" s="28"/>
      <c r="F113" s="29" t="n">
        <v>1709</v>
      </c>
      <c r="G113" s="42"/>
      <c r="H113" s="31"/>
      <c r="I113" s="32"/>
      <c r="J113" s="33" t="n">
        <f aca="false">VLOOKUP($A113,Import!$A:$J,7,0)</f>
        <v>2000</v>
      </c>
      <c r="K113" s="33" t="n">
        <f aca="false">VLOOKUP($A113,Import!$A:$J,8,0)</f>
        <v>0</v>
      </c>
      <c r="L113" s="33" t="n">
        <f aca="false">VLOOKUP($A113,Import!$A:$J,9,0)</f>
        <v>2000</v>
      </c>
      <c r="M113" s="34"/>
      <c r="N113" s="35"/>
      <c r="O113" s="36"/>
      <c r="P113" s="37"/>
      <c r="Q113" s="38"/>
      <c r="R113" s="30"/>
      <c r="S113" s="37"/>
      <c r="T113" s="41"/>
    </row>
    <row r="114" customFormat="false" ht="31.5" hidden="false" customHeight="true" outlineLevel="0" collapsed="false">
      <c r="A114" s="24" t="str">
        <f aca="false">B114&amp;" - "&amp;F114&amp;" - "&amp;C114</f>
        <v>01 - 1712 - 6535</v>
      </c>
      <c r="B114" s="25" t="s">
        <v>2</v>
      </c>
      <c r="C114" s="26" t="n">
        <v>6535</v>
      </c>
      <c r="D114" s="27"/>
      <c r="E114" s="28"/>
      <c r="F114" s="29" t="n">
        <v>1712</v>
      </c>
      <c r="G114" s="42"/>
      <c r="H114" s="31"/>
      <c r="I114" s="32"/>
      <c r="J114" s="33" t="n">
        <f aca="false">VLOOKUP($A114,Import!$A:$J,7,0)</f>
        <v>160</v>
      </c>
      <c r="K114" s="33" t="n">
        <f aca="false">VLOOKUP($A114,Import!$A:$J,8,0)</f>
        <v>87.6</v>
      </c>
      <c r="L114" s="33" t="n">
        <f aca="false">VLOOKUP($A114,Import!$A:$J,9,0)</f>
        <v>72.4</v>
      </c>
      <c r="M114" s="34"/>
      <c r="N114" s="35"/>
      <c r="O114" s="36"/>
      <c r="P114" s="38"/>
      <c r="Q114" s="38"/>
      <c r="R114" s="30"/>
      <c r="S114" s="38"/>
      <c r="T114" s="41"/>
    </row>
    <row r="115" customFormat="false" ht="31.5" hidden="false" customHeight="true" outlineLevel="0" collapsed="false">
      <c r="A115" s="24" t="str">
        <f aca="false">B115&amp;" - "&amp;F115&amp;" - "&amp;C115</f>
        <v>01 - 1713 - 12004</v>
      </c>
      <c r="B115" s="25" t="s">
        <v>2</v>
      </c>
      <c r="C115" s="26" t="n">
        <v>12004</v>
      </c>
      <c r="D115" s="27"/>
      <c r="E115" s="28"/>
      <c r="F115" s="29" t="n">
        <v>1713</v>
      </c>
      <c r="G115" s="30"/>
      <c r="H115" s="31"/>
      <c r="I115" s="32"/>
      <c r="J115" s="33" t="n">
        <f aca="false">VLOOKUP($A115,Import!$A:$J,7,0)</f>
        <v>60</v>
      </c>
      <c r="K115" s="33" t="n">
        <f aca="false">VLOOKUP($A115,Import!$A:$J,8,0)</f>
        <v>17.78</v>
      </c>
      <c r="L115" s="33" t="n">
        <f aca="false">VLOOKUP($A115,Import!$A:$J,9,0)</f>
        <v>42.22</v>
      </c>
      <c r="M115" s="34"/>
      <c r="N115" s="35"/>
      <c r="O115" s="36"/>
      <c r="P115" s="38"/>
      <c r="Q115" s="38"/>
      <c r="R115" s="30"/>
      <c r="S115" s="38"/>
      <c r="T115" s="41"/>
    </row>
    <row r="116" customFormat="false" ht="31.5" hidden="false" customHeight="true" outlineLevel="0" collapsed="false">
      <c r="A116" s="24" t="str">
        <f aca="false">B116&amp;" - "&amp;F116&amp;" - "&amp;C116</f>
        <v>01 - 1714 - 86</v>
      </c>
      <c r="B116" s="25" t="s">
        <v>2</v>
      </c>
      <c r="C116" s="26" t="n">
        <v>86</v>
      </c>
      <c r="D116" s="27"/>
      <c r="E116" s="28"/>
      <c r="F116" s="29" t="n">
        <v>1714</v>
      </c>
      <c r="G116" s="30"/>
      <c r="H116" s="31"/>
      <c r="I116" s="32"/>
      <c r="J116" s="33" t="n">
        <f aca="false">VLOOKUP($A116,Import!$A:$J,7,0)</f>
        <v>14000</v>
      </c>
      <c r="K116" s="33" t="n">
        <f aca="false">VLOOKUP($A116,Import!$A:$J,8,0)</f>
        <v>19157.04</v>
      </c>
      <c r="L116" s="33" t="n">
        <f aca="false">VLOOKUP($A116,Import!$A:$J,9,0)</f>
        <v>-5157.04</v>
      </c>
      <c r="M116" s="34"/>
      <c r="N116" s="35"/>
      <c r="O116" s="36"/>
      <c r="P116" s="38"/>
      <c r="Q116" s="38"/>
      <c r="R116" s="30"/>
      <c r="S116" s="38"/>
      <c r="T116" s="41"/>
    </row>
    <row r="117" customFormat="false" ht="31.5" hidden="false" customHeight="true" outlineLevel="0" collapsed="false">
      <c r="A117" s="24" t="str">
        <f aca="false">B117&amp;" - "&amp;F117&amp;" - "&amp;C117</f>
        <v>01 - 1724 - 14177</v>
      </c>
      <c r="B117" s="25" t="s">
        <v>2</v>
      </c>
      <c r="C117" s="26" t="n">
        <v>14177</v>
      </c>
      <c r="D117" s="27"/>
      <c r="E117" s="28"/>
      <c r="F117" s="29" t="n">
        <v>1724</v>
      </c>
      <c r="G117" s="30"/>
      <c r="H117" s="31"/>
      <c r="I117" s="32"/>
      <c r="J117" s="33" t="n">
        <f aca="false">VLOOKUP($A117,Import!$A:$J,7,0)</f>
        <v>7000</v>
      </c>
      <c r="K117" s="33" t="n">
        <f aca="false">VLOOKUP($A117,Import!$A:$J,8,0)</f>
        <v>17708.33</v>
      </c>
      <c r="L117" s="33" t="n">
        <f aca="false">VLOOKUP($A117,Import!$A:$J,9,0)</f>
        <v>-10708.33</v>
      </c>
      <c r="M117" s="34"/>
      <c r="N117" s="35"/>
      <c r="O117" s="36"/>
      <c r="P117" s="38"/>
      <c r="Q117" s="38"/>
      <c r="R117" s="30"/>
      <c r="S117" s="38"/>
      <c r="T117" s="41"/>
    </row>
    <row r="118" customFormat="false" ht="31.5" hidden="false" customHeight="true" outlineLevel="0" collapsed="false">
      <c r="A118" s="24" t="str">
        <f aca="false">B118&amp;" - "&amp;F118&amp;" - "&amp;C118</f>
        <v>01 - 1724 - 14211</v>
      </c>
      <c r="B118" s="25" t="s">
        <v>2</v>
      </c>
      <c r="C118" s="26" t="n">
        <v>14211</v>
      </c>
      <c r="D118" s="27"/>
      <c r="E118" s="28"/>
      <c r="F118" s="29" t="n">
        <v>1724</v>
      </c>
      <c r="G118" s="30"/>
      <c r="H118" s="31"/>
      <c r="I118" s="32"/>
      <c r="J118" s="33" t="n">
        <f aca="false">VLOOKUP($A118,Import!$A:$J,7,0)</f>
        <v>83000</v>
      </c>
      <c r="K118" s="33" t="n">
        <f aca="false">VLOOKUP($A118,Import!$A:$J,8,0)</f>
        <v>60955.96</v>
      </c>
      <c r="L118" s="33" t="n">
        <f aca="false">VLOOKUP($A118,Import!$A:$J,9,0)</f>
        <v>22044.04</v>
      </c>
      <c r="M118" s="34"/>
      <c r="N118" s="35"/>
      <c r="O118" s="36"/>
      <c r="P118" s="38"/>
      <c r="Q118" s="38"/>
      <c r="R118" s="30"/>
      <c r="S118" s="38"/>
      <c r="T118" s="41"/>
    </row>
    <row r="119" customFormat="false" ht="31.5" hidden="false" customHeight="true" outlineLevel="0" collapsed="false">
      <c r="A119" s="24" t="str">
        <f aca="false">B119&amp;" - "&amp;F119&amp;" - "&amp;C119</f>
        <v>01 - 1732 - 14170</v>
      </c>
      <c r="B119" s="25" t="s">
        <v>2</v>
      </c>
      <c r="C119" s="26" t="n">
        <v>14170</v>
      </c>
      <c r="D119" s="27"/>
      <c r="E119" s="28"/>
      <c r="F119" s="29" t="n">
        <v>1732</v>
      </c>
      <c r="G119" s="30"/>
      <c r="H119" s="31"/>
      <c r="I119" s="32"/>
      <c r="J119" s="33" t="n">
        <f aca="false">VLOOKUP($A119,Import!$A:$J,7,0)</f>
        <v>0</v>
      </c>
      <c r="K119" s="33" t="n">
        <f aca="false">VLOOKUP($A119,Import!$A:$J,8,0)</f>
        <v>0</v>
      </c>
      <c r="L119" s="33" t="n">
        <f aca="false">VLOOKUP($A119,Import!$A:$J,9,0)</f>
        <v>0</v>
      </c>
      <c r="M119" s="34"/>
      <c r="N119" s="35"/>
      <c r="O119" s="36"/>
      <c r="P119" s="37"/>
      <c r="Q119" s="38"/>
      <c r="R119" s="30"/>
      <c r="S119" s="38"/>
      <c r="T119" s="41"/>
    </row>
    <row r="120" customFormat="false" ht="31.5" hidden="false" customHeight="true" outlineLevel="0" collapsed="false">
      <c r="A120" s="24" t="str">
        <f aca="false">B120&amp;" - "&amp;F120&amp;" - "&amp;C120</f>
        <v>01 - 1737 - 14249</v>
      </c>
      <c r="B120" s="25" t="s">
        <v>2</v>
      </c>
      <c r="C120" s="26" t="n">
        <v>14249</v>
      </c>
      <c r="D120" s="27"/>
      <c r="E120" s="28"/>
      <c r="F120" s="29" t="n">
        <v>1737</v>
      </c>
      <c r="G120" s="30"/>
      <c r="H120" s="31"/>
      <c r="I120" s="32"/>
      <c r="J120" s="33" t="n">
        <f aca="false">VLOOKUP($A120,Import!$A:$J,7,0)</f>
        <v>400</v>
      </c>
      <c r="K120" s="33" t="n">
        <f aca="false">VLOOKUP($A120,Import!$A:$J,8,0)</f>
        <v>0</v>
      </c>
      <c r="L120" s="33" t="n">
        <f aca="false">VLOOKUP($A120,Import!$A:$J,9,0)</f>
        <v>400</v>
      </c>
      <c r="M120" s="34"/>
      <c r="N120" s="35"/>
      <c r="O120" s="36"/>
      <c r="P120" s="37"/>
      <c r="Q120" s="38"/>
      <c r="R120" s="30"/>
      <c r="S120" s="38"/>
      <c r="T120" s="41"/>
    </row>
    <row r="121" customFormat="false" ht="31.5" hidden="false" customHeight="true" outlineLevel="0" collapsed="false">
      <c r="A121" s="24" t="str">
        <f aca="false">B121&amp;" - "&amp;F121&amp;" - "&amp;C121</f>
        <v>01 - 1738 - 9866</v>
      </c>
      <c r="B121" s="25" t="s">
        <v>2</v>
      </c>
      <c r="C121" s="26" t="n">
        <v>9866</v>
      </c>
      <c r="D121" s="27"/>
      <c r="E121" s="28"/>
      <c r="F121" s="29" t="n">
        <v>1738</v>
      </c>
      <c r="G121" s="42"/>
      <c r="H121" s="31"/>
      <c r="I121" s="32"/>
      <c r="J121" s="33" t="n">
        <f aca="false">VLOOKUP($A121,Import!$A:$J,7,0)</f>
        <v>19739.59</v>
      </c>
      <c r="K121" s="33" t="n">
        <f aca="false">VLOOKUP($A121,Import!$A:$J,8,0)</f>
        <v>32920.49</v>
      </c>
      <c r="L121" s="33" t="n">
        <f aca="false">VLOOKUP($A121,Import!$A:$J,9,0)</f>
        <v>-13180.9</v>
      </c>
      <c r="M121" s="34"/>
      <c r="N121" s="35"/>
      <c r="O121" s="36"/>
      <c r="P121" s="37"/>
      <c r="Q121" s="38"/>
      <c r="R121" s="30"/>
      <c r="S121" s="38"/>
      <c r="T121" s="41"/>
    </row>
    <row r="122" customFormat="false" ht="31.5" hidden="false" customHeight="true" outlineLevel="0" collapsed="false">
      <c r="A122" s="24" t="str">
        <f aca="false">B122&amp;" - "&amp;F122&amp;" - "&amp;C122</f>
        <v>01 - 1744 - 18585</v>
      </c>
      <c r="B122" s="25" t="s">
        <v>2</v>
      </c>
      <c r="C122" s="26" t="n">
        <v>18585</v>
      </c>
      <c r="D122" s="27"/>
      <c r="E122" s="28"/>
      <c r="F122" s="29" t="n">
        <v>1744</v>
      </c>
      <c r="G122" s="30"/>
      <c r="H122" s="31"/>
      <c r="I122" s="32"/>
      <c r="J122" s="33" t="n">
        <f aca="false">VLOOKUP($A122,Import!$A:$J,7,0)</f>
        <v>40</v>
      </c>
      <c r="K122" s="33" t="n">
        <f aca="false">VLOOKUP($A122,Import!$A:$J,8,0)</f>
        <v>0</v>
      </c>
      <c r="L122" s="33" t="n">
        <f aca="false">VLOOKUP($A122,Import!$A:$J,9,0)</f>
        <v>40</v>
      </c>
      <c r="M122" s="34"/>
      <c r="N122" s="35"/>
      <c r="O122" s="36"/>
      <c r="P122" s="37"/>
      <c r="Q122" s="38"/>
      <c r="R122" s="30"/>
      <c r="S122" s="38"/>
      <c r="T122" s="41"/>
    </row>
    <row r="123" customFormat="false" ht="31.5" hidden="false" customHeight="true" outlineLevel="0" collapsed="false">
      <c r="A123" s="24" t="str">
        <f aca="false">B123&amp;" - "&amp;F123&amp;" - "&amp;C123</f>
        <v>01 - 1756 - 14324</v>
      </c>
      <c r="B123" s="25" t="s">
        <v>2</v>
      </c>
      <c r="C123" s="26" t="n">
        <v>14324</v>
      </c>
      <c r="D123" s="27"/>
      <c r="E123" s="28"/>
      <c r="F123" s="29" t="n">
        <v>1756</v>
      </c>
      <c r="G123" s="30"/>
      <c r="H123" s="31"/>
      <c r="I123" s="32"/>
      <c r="J123" s="33" t="n">
        <f aca="false">VLOOKUP($A123,Import!$A:$J,7,0)</f>
        <v>200</v>
      </c>
      <c r="K123" s="33" t="n">
        <f aca="false">VLOOKUP($A123,Import!$A:$J,8,0)</f>
        <v>674.56</v>
      </c>
      <c r="L123" s="33" t="n">
        <f aca="false">VLOOKUP($A123,Import!$A:$J,9,0)</f>
        <v>-474.56</v>
      </c>
      <c r="M123" s="34"/>
      <c r="N123" s="35"/>
      <c r="O123" s="36"/>
      <c r="P123" s="37"/>
      <c r="Q123" s="38"/>
      <c r="R123" s="30"/>
      <c r="S123" s="38"/>
      <c r="T123" s="41"/>
    </row>
    <row r="124" customFormat="false" ht="31.5" hidden="false" customHeight="true" outlineLevel="0" collapsed="false">
      <c r="A124" s="24" t="str">
        <f aca="false">B124&amp;" - "&amp;F124&amp;" - "&amp;C124</f>
        <v>01 - 1758 - 1229</v>
      </c>
      <c r="B124" s="25" t="s">
        <v>2</v>
      </c>
      <c r="C124" s="26" t="n">
        <v>1229</v>
      </c>
      <c r="D124" s="27"/>
      <c r="E124" s="28"/>
      <c r="F124" s="29" t="n">
        <v>1758</v>
      </c>
      <c r="G124" s="42"/>
      <c r="H124" s="31"/>
      <c r="I124" s="32"/>
      <c r="J124" s="33" t="n">
        <f aca="false">VLOOKUP($A124,Import!$A:$J,7,0)</f>
        <v>0</v>
      </c>
      <c r="K124" s="33" t="n">
        <f aca="false">VLOOKUP($A124,Import!$A:$J,8,0)</f>
        <v>11030.4</v>
      </c>
      <c r="L124" s="33" t="n">
        <f aca="false">VLOOKUP($A124,Import!$A:$J,9,0)</f>
        <v>-11030.4</v>
      </c>
      <c r="M124" s="34"/>
      <c r="N124" s="35"/>
      <c r="O124" s="36"/>
      <c r="P124" s="37"/>
      <c r="Q124" s="38"/>
      <c r="R124" s="30"/>
      <c r="S124" s="38"/>
      <c r="T124" s="41"/>
    </row>
    <row r="125" customFormat="false" ht="31.5" hidden="false" customHeight="true" outlineLevel="0" collapsed="false">
      <c r="A125" s="24" t="str">
        <f aca="false">B125&amp;" - "&amp;F125&amp;" - "&amp;C125</f>
        <v>01 - 1775 - 338</v>
      </c>
      <c r="B125" s="25" t="s">
        <v>2</v>
      </c>
      <c r="C125" s="26" t="n">
        <v>338</v>
      </c>
      <c r="D125" s="27"/>
      <c r="E125" s="28"/>
      <c r="F125" s="29" t="n">
        <v>1775</v>
      </c>
      <c r="G125" s="42"/>
      <c r="H125" s="31"/>
      <c r="I125" s="32"/>
      <c r="J125" s="33" t="n">
        <f aca="false">VLOOKUP($A125,Import!$A:$J,7,0)</f>
        <v>600</v>
      </c>
      <c r="K125" s="33" t="n">
        <f aca="false">VLOOKUP($A125,Import!$A:$J,8,0)</f>
        <v>73.52</v>
      </c>
      <c r="L125" s="33" t="n">
        <f aca="false">VLOOKUP($A125,Import!$A:$J,9,0)</f>
        <v>526.48</v>
      </c>
      <c r="M125" s="34"/>
      <c r="N125" s="35"/>
      <c r="O125" s="36"/>
      <c r="P125" s="37"/>
      <c r="Q125" s="38"/>
      <c r="R125" s="30"/>
      <c r="S125" s="38"/>
      <c r="T125" s="41"/>
    </row>
    <row r="126" customFormat="false" ht="31.5" hidden="false" customHeight="true" outlineLevel="0" collapsed="false">
      <c r="A126" s="24" t="str">
        <f aca="false">B126&amp;" - "&amp;F126&amp;" - "&amp;C126</f>
        <v>01 - 1792 - 16501</v>
      </c>
      <c r="B126" s="25" t="s">
        <v>2</v>
      </c>
      <c r="C126" s="26" t="n">
        <v>16501</v>
      </c>
      <c r="D126" s="27"/>
      <c r="E126" s="28"/>
      <c r="F126" s="29" t="n">
        <v>1792</v>
      </c>
      <c r="G126" s="42"/>
      <c r="H126" s="31"/>
      <c r="I126" s="32"/>
      <c r="J126" s="33" t="n">
        <f aca="false">VLOOKUP($A126,Import!$A:$J,7,0)</f>
        <v>0</v>
      </c>
      <c r="K126" s="33" t="n">
        <f aca="false">VLOOKUP($A126,Import!$A:$J,8,0)</f>
        <v>0</v>
      </c>
      <c r="L126" s="33" t="n">
        <f aca="false">VLOOKUP($A126,Import!$A:$J,9,0)</f>
        <v>0</v>
      </c>
      <c r="M126" s="34"/>
      <c r="N126" s="35"/>
      <c r="O126" s="36"/>
      <c r="P126" s="52"/>
      <c r="Q126" s="38"/>
      <c r="R126" s="30"/>
      <c r="S126" s="38"/>
      <c r="T126" s="41"/>
    </row>
    <row r="127" customFormat="false" ht="31.5" hidden="false" customHeight="true" outlineLevel="0" collapsed="false">
      <c r="A127" s="24" t="str">
        <f aca="false">B127&amp;" - "&amp;F127&amp;" - "&amp;C127</f>
        <v>01 - 1803 - 18601</v>
      </c>
      <c r="B127" s="25" t="s">
        <v>2</v>
      </c>
      <c r="C127" s="26" t="n">
        <v>18601</v>
      </c>
      <c r="D127" s="27"/>
      <c r="E127" s="28"/>
      <c r="F127" s="29" t="n">
        <v>1803</v>
      </c>
      <c r="G127" s="30"/>
      <c r="H127" s="31"/>
      <c r="I127" s="32"/>
      <c r="J127" s="33" t="n">
        <f aca="false">VLOOKUP($A127,Import!$A:$J,7,0)</f>
        <v>500</v>
      </c>
      <c r="K127" s="33" t="n">
        <f aca="false">VLOOKUP($A127,Import!$A:$J,8,0)</f>
        <v>940.93</v>
      </c>
      <c r="L127" s="33" t="n">
        <f aca="false">VLOOKUP($A127,Import!$A:$J,9,0)</f>
        <v>-440.93</v>
      </c>
      <c r="M127" s="34"/>
      <c r="N127" s="35"/>
      <c r="O127" s="36"/>
      <c r="P127" s="37"/>
      <c r="Q127" s="38"/>
      <c r="R127" s="30"/>
      <c r="S127" s="38"/>
      <c r="T127" s="41"/>
    </row>
    <row r="128" customFormat="false" ht="31.5" hidden="false" customHeight="true" outlineLevel="0" collapsed="false">
      <c r="A128" s="24" t="str">
        <f aca="false">B128&amp;" - "&amp;F128&amp;" - "&amp;C128</f>
        <v>01 - 1817 - 18590</v>
      </c>
      <c r="B128" s="25" t="s">
        <v>2</v>
      </c>
      <c r="C128" s="26" t="n">
        <v>18590</v>
      </c>
      <c r="D128" s="27"/>
      <c r="E128" s="28"/>
      <c r="F128" s="29" t="n">
        <v>1817</v>
      </c>
      <c r="G128" s="30"/>
      <c r="H128" s="31"/>
      <c r="I128" s="32"/>
      <c r="J128" s="33" t="n">
        <f aca="false">VLOOKUP($A128,Import!$A:$J,7,0)</f>
        <v>1500</v>
      </c>
      <c r="K128" s="33" t="n">
        <f aca="false">VLOOKUP($A128,Import!$A:$J,8,0)</f>
        <v>0</v>
      </c>
      <c r="L128" s="33" t="n">
        <f aca="false">VLOOKUP($A128,Import!$A:$J,9,0)</f>
        <v>1500</v>
      </c>
      <c r="M128" s="34"/>
      <c r="N128" s="35"/>
      <c r="O128" s="36"/>
      <c r="P128" s="37"/>
      <c r="Q128" s="38"/>
      <c r="R128" s="30"/>
      <c r="S128" s="38"/>
      <c r="T128" s="41"/>
    </row>
    <row r="129" customFormat="false" ht="31.5" hidden="false" customHeight="true" outlineLevel="0" collapsed="false">
      <c r="A129" s="24" t="str">
        <f aca="false">B129&amp;" - "&amp;F129&amp;" - "&amp;C129</f>
        <v>01 - 1819 - 14289</v>
      </c>
      <c r="B129" s="25" t="s">
        <v>2</v>
      </c>
      <c r="C129" s="26" t="n">
        <v>14289</v>
      </c>
      <c r="D129" s="27"/>
      <c r="E129" s="28"/>
      <c r="F129" s="29" t="n">
        <v>1819</v>
      </c>
      <c r="G129" s="30"/>
      <c r="H129" s="31"/>
      <c r="I129" s="32"/>
      <c r="J129" s="33" t="n">
        <f aca="false">VLOOKUP($A129,Import!$A:$J,7,0)</f>
        <v>500</v>
      </c>
      <c r="K129" s="33" t="n">
        <f aca="false">VLOOKUP($A129,Import!$A:$J,8,0)</f>
        <v>163.19</v>
      </c>
      <c r="L129" s="33" t="n">
        <f aca="false">VLOOKUP($A129,Import!$A:$J,9,0)</f>
        <v>336.81</v>
      </c>
      <c r="M129" s="34"/>
      <c r="N129" s="35"/>
      <c r="O129" s="36"/>
      <c r="P129" s="37"/>
      <c r="Q129" s="38"/>
      <c r="R129" s="30"/>
      <c r="S129" s="38"/>
      <c r="T129" s="41"/>
    </row>
    <row r="130" customFormat="false" ht="31.5" hidden="false" customHeight="true" outlineLevel="0" collapsed="false">
      <c r="A130" s="24" t="str">
        <f aca="false">B130&amp;" - "&amp;F130&amp;" - "&amp;C130</f>
        <v>01 - 1832 - 7777</v>
      </c>
      <c r="B130" s="25" t="s">
        <v>2</v>
      </c>
      <c r="C130" s="26" t="n">
        <v>7777</v>
      </c>
      <c r="D130" s="27"/>
      <c r="E130" s="28"/>
      <c r="F130" s="29" t="n">
        <v>1832</v>
      </c>
      <c r="G130" s="42"/>
      <c r="H130" s="31"/>
      <c r="I130" s="32"/>
      <c r="J130" s="33" t="n">
        <f aca="false">VLOOKUP($A130,Import!$A:$J,7,0)</f>
        <v>0</v>
      </c>
      <c r="K130" s="33" t="n">
        <f aca="false">VLOOKUP($A130,Import!$A:$J,8,0)</f>
        <v>0</v>
      </c>
      <c r="L130" s="33" t="n">
        <f aca="false">VLOOKUP($A130,Import!$A:$J,9,0)</f>
        <v>0</v>
      </c>
      <c r="M130" s="34"/>
      <c r="N130" s="35"/>
      <c r="O130" s="36"/>
      <c r="P130" s="37"/>
      <c r="Q130" s="38"/>
      <c r="R130" s="30"/>
      <c r="S130" s="38"/>
      <c r="T130" s="41"/>
    </row>
    <row r="131" customFormat="false" ht="31.5" hidden="false" customHeight="true" outlineLevel="0" collapsed="false">
      <c r="A131" s="24" t="str">
        <f aca="false">B131&amp;" - "&amp;F131&amp;" - "&amp;C131</f>
        <v>01 - 184 - 14281</v>
      </c>
      <c r="B131" s="25" t="s">
        <v>2</v>
      </c>
      <c r="C131" s="26" t="n">
        <v>14281</v>
      </c>
      <c r="D131" s="27"/>
      <c r="E131" s="28"/>
      <c r="F131" s="29" t="n">
        <v>184</v>
      </c>
      <c r="G131" s="42"/>
      <c r="H131" s="31"/>
      <c r="I131" s="32"/>
      <c r="J131" s="33" t="n">
        <f aca="false">VLOOKUP($A131,Import!$A:$J,7,0)</f>
        <v>1500</v>
      </c>
      <c r="K131" s="33" t="n">
        <f aca="false">VLOOKUP($A131,Import!$A:$J,8,0)</f>
        <v>0</v>
      </c>
      <c r="L131" s="33" t="n">
        <f aca="false">VLOOKUP($A131,Import!$A:$J,9,0)</f>
        <v>1500</v>
      </c>
      <c r="M131" s="34"/>
      <c r="N131" s="35"/>
      <c r="O131" s="36"/>
      <c r="P131" s="37"/>
      <c r="Q131" s="38"/>
      <c r="R131" s="30"/>
      <c r="S131" s="38"/>
      <c r="T131" s="41"/>
    </row>
    <row r="132" customFormat="false" ht="31.5" hidden="false" customHeight="true" outlineLevel="0" collapsed="false">
      <c r="A132" s="24" t="str">
        <f aca="false">B132&amp;" - "&amp;F132&amp;" - "&amp;C132</f>
        <v>01 - 1843 - 1799</v>
      </c>
      <c r="B132" s="25" t="s">
        <v>2</v>
      </c>
      <c r="C132" s="26" t="n">
        <v>1799</v>
      </c>
      <c r="D132" s="27"/>
      <c r="E132" s="28"/>
      <c r="F132" s="29" t="n">
        <v>1843</v>
      </c>
      <c r="G132" s="30"/>
      <c r="H132" s="31"/>
      <c r="I132" s="32"/>
      <c r="J132" s="33" t="n">
        <f aca="false">VLOOKUP($A132,Import!$A:$J,7,0)</f>
        <v>200</v>
      </c>
      <c r="K132" s="33" t="n">
        <f aca="false">VLOOKUP($A132,Import!$A:$J,8,0)</f>
        <v>126.5</v>
      </c>
      <c r="L132" s="33" t="n">
        <f aca="false">VLOOKUP($A132,Import!$A:$J,9,0)</f>
        <v>73.5</v>
      </c>
      <c r="M132" s="34"/>
      <c r="N132" s="35"/>
      <c r="O132" s="36"/>
      <c r="P132" s="37"/>
      <c r="Q132" s="38"/>
      <c r="R132" s="30"/>
      <c r="S132" s="38"/>
      <c r="T132" s="41"/>
    </row>
    <row r="133" customFormat="false" ht="31.5" hidden="false" customHeight="true" outlineLevel="0" collapsed="false">
      <c r="A133" s="24" t="str">
        <f aca="false">B133&amp;" - "&amp;F133&amp;" - "&amp;C133</f>
        <v>01 - 1864 - 12006</v>
      </c>
      <c r="B133" s="25" t="s">
        <v>2</v>
      </c>
      <c r="C133" s="26" t="n">
        <v>12006</v>
      </c>
      <c r="D133" s="27"/>
      <c r="E133" s="28"/>
      <c r="F133" s="29" t="n">
        <v>1864</v>
      </c>
      <c r="G133" s="42"/>
      <c r="H133" s="31"/>
      <c r="I133" s="32"/>
      <c r="J133" s="33" t="n">
        <f aca="false">VLOOKUP($A133,Import!$A:$J,7,0)</f>
        <v>25000</v>
      </c>
      <c r="K133" s="33" t="n">
        <f aca="false">VLOOKUP($A133,Import!$A:$J,8,0)</f>
        <v>702.16</v>
      </c>
      <c r="L133" s="33" t="n">
        <f aca="false">VLOOKUP($A133,Import!$A:$J,9,0)</f>
        <v>24297.84</v>
      </c>
      <c r="M133" s="34"/>
      <c r="N133" s="35"/>
      <c r="O133" s="36"/>
      <c r="P133" s="37"/>
      <c r="Q133" s="38"/>
      <c r="R133" s="30"/>
      <c r="S133" s="38"/>
      <c r="T133" s="41"/>
    </row>
    <row r="134" customFormat="false" ht="31.5" hidden="false" customHeight="true" outlineLevel="0" collapsed="false">
      <c r="A134" s="24" t="str">
        <f aca="false">B134&amp;" - "&amp;F134&amp;" - "&amp;C134</f>
        <v>01 - 1868 - 18592</v>
      </c>
      <c r="B134" s="25" t="s">
        <v>2</v>
      </c>
      <c r="C134" s="26" t="n">
        <v>18592</v>
      </c>
      <c r="D134" s="27"/>
      <c r="E134" s="28"/>
      <c r="F134" s="29" t="n">
        <v>1868</v>
      </c>
      <c r="G134" s="30"/>
      <c r="H134" s="31"/>
      <c r="I134" s="32"/>
      <c r="J134" s="33" t="n">
        <f aca="false">VLOOKUP($A134,Import!$A:$J,7,0)</f>
        <v>7000</v>
      </c>
      <c r="K134" s="33" t="n">
        <f aca="false">VLOOKUP($A134,Import!$A:$J,8,0)</f>
        <v>7972.55</v>
      </c>
      <c r="L134" s="33" t="n">
        <f aca="false">VLOOKUP($A134,Import!$A:$J,9,0)</f>
        <v>-972.55</v>
      </c>
      <c r="M134" s="34"/>
      <c r="N134" s="35"/>
      <c r="O134" s="36"/>
      <c r="P134" s="38"/>
      <c r="Q134" s="38"/>
      <c r="R134" s="30"/>
      <c r="S134" s="38"/>
      <c r="T134" s="41"/>
    </row>
    <row r="135" customFormat="false" ht="31.5" hidden="false" customHeight="true" outlineLevel="0" collapsed="false">
      <c r="A135" s="24" t="str">
        <f aca="false">B135&amp;" - "&amp;F135&amp;" - "&amp;C135</f>
        <v>01 - 1886 - 18586</v>
      </c>
      <c r="B135" s="25" t="s">
        <v>2</v>
      </c>
      <c r="C135" s="26" t="n">
        <v>18586</v>
      </c>
      <c r="D135" s="27"/>
      <c r="E135" s="28"/>
      <c r="F135" s="29" t="n">
        <v>1886</v>
      </c>
      <c r="G135" s="30"/>
      <c r="H135" s="31"/>
      <c r="I135" s="32"/>
      <c r="J135" s="33" t="n">
        <f aca="false">VLOOKUP($A135,Import!$A:$J,7,0)</f>
        <v>300</v>
      </c>
      <c r="K135" s="33" t="n">
        <f aca="false">VLOOKUP($A135,Import!$A:$J,8,0)</f>
        <v>0</v>
      </c>
      <c r="L135" s="33" t="n">
        <f aca="false">VLOOKUP($A135,Import!$A:$J,9,0)</f>
        <v>300</v>
      </c>
      <c r="M135" s="34"/>
      <c r="N135" s="35"/>
      <c r="O135" s="36"/>
      <c r="P135" s="37"/>
      <c r="Q135" s="38"/>
      <c r="R135" s="30"/>
      <c r="S135" s="38"/>
      <c r="T135" s="41"/>
    </row>
    <row r="136" customFormat="false" ht="31.5" hidden="false" customHeight="true" outlineLevel="0" collapsed="false">
      <c r="A136" s="24" t="str">
        <f aca="false">B136&amp;" - "&amp;F136&amp;" - "&amp;C136</f>
        <v>01 - 189 - 16497</v>
      </c>
      <c r="B136" s="25" t="s">
        <v>2</v>
      </c>
      <c r="C136" s="26" t="n">
        <v>16497</v>
      </c>
      <c r="D136" s="27"/>
      <c r="E136" s="28"/>
      <c r="F136" s="29" t="n">
        <v>189</v>
      </c>
      <c r="G136" s="46"/>
      <c r="H136" s="31"/>
      <c r="I136" s="32"/>
      <c r="J136" s="33" t="n">
        <f aca="false">VLOOKUP($A136,Import!$A:$J,7,0)</f>
        <v>500</v>
      </c>
      <c r="K136" s="33" t="n">
        <f aca="false">VLOOKUP($A136,Import!$A:$J,8,0)</f>
        <v>0</v>
      </c>
      <c r="L136" s="33" t="n">
        <f aca="false">VLOOKUP($A136,Import!$A:$J,9,0)</f>
        <v>500</v>
      </c>
      <c r="M136" s="34"/>
      <c r="N136" s="35"/>
      <c r="O136" s="36"/>
      <c r="P136" s="37"/>
      <c r="Q136" s="38"/>
      <c r="R136" s="30"/>
      <c r="S136" s="37"/>
      <c r="T136" s="41"/>
    </row>
    <row r="137" customFormat="false" ht="31.5" hidden="false" customHeight="true" outlineLevel="0" collapsed="false">
      <c r="A137" s="24" t="str">
        <f aca="false">B137&amp;" - "&amp;F137&amp;" - "&amp;C137</f>
        <v>01 - 1897 - 12020</v>
      </c>
      <c r="B137" s="25" t="s">
        <v>2</v>
      </c>
      <c r="C137" s="26" t="n">
        <v>12020</v>
      </c>
      <c r="D137" s="27"/>
      <c r="E137" s="28"/>
      <c r="F137" s="29" t="n">
        <v>1897</v>
      </c>
      <c r="G137" s="42"/>
      <c r="H137" s="31"/>
      <c r="I137" s="32"/>
      <c r="J137" s="33" t="n">
        <f aca="false">VLOOKUP($A137,Import!$A:$J,7,0)</f>
        <v>0</v>
      </c>
      <c r="K137" s="33" t="n">
        <f aca="false">VLOOKUP($A137,Import!$A:$J,8,0)</f>
        <v>0</v>
      </c>
      <c r="L137" s="33" t="n">
        <f aca="false">VLOOKUP($A137,Import!$A:$J,9,0)</f>
        <v>0</v>
      </c>
      <c r="M137" s="34"/>
      <c r="N137" s="35"/>
      <c r="O137" s="36"/>
      <c r="P137" s="37"/>
      <c r="Q137" s="38"/>
      <c r="R137" s="30"/>
      <c r="S137" s="37"/>
      <c r="T137" s="41"/>
    </row>
    <row r="138" customFormat="false" ht="31.5" hidden="false" customHeight="true" outlineLevel="0" collapsed="false">
      <c r="A138" s="24" t="str">
        <f aca="false">B138&amp;" - "&amp;F138&amp;" - "&amp;C138</f>
        <v>01 - 1899 - 14317</v>
      </c>
      <c r="B138" s="25" t="s">
        <v>2</v>
      </c>
      <c r="C138" s="26" t="n">
        <v>14317</v>
      </c>
      <c r="D138" s="27"/>
      <c r="E138" s="28"/>
      <c r="F138" s="29" t="n">
        <v>1899</v>
      </c>
      <c r="G138" s="42"/>
      <c r="H138" s="31"/>
      <c r="I138" s="32"/>
      <c r="J138" s="33" t="n">
        <f aca="false">VLOOKUP($A138,Import!$A:$J,7,0)</f>
        <v>150</v>
      </c>
      <c r="K138" s="33" t="n">
        <f aca="false">VLOOKUP($A138,Import!$A:$J,8,0)</f>
        <v>147.06</v>
      </c>
      <c r="L138" s="33" t="n">
        <f aca="false">VLOOKUP($A138,Import!$A:$J,9,0)</f>
        <v>2.94</v>
      </c>
      <c r="M138" s="34"/>
      <c r="N138" s="35"/>
      <c r="O138" s="36"/>
      <c r="P138" s="37"/>
      <c r="Q138" s="38"/>
      <c r="R138" s="30"/>
      <c r="S138" s="38"/>
      <c r="T138" s="41"/>
    </row>
    <row r="139" customFormat="false" ht="31.5" hidden="false" customHeight="true" outlineLevel="0" collapsed="false">
      <c r="A139" s="24" t="str">
        <f aca="false">B139&amp;" - "&amp;F139&amp;" - "&amp;C139</f>
        <v>01 - 1899 - 17517</v>
      </c>
      <c r="B139" s="25" t="s">
        <v>2</v>
      </c>
      <c r="C139" s="26" t="n">
        <v>17517</v>
      </c>
      <c r="D139" s="27"/>
      <c r="E139" s="28"/>
      <c r="F139" s="29" t="n">
        <v>1899</v>
      </c>
      <c r="G139" s="30"/>
      <c r="H139" s="31"/>
      <c r="I139" s="32"/>
      <c r="J139" s="33" t="n">
        <f aca="false">VLOOKUP($A139,Import!$A:$J,7,0)</f>
        <v>1000</v>
      </c>
      <c r="K139" s="33" t="n">
        <f aca="false">VLOOKUP($A139,Import!$A:$J,8,0)</f>
        <v>157.98</v>
      </c>
      <c r="L139" s="33" t="n">
        <f aca="false">VLOOKUP($A139,Import!$A:$J,9,0)</f>
        <v>842.02</v>
      </c>
      <c r="M139" s="34"/>
      <c r="N139" s="35"/>
      <c r="O139" s="36"/>
      <c r="P139" s="38"/>
      <c r="Q139" s="38"/>
      <c r="R139" s="30"/>
      <c r="S139" s="38"/>
      <c r="T139" s="41"/>
    </row>
    <row r="140" customFormat="false" ht="31.5" hidden="false" customHeight="true" outlineLevel="0" collapsed="false">
      <c r="A140" s="24" t="str">
        <f aca="false">B140&amp;" - "&amp;F140&amp;" - "&amp;C140</f>
        <v>01 - 1901 - 14164</v>
      </c>
      <c r="B140" s="25" t="s">
        <v>2</v>
      </c>
      <c r="C140" s="26" t="n">
        <v>14164</v>
      </c>
      <c r="D140" s="27"/>
      <c r="E140" s="28"/>
      <c r="F140" s="29" t="n">
        <v>1901</v>
      </c>
      <c r="G140" s="30"/>
      <c r="H140" s="31"/>
      <c r="I140" s="32"/>
      <c r="J140" s="33" t="n">
        <f aca="false">VLOOKUP($A140,Import!$A:$J,7,0)</f>
        <v>550</v>
      </c>
      <c r="K140" s="33" t="n">
        <f aca="false">VLOOKUP($A140,Import!$A:$J,8,0)</f>
        <v>600</v>
      </c>
      <c r="L140" s="33" t="n">
        <f aca="false">VLOOKUP($A140,Import!$A:$J,9,0)</f>
        <v>-50</v>
      </c>
      <c r="M140" s="34"/>
      <c r="N140" s="35"/>
      <c r="O140" s="36"/>
      <c r="P140" s="52"/>
      <c r="Q140" s="38"/>
      <c r="R140" s="30"/>
      <c r="S140" s="38"/>
      <c r="T140" s="41"/>
    </row>
    <row r="141" customFormat="false" ht="31.5" hidden="false" customHeight="true" outlineLevel="0" collapsed="false">
      <c r="A141" s="24" t="str">
        <f aca="false">B141&amp;" - "&amp;F141&amp;" - "&amp;C141</f>
        <v>01 - 1901 - 676</v>
      </c>
      <c r="B141" s="25" t="s">
        <v>2</v>
      </c>
      <c r="C141" s="26" t="n">
        <v>676</v>
      </c>
      <c r="D141" s="27"/>
      <c r="E141" s="28"/>
      <c r="F141" s="29" t="n">
        <v>1901</v>
      </c>
      <c r="G141" s="42"/>
      <c r="H141" s="31"/>
      <c r="I141" s="32"/>
      <c r="J141" s="33" t="n">
        <f aca="false">VLOOKUP($A141,Import!$A:$J,7,0)</f>
        <v>500</v>
      </c>
      <c r="K141" s="33" t="n">
        <f aca="false">VLOOKUP($A141,Import!$A:$J,8,0)</f>
        <v>464.43</v>
      </c>
      <c r="L141" s="33" t="n">
        <f aca="false">VLOOKUP($A141,Import!$A:$J,9,0)</f>
        <v>35.57</v>
      </c>
      <c r="M141" s="34"/>
      <c r="N141" s="35"/>
      <c r="O141" s="36"/>
      <c r="P141" s="37"/>
      <c r="Q141" s="38"/>
      <c r="R141" s="30"/>
      <c r="S141" s="38"/>
      <c r="T141" s="41"/>
    </row>
    <row r="142" customFormat="false" ht="31.5" hidden="false" customHeight="true" outlineLevel="0" collapsed="false">
      <c r="A142" s="24" t="str">
        <f aca="false">B142&amp;" - "&amp;F142&amp;" - "&amp;C142</f>
        <v>01 - 1920 - 14331</v>
      </c>
      <c r="B142" s="25" t="s">
        <v>2</v>
      </c>
      <c r="C142" s="26" t="n">
        <v>14331</v>
      </c>
      <c r="D142" s="27"/>
      <c r="E142" s="28"/>
      <c r="F142" s="29" t="n">
        <v>1920</v>
      </c>
      <c r="G142" s="30"/>
      <c r="H142" s="31"/>
      <c r="I142" s="32"/>
      <c r="J142" s="33" t="n">
        <f aca="false">VLOOKUP($A142,Import!$A:$J,7,0)</f>
        <v>100</v>
      </c>
      <c r="K142" s="33" t="n">
        <f aca="false">VLOOKUP($A142,Import!$A:$J,8,0)</f>
        <v>0</v>
      </c>
      <c r="L142" s="33" t="n">
        <f aca="false">VLOOKUP($A142,Import!$A:$J,9,0)</f>
        <v>100</v>
      </c>
      <c r="M142" s="34"/>
      <c r="N142" s="35"/>
      <c r="O142" s="36"/>
      <c r="P142" s="38"/>
      <c r="Q142" s="38"/>
      <c r="R142" s="30"/>
      <c r="S142" s="38"/>
      <c r="T142" s="41"/>
    </row>
    <row r="143" customFormat="false" ht="31.5" hidden="false" customHeight="true" outlineLevel="0" collapsed="false">
      <c r="A143" s="24" t="str">
        <f aca="false">B143&amp;" - "&amp;F143&amp;" - "&amp;C143</f>
        <v>01 - 1922 - 14207</v>
      </c>
      <c r="B143" s="25" t="s">
        <v>2</v>
      </c>
      <c r="C143" s="26" t="n">
        <v>14207</v>
      </c>
      <c r="D143" s="27"/>
      <c r="E143" s="28"/>
      <c r="F143" s="29" t="n">
        <v>1922</v>
      </c>
      <c r="G143" s="30"/>
      <c r="H143" s="31"/>
      <c r="I143" s="32"/>
      <c r="J143" s="33" t="n">
        <f aca="false">VLOOKUP($A143,Import!$A:$J,7,0)</f>
        <v>0</v>
      </c>
      <c r="K143" s="33" t="n">
        <f aca="false">VLOOKUP($A143,Import!$A:$J,8,0)</f>
        <v>0</v>
      </c>
      <c r="L143" s="33" t="n">
        <f aca="false">VLOOKUP($A143,Import!$A:$J,9,0)</f>
        <v>0</v>
      </c>
      <c r="M143" s="34"/>
      <c r="N143" s="35"/>
      <c r="O143" s="36"/>
      <c r="P143" s="38"/>
      <c r="Q143" s="38"/>
      <c r="R143" s="30"/>
      <c r="S143" s="38"/>
      <c r="T143" s="41"/>
    </row>
    <row r="144" customFormat="false" ht="31.5" hidden="false" customHeight="true" outlineLevel="0" collapsed="false">
      <c r="A144" s="24" t="str">
        <f aca="false">B144&amp;" - "&amp;F144&amp;" - "&amp;C144</f>
        <v>01 - 1922 - 6552</v>
      </c>
      <c r="B144" s="25" t="s">
        <v>2</v>
      </c>
      <c r="C144" s="26" t="n">
        <v>6552</v>
      </c>
      <c r="D144" s="27"/>
      <c r="E144" s="28"/>
      <c r="F144" s="29" t="n">
        <v>1922</v>
      </c>
      <c r="G144" s="30"/>
      <c r="H144" s="31"/>
      <c r="I144" s="32"/>
      <c r="J144" s="33" t="n">
        <f aca="false">VLOOKUP($A144,Import!$A:$J,7,0)</f>
        <v>180</v>
      </c>
      <c r="K144" s="33" t="n">
        <f aca="false">VLOOKUP($A144,Import!$A:$J,8,0)</f>
        <v>22.74</v>
      </c>
      <c r="L144" s="33" t="n">
        <f aca="false">VLOOKUP($A144,Import!$A:$J,9,0)</f>
        <v>157.26</v>
      </c>
      <c r="M144" s="34"/>
      <c r="N144" s="35"/>
      <c r="O144" s="36"/>
      <c r="P144" s="37"/>
      <c r="Q144" s="38"/>
      <c r="R144" s="30"/>
      <c r="S144" s="38"/>
      <c r="T144" s="41"/>
    </row>
    <row r="145" customFormat="false" ht="31.5" hidden="false" customHeight="true" outlineLevel="0" collapsed="false">
      <c r="A145" s="24" t="str">
        <f aca="false">B145&amp;" - "&amp;F145&amp;" - "&amp;C145</f>
        <v>01 - 1941 - 14230</v>
      </c>
      <c r="B145" s="25" t="s">
        <v>2</v>
      </c>
      <c r="C145" s="26" t="n">
        <v>14230</v>
      </c>
      <c r="D145" s="27"/>
      <c r="E145" s="28"/>
      <c r="F145" s="29" t="n">
        <v>1941</v>
      </c>
      <c r="G145" s="42"/>
      <c r="H145" s="31"/>
      <c r="I145" s="32"/>
      <c r="J145" s="33" t="n">
        <f aca="false">VLOOKUP($A145,Import!$A:$J,7,0)</f>
        <v>400</v>
      </c>
      <c r="K145" s="33" t="n">
        <f aca="false">VLOOKUP($A145,Import!$A:$J,8,0)</f>
        <v>869.43</v>
      </c>
      <c r="L145" s="33" t="n">
        <f aca="false">VLOOKUP($A145,Import!$A:$J,9,0)</f>
        <v>-469.43</v>
      </c>
      <c r="M145" s="34"/>
      <c r="N145" s="35"/>
      <c r="O145" s="36"/>
      <c r="P145" s="37"/>
      <c r="Q145" s="38"/>
      <c r="R145" s="30"/>
      <c r="S145" s="38"/>
      <c r="T145" s="41"/>
    </row>
    <row r="146" customFormat="false" ht="31.5" hidden="false" customHeight="true" outlineLevel="0" collapsed="false">
      <c r="A146" s="24" t="str">
        <f aca="false">B146&amp;" - "&amp;F146&amp;" - "&amp;C146</f>
        <v>01 - 1949 - 10976</v>
      </c>
      <c r="B146" s="25" t="s">
        <v>2</v>
      </c>
      <c r="C146" s="26" t="n">
        <v>10976</v>
      </c>
      <c r="D146" s="27"/>
      <c r="E146" s="28"/>
      <c r="F146" s="29" t="n">
        <v>1949</v>
      </c>
      <c r="G146" s="42"/>
      <c r="H146" s="31"/>
      <c r="I146" s="32"/>
      <c r="J146" s="33" t="n">
        <f aca="false">VLOOKUP($A146,Import!$A:$J,7,0)</f>
        <v>30000</v>
      </c>
      <c r="K146" s="33" t="n">
        <f aca="false">VLOOKUP($A146,Import!$A:$J,8,0)</f>
        <v>0</v>
      </c>
      <c r="L146" s="33" t="n">
        <f aca="false">VLOOKUP($A146,Import!$A:$J,9,0)</f>
        <v>30000</v>
      </c>
      <c r="M146" s="34"/>
      <c r="N146" s="35"/>
      <c r="O146" s="36"/>
      <c r="P146" s="37"/>
      <c r="Q146" s="38"/>
      <c r="R146" s="30"/>
      <c r="S146" s="38"/>
      <c r="T146" s="41"/>
    </row>
    <row r="147" customFormat="false" ht="31.5" hidden="false" customHeight="true" outlineLevel="0" collapsed="false">
      <c r="A147" s="24" t="str">
        <f aca="false">B147&amp;" - "&amp;F147&amp;" - "&amp;C147</f>
        <v>01 - 195 - 14186</v>
      </c>
      <c r="B147" s="25" t="s">
        <v>2</v>
      </c>
      <c r="C147" s="26" t="n">
        <v>14186</v>
      </c>
      <c r="D147" s="27"/>
      <c r="E147" s="28"/>
      <c r="F147" s="29" t="n">
        <v>195</v>
      </c>
      <c r="G147" s="30"/>
      <c r="H147" s="31"/>
      <c r="I147" s="32"/>
      <c r="J147" s="33" t="n">
        <f aca="false">VLOOKUP($A147,Import!$A:$J,7,0)</f>
        <v>850</v>
      </c>
      <c r="K147" s="33" t="n">
        <f aca="false">VLOOKUP($A147,Import!$A:$J,8,0)</f>
        <v>1590.63</v>
      </c>
      <c r="L147" s="33" t="n">
        <f aca="false">VLOOKUP($A147,Import!$A:$J,9,0)</f>
        <v>-740.63</v>
      </c>
      <c r="M147" s="34"/>
      <c r="N147" s="35"/>
      <c r="O147" s="36"/>
      <c r="P147" s="37"/>
      <c r="Q147" s="38"/>
      <c r="R147" s="30"/>
      <c r="S147" s="38"/>
      <c r="T147" s="41"/>
    </row>
    <row r="148" customFormat="false" ht="31.5" hidden="false" customHeight="true" outlineLevel="0" collapsed="false">
      <c r="A148" s="24" t="str">
        <f aca="false">B148&amp;" - "&amp;F148&amp;" - "&amp;C148</f>
        <v>01 - 1954 - 16460</v>
      </c>
      <c r="B148" s="25" t="s">
        <v>2</v>
      </c>
      <c r="C148" s="26" t="n">
        <v>16460</v>
      </c>
      <c r="D148" s="27"/>
      <c r="E148" s="28"/>
      <c r="F148" s="29" t="n">
        <v>1954</v>
      </c>
      <c r="G148" s="30"/>
      <c r="H148" s="31"/>
      <c r="I148" s="32"/>
      <c r="J148" s="33" t="n">
        <f aca="false">VLOOKUP($A148,Import!$A:$J,7,0)</f>
        <v>3000</v>
      </c>
      <c r="K148" s="33" t="n">
        <f aca="false">VLOOKUP($A148,Import!$A:$J,8,0)</f>
        <v>3408.32</v>
      </c>
      <c r="L148" s="33" t="n">
        <f aca="false">VLOOKUP($A148,Import!$A:$J,9,0)</f>
        <v>-408.32</v>
      </c>
      <c r="M148" s="34"/>
      <c r="N148" s="35"/>
      <c r="O148" s="36"/>
      <c r="P148" s="37"/>
      <c r="Q148" s="38"/>
      <c r="R148" s="30"/>
      <c r="S148" s="38"/>
      <c r="T148" s="41"/>
    </row>
    <row r="149" customFormat="false" ht="31.5" hidden="false" customHeight="true" outlineLevel="0" collapsed="false">
      <c r="A149" s="24" t="str">
        <f aca="false">B149&amp;" - "&amp;F149&amp;" - "&amp;C149</f>
        <v>01 - 1958 - 14327</v>
      </c>
      <c r="B149" s="25" t="s">
        <v>2</v>
      </c>
      <c r="C149" s="26" t="n">
        <v>14327</v>
      </c>
      <c r="D149" s="27"/>
      <c r="E149" s="28"/>
      <c r="F149" s="29" t="n">
        <v>1958</v>
      </c>
      <c r="G149" s="30"/>
      <c r="H149" s="31"/>
      <c r="I149" s="32"/>
      <c r="J149" s="33" t="n">
        <f aca="false">VLOOKUP($A149,Import!$A:$J,7,0)</f>
        <v>200</v>
      </c>
      <c r="K149" s="33" t="n">
        <f aca="false">VLOOKUP($A149,Import!$A:$J,8,0)</f>
        <v>251.22</v>
      </c>
      <c r="L149" s="33" t="n">
        <f aca="false">VLOOKUP($A149,Import!$A:$J,9,0)</f>
        <v>-51.22</v>
      </c>
      <c r="M149" s="34"/>
      <c r="N149" s="35"/>
      <c r="O149" s="36"/>
      <c r="P149" s="37"/>
      <c r="Q149" s="38"/>
      <c r="R149" s="30"/>
      <c r="S149" s="38"/>
      <c r="T149" s="41"/>
    </row>
    <row r="150" customFormat="false" ht="31.5" hidden="false" customHeight="true" outlineLevel="0" collapsed="false">
      <c r="A150" s="24" t="str">
        <f aca="false">B150&amp;" - "&amp;F150&amp;" - "&amp;C150</f>
        <v>01 - 198 - 16458</v>
      </c>
      <c r="B150" s="25" t="s">
        <v>2</v>
      </c>
      <c r="C150" s="26" t="n">
        <v>16458</v>
      </c>
      <c r="D150" s="27"/>
      <c r="E150" s="28"/>
      <c r="F150" s="29" t="n">
        <v>198</v>
      </c>
      <c r="G150" s="30"/>
      <c r="H150" s="31"/>
      <c r="I150" s="32"/>
      <c r="J150" s="33" t="n">
        <f aca="false">VLOOKUP($A150,Import!$A:$J,7,0)</f>
        <v>5000</v>
      </c>
      <c r="K150" s="33" t="n">
        <f aca="false">VLOOKUP($A150,Import!$A:$J,8,0)</f>
        <v>4584.52</v>
      </c>
      <c r="L150" s="33" t="n">
        <f aca="false">VLOOKUP($A150,Import!$A:$J,9,0)</f>
        <v>415.48</v>
      </c>
      <c r="M150" s="34"/>
      <c r="N150" s="35"/>
      <c r="O150" s="36"/>
      <c r="P150" s="37"/>
      <c r="Q150" s="38"/>
      <c r="R150" s="30"/>
      <c r="S150" s="38"/>
      <c r="T150" s="41"/>
    </row>
    <row r="151" customFormat="false" ht="31.5" hidden="false" customHeight="true" outlineLevel="0" collapsed="false">
      <c r="A151" s="24" t="str">
        <f aca="false">B151&amp;" - "&amp;F151&amp;" - "&amp;C151</f>
        <v>01 - 1980 - 17543</v>
      </c>
      <c r="B151" s="25" t="s">
        <v>2</v>
      </c>
      <c r="C151" s="26" t="n">
        <v>17543</v>
      </c>
      <c r="D151" s="27"/>
      <c r="E151" s="28"/>
      <c r="F151" s="29" t="n">
        <v>1980</v>
      </c>
      <c r="G151" s="30"/>
      <c r="H151" s="31"/>
      <c r="I151" s="32"/>
      <c r="J151" s="33" t="n">
        <f aca="false">VLOOKUP($A151,Import!$A:$J,7,0)</f>
        <v>600</v>
      </c>
      <c r="K151" s="33" t="n">
        <f aca="false">VLOOKUP($A151,Import!$A:$J,8,0)</f>
        <v>0</v>
      </c>
      <c r="L151" s="33" t="n">
        <f aca="false">VLOOKUP($A151,Import!$A:$J,9,0)</f>
        <v>600</v>
      </c>
      <c r="M151" s="34"/>
      <c r="N151" s="35"/>
      <c r="O151" s="36"/>
      <c r="P151" s="37"/>
      <c r="Q151" s="38"/>
      <c r="R151" s="30"/>
      <c r="S151" s="38"/>
      <c r="T151" s="41"/>
    </row>
    <row r="152" customFormat="false" ht="31.5" hidden="false" customHeight="true" outlineLevel="0" collapsed="false">
      <c r="A152" s="24" t="str">
        <f aca="false">B152&amp;" - "&amp;F152&amp;" - "&amp;C152</f>
        <v>01 - 1994 - 182</v>
      </c>
      <c r="B152" s="25" t="s">
        <v>2</v>
      </c>
      <c r="C152" s="26" t="n">
        <v>182</v>
      </c>
      <c r="D152" s="27"/>
      <c r="E152" s="28"/>
      <c r="F152" s="29" t="n">
        <v>1994</v>
      </c>
      <c r="G152" s="42"/>
      <c r="H152" s="31"/>
      <c r="I152" s="32"/>
      <c r="J152" s="33" t="n">
        <f aca="false">VLOOKUP($A152,Import!$A:$J,7,0)</f>
        <v>1600</v>
      </c>
      <c r="K152" s="33" t="n">
        <f aca="false">VLOOKUP($A152,Import!$A:$J,8,0)</f>
        <v>1765.91</v>
      </c>
      <c r="L152" s="33" t="n">
        <f aca="false">VLOOKUP($A152,Import!$A:$J,9,0)</f>
        <v>-165.91</v>
      </c>
      <c r="M152" s="34"/>
      <c r="N152" s="35"/>
      <c r="O152" s="36"/>
      <c r="P152" s="38"/>
      <c r="Q152" s="38"/>
      <c r="R152" s="30"/>
      <c r="S152" s="38"/>
      <c r="T152" s="41"/>
    </row>
    <row r="153" customFormat="false" ht="31.5" hidden="false" customHeight="true" outlineLevel="0" collapsed="false">
      <c r="A153" s="24" t="str">
        <f aca="false">B153&amp;" - "&amp;F153&amp;" - "&amp;C153</f>
        <v>01 - 2000 - 16486</v>
      </c>
      <c r="B153" s="25" t="s">
        <v>2</v>
      </c>
      <c r="C153" s="26" t="n">
        <v>16486</v>
      </c>
      <c r="D153" s="27"/>
      <c r="E153" s="28"/>
      <c r="F153" s="29" t="n">
        <v>2000</v>
      </c>
      <c r="G153" s="42"/>
      <c r="H153" s="31"/>
      <c r="I153" s="32"/>
      <c r="J153" s="33" t="n">
        <f aca="false">VLOOKUP($A153,Import!$A:$J,7,0)</f>
        <v>0</v>
      </c>
      <c r="K153" s="33" t="n">
        <f aca="false">VLOOKUP($A153,Import!$A:$J,8,0)</f>
        <v>0</v>
      </c>
      <c r="L153" s="33" t="n">
        <f aca="false">VLOOKUP($A153,Import!$A:$J,9,0)</f>
        <v>0</v>
      </c>
      <c r="M153" s="34"/>
      <c r="N153" s="35"/>
      <c r="O153" s="36"/>
      <c r="P153" s="38"/>
      <c r="Q153" s="38"/>
      <c r="R153" s="30"/>
      <c r="S153" s="38"/>
      <c r="T153" s="41"/>
    </row>
    <row r="154" customFormat="false" ht="31.5" hidden="false" customHeight="true" outlineLevel="0" collapsed="false">
      <c r="A154" s="24" t="str">
        <f aca="false">B154&amp;" - "&amp;F154&amp;" - "&amp;C154</f>
        <v>01 - 2013 - 14342</v>
      </c>
      <c r="B154" s="25" t="s">
        <v>2</v>
      </c>
      <c r="C154" s="26" t="n">
        <v>14342</v>
      </c>
      <c r="D154" s="27"/>
      <c r="E154" s="28"/>
      <c r="F154" s="29" t="n">
        <v>2013</v>
      </c>
      <c r="G154" s="30"/>
      <c r="H154" s="31"/>
      <c r="I154" s="32"/>
      <c r="J154" s="33" t="n">
        <f aca="false">VLOOKUP($A154,Import!$A:$J,7,0)</f>
        <v>50</v>
      </c>
      <c r="K154" s="33" t="n">
        <f aca="false">VLOOKUP($A154,Import!$A:$J,8,0)</f>
        <v>0</v>
      </c>
      <c r="L154" s="33" t="n">
        <f aca="false">VLOOKUP($A154,Import!$A:$J,9,0)</f>
        <v>50</v>
      </c>
      <c r="M154" s="34"/>
      <c r="N154" s="35"/>
      <c r="O154" s="36"/>
      <c r="P154" s="37"/>
      <c r="Q154" s="38"/>
      <c r="R154" s="30"/>
      <c r="S154" s="38"/>
      <c r="T154" s="41"/>
    </row>
    <row r="155" customFormat="false" ht="31.5" hidden="false" customHeight="true" outlineLevel="0" collapsed="false">
      <c r="A155" s="24" t="str">
        <f aca="false">B155&amp;" - "&amp;F155&amp;" - "&amp;C155</f>
        <v>01 - 2026 - 6563</v>
      </c>
      <c r="B155" s="25" t="s">
        <v>2</v>
      </c>
      <c r="C155" s="26" t="n">
        <v>6563</v>
      </c>
      <c r="D155" s="27"/>
      <c r="E155" s="28"/>
      <c r="F155" s="29" t="n">
        <v>2026</v>
      </c>
      <c r="G155" s="30"/>
      <c r="H155" s="31"/>
      <c r="I155" s="32"/>
      <c r="J155" s="33" t="n">
        <f aca="false">VLOOKUP($A155,Import!$A:$J,7,0)</f>
        <v>200</v>
      </c>
      <c r="K155" s="33" t="n">
        <f aca="false">VLOOKUP($A155,Import!$A:$J,8,0)</f>
        <v>0</v>
      </c>
      <c r="L155" s="33" t="n">
        <f aca="false">VLOOKUP($A155,Import!$A:$J,9,0)</f>
        <v>200</v>
      </c>
      <c r="M155" s="34"/>
      <c r="N155" s="35"/>
      <c r="O155" s="36"/>
      <c r="P155" s="37"/>
      <c r="Q155" s="38"/>
      <c r="R155" s="30"/>
      <c r="S155" s="38"/>
      <c r="T155" s="41"/>
    </row>
    <row r="156" customFormat="false" ht="31.5" hidden="false" customHeight="true" outlineLevel="0" collapsed="false">
      <c r="A156" s="24" t="str">
        <f aca="false">B156&amp;" - "&amp;F156&amp;" - "&amp;C156</f>
        <v>01 - 2037 - 16503</v>
      </c>
      <c r="B156" s="25" t="s">
        <v>2</v>
      </c>
      <c r="C156" s="26" t="n">
        <v>16503</v>
      </c>
      <c r="D156" s="27"/>
      <c r="E156" s="28"/>
      <c r="F156" s="29" t="n">
        <v>2037</v>
      </c>
      <c r="G156" s="30"/>
      <c r="H156" s="31"/>
      <c r="I156" s="32"/>
      <c r="J156" s="33" t="n">
        <f aca="false">VLOOKUP($A156,Import!$A:$J,7,0)</f>
        <v>2000</v>
      </c>
      <c r="K156" s="33" t="n">
        <f aca="false">VLOOKUP($A156,Import!$A:$J,8,0)</f>
        <v>2370.7</v>
      </c>
      <c r="L156" s="33" t="n">
        <f aca="false">VLOOKUP($A156,Import!$A:$J,9,0)</f>
        <v>-370.7</v>
      </c>
      <c r="M156" s="34"/>
      <c r="N156" s="35"/>
      <c r="O156" s="36"/>
      <c r="P156" s="37"/>
      <c r="Q156" s="38"/>
      <c r="R156" s="30"/>
      <c r="S156" s="38"/>
      <c r="T156" s="41"/>
    </row>
    <row r="157" customFormat="false" ht="31.5" hidden="false" customHeight="true" outlineLevel="0" collapsed="false">
      <c r="A157" s="24" t="str">
        <f aca="false">B157&amp;" - "&amp;F157&amp;" - "&amp;C157</f>
        <v>01 - 2047 - 13069</v>
      </c>
      <c r="B157" s="25" t="s">
        <v>2</v>
      </c>
      <c r="C157" s="26" t="n">
        <v>13069</v>
      </c>
      <c r="D157" s="27"/>
      <c r="E157" s="28"/>
      <c r="F157" s="29" t="n">
        <v>2047</v>
      </c>
      <c r="G157" s="30"/>
      <c r="H157" s="31"/>
      <c r="I157" s="32"/>
      <c r="J157" s="33" t="n">
        <f aca="false">VLOOKUP($A157,Import!$A:$J,7,0)</f>
        <v>5000</v>
      </c>
      <c r="K157" s="33" t="n">
        <f aca="false">VLOOKUP($A157,Import!$A:$J,8,0)</f>
        <v>5503.54</v>
      </c>
      <c r="L157" s="33" t="n">
        <f aca="false">VLOOKUP($A157,Import!$A:$J,9,0)</f>
        <v>-503.54</v>
      </c>
      <c r="M157" s="34"/>
      <c r="N157" s="35"/>
      <c r="O157" s="36"/>
      <c r="P157" s="37"/>
      <c r="Q157" s="38"/>
      <c r="R157" s="30"/>
      <c r="S157" s="38"/>
      <c r="T157" s="41"/>
    </row>
    <row r="158" customFormat="false" ht="31.5" hidden="false" customHeight="true" outlineLevel="0" collapsed="false">
      <c r="A158" s="24" t="str">
        <f aca="false">B158&amp;" - "&amp;F158&amp;" - "&amp;C158</f>
        <v>01 - 2065 - 18589</v>
      </c>
      <c r="B158" s="25" t="s">
        <v>2</v>
      </c>
      <c r="C158" s="26" t="n">
        <v>18589</v>
      </c>
      <c r="D158" s="27"/>
      <c r="E158" s="28"/>
      <c r="F158" s="29" t="n">
        <v>2065</v>
      </c>
      <c r="G158" s="30"/>
      <c r="H158" s="31"/>
      <c r="I158" s="32"/>
      <c r="J158" s="33" t="n">
        <f aca="false">VLOOKUP($A158,Import!$A:$J,7,0)</f>
        <v>1000</v>
      </c>
      <c r="K158" s="33" t="n">
        <f aca="false">VLOOKUP($A158,Import!$A:$J,8,0)</f>
        <v>0</v>
      </c>
      <c r="L158" s="33" t="n">
        <f aca="false">VLOOKUP($A158,Import!$A:$J,9,0)</f>
        <v>1000</v>
      </c>
      <c r="M158" s="34"/>
      <c r="N158" s="35"/>
      <c r="O158" s="36"/>
      <c r="P158" s="37"/>
      <c r="Q158" s="38"/>
      <c r="R158" s="30"/>
      <c r="S158" s="38"/>
      <c r="T158" s="41"/>
    </row>
    <row r="159" customFormat="false" ht="31.5" hidden="false" customHeight="true" outlineLevel="0" collapsed="false">
      <c r="A159" s="24" t="str">
        <f aca="false">B159&amp;" - "&amp;F159&amp;" - "&amp;C159</f>
        <v>01 - 2075 - 14330</v>
      </c>
      <c r="B159" s="25" t="s">
        <v>2</v>
      </c>
      <c r="C159" s="26" t="n">
        <v>14330</v>
      </c>
      <c r="D159" s="27"/>
      <c r="E159" s="28"/>
      <c r="F159" s="29" t="n">
        <v>2075</v>
      </c>
      <c r="G159" s="30"/>
      <c r="H159" s="31"/>
      <c r="I159" s="32"/>
      <c r="J159" s="33" t="n">
        <f aca="false">VLOOKUP($A159,Import!$A:$J,7,0)</f>
        <v>3000</v>
      </c>
      <c r="K159" s="33" t="n">
        <f aca="false">VLOOKUP($A159,Import!$A:$J,8,0)</f>
        <v>0</v>
      </c>
      <c r="L159" s="33" t="n">
        <f aca="false">VLOOKUP($A159,Import!$A:$J,9,0)</f>
        <v>3000</v>
      </c>
      <c r="M159" s="34"/>
      <c r="N159" s="35"/>
      <c r="O159" s="36"/>
      <c r="P159" s="37"/>
      <c r="Q159" s="38"/>
      <c r="R159" s="30"/>
      <c r="S159" s="38"/>
      <c r="T159" s="41"/>
    </row>
    <row r="160" customFormat="false" ht="31.5" hidden="false" customHeight="true" outlineLevel="0" collapsed="false">
      <c r="A160" s="24" t="str">
        <f aca="false">B160&amp;" - "&amp;F160&amp;" - "&amp;C160</f>
        <v>01 - 2086 - 5466</v>
      </c>
      <c r="B160" s="25" t="s">
        <v>2</v>
      </c>
      <c r="C160" s="26" t="n">
        <v>5466</v>
      </c>
      <c r="D160" s="27"/>
      <c r="E160" s="28"/>
      <c r="F160" s="29" t="n">
        <v>2086</v>
      </c>
      <c r="G160" s="42"/>
      <c r="H160" s="31"/>
      <c r="I160" s="32"/>
      <c r="J160" s="33" t="n">
        <f aca="false">VLOOKUP($A160,Import!$A:$J,7,0)</f>
        <v>211398.21</v>
      </c>
      <c r="K160" s="33" t="n">
        <f aca="false">VLOOKUP($A160,Import!$A:$J,8,0)</f>
        <v>25268.05</v>
      </c>
      <c r="L160" s="33" t="n">
        <f aca="false">VLOOKUP($A160,Import!$A:$J,9,0)</f>
        <v>186130.16</v>
      </c>
      <c r="M160" s="34"/>
      <c r="N160" s="35"/>
      <c r="O160" s="36"/>
      <c r="P160" s="37"/>
      <c r="Q160" s="38"/>
      <c r="R160" s="30"/>
      <c r="S160" s="38"/>
      <c r="T160" s="41"/>
    </row>
    <row r="161" customFormat="false" ht="31.5" hidden="false" customHeight="true" outlineLevel="0" collapsed="false">
      <c r="A161" s="24" t="str">
        <f aca="false">B161&amp;" - "&amp;F161&amp;" - "&amp;C161</f>
        <v>01 - 2090 - 14201</v>
      </c>
      <c r="B161" s="25" t="s">
        <v>2</v>
      </c>
      <c r="C161" s="26" t="n">
        <v>14201</v>
      </c>
      <c r="D161" s="27"/>
      <c r="E161" s="28"/>
      <c r="F161" s="29" t="n">
        <v>2090</v>
      </c>
      <c r="G161" s="30"/>
      <c r="H161" s="31"/>
      <c r="I161" s="32"/>
      <c r="J161" s="33" t="n">
        <f aca="false">VLOOKUP($A161,Import!$A:$J,7,0)</f>
        <v>1500</v>
      </c>
      <c r="K161" s="33" t="n">
        <f aca="false">VLOOKUP($A161,Import!$A:$J,8,0)</f>
        <v>1366.03</v>
      </c>
      <c r="L161" s="33" t="n">
        <f aca="false">VLOOKUP($A161,Import!$A:$J,9,0)</f>
        <v>133.97</v>
      </c>
      <c r="M161" s="34"/>
      <c r="N161" s="35"/>
      <c r="O161" s="36"/>
      <c r="P161" s="37"/>
      <c r="Q161" s="38"/>
      <c r="R161" s="30"/>
      <c r="S161" s="38"/>
      <c r="T161" s="41"/>
    </row>
    <row r="162" customFormat="false" ht="31.5" hidden="false" customHeight="true" outlineLevel="0" collapsed="false">
      <c r="A162" s="24" t="str">
        <f aca="false">B162&amp;" - "&amp;F162&amp;" - "&amp;C162</f>
        <v>01 - 2098 - 6537</v>
      </c>
      <c r="B162" s="25" t="s">
        <v>2</v>
      </c>
      <c r="C162" s="26" t="n">
        <v>6537</v>
      </c>
      <c r="D162" s="27"/>
      <c r="E162" s="28"/>
      <c r="F162" s="29" t="n">
        <v>2098</v>
      </c>
      <c r="G162" s="46"/>
      <c r="H162" s="31"/>
      <c r="I162" s="32"/>
      <c r="J162" s="33" t="n">
        <f aca="false">VLOOKUP($A162,Import!$A:$J,7,0)</f>
        <v>50</v>
      </c>
      <c r="K162" s="33" t="n">
        <f aca="false">VLOOKUP($A162,Import!$A:$J,8,0)</f>
        <v>20.21</v>
      </c>
      <c r="L162" s="33" t="n">
        <f aca="false">VLOOKUP($A162,Import!$A:$J,9,0)</f>
        <v>29.79</v>
      </c>
      <c r="M162" s="34"/>
      <c r="N162" s="35"/>
      <c r="O162" s="36"/>
      <c r="P162" s="37"/>
      <c r="Q162" s="38"/>
      <c r="R162" s="30"/>
      <c r="S162" s="38"/>
      <c r="T162" s="41"/>
    </row>
    <row r="163" customFormat="false" ht="31.5" hidden="false" customHeight="true" outlineLevel="0" collapsed="false">
      <c r="A163" s="24" t="str">
        <f aca="false">B163&amp;" - "&amp;F163&amp;" - "&amp;C163</f>
        <v>01 - 2104 - 14182</v>
      </c>
      <c r="B163" s="25" t="s">
        <v>2</v>
      </c>
      <c r="C163" s="26" t="n">
        <v>14182</v>
      </c>
      <c r="D163" s="27"/>
      <c r="E163" s="28"/>
      <c r="F163" s="29" t="n">
        <v>2104</v>
      </c>
      <c r="G163" s="46"/>
      <c r="H163" s="31"/>
      <c r="I163" s="32"/>
      <c r="J163" s="33" t="n">
        <f aca="false">VLOOKUP($A163,Import!$A:$J,7,0)</f>
        <v>3900</v>
      </c>
      <c r="K163" s="33" t="n">
        <f aca="false">VLOOKUP($A163,Import!$A:$J,8,0)</f>
        <v>3400</v>
      </c>
      <c r="L163" s="33" t="n">
        <f aca="false">VLOOKUP($A163,Import!$A:$J,9,0)</f>
        <v>500</v>
      </c>
      <c r="M163" s="34"/>
      <c r="N163" s="35"/>
      <c r="O163" s="36"/>
      <c r="P163" s="37"/>
      <c r="Q163" s="38"/>
      <c r="R163" s="30"/>
      <c r="S163" s="38"/>
      <c r="T163" s="41"/>
    </row>
    <row r="164" customFormat="false" ht="31.5" hidden="false" customHeight="true" outlineLevel="0" collapsed="false">
      <c r="A164" s="24" t="str">
        <f aca="false">B164&amp;" - "&amp;F164&amp;" - "&amp;C164</f>
        <v>01 - 2108 - 12028</v>
      </c>
      <c r="B164" s="25" t="s">
        <v>2</v>
      </c>
      <c r="C164" s="26" t="n">
        <v>12028</v>
      </c>
      <c r="D164" s="27"/>
      <c r="E164" s="28"/>
      <c r="F164" s="29" t="n">
        <v>2108</v>
      </c>
      <c r="G164" s="42"/>
      <c r="H164" s="31"/>
      <c r="I164" s="32"/>
      <c r="J164" s="33" t="n">
        <f aca="false">VLOOKUP($A164,Import!$A:$J,7,0)</f>
        <v>0</v>
      </c>
      <c r="K164" s="33" t="n">
        <f aca="false">VLOOKUP($A164,Import!$A:$J,8,0)</f>
        <v>0</v>
      </c>
      <c r="L164" s="33" t="n">
        <f aca="false">VLOOKUP($A164,Import!$A:$J,9,0)</f>
        <v>0</v>
      </c>
      <c r="M164" s="34"/>
      <c r="N164" s="35"/>
      <c r="O164" s="36"/>
      <c r="P164" s="37"/>
      <c r="Q164" s="38"/>
      <c r="R164" s="30"/>
      <c r="S164" s="38"/>
      <c r="T164" s="41"/>
    </row>
    <row r="165" customFormat="false" ht="31.5" hidden="false" customHeight="true" outlineLevel="0" collapsed="false">
      <c r="A165" s="24" t="str">
        <f aca="false">B165&amp;" - "&amp;F165&amp;" - "&amp;C165</f>
        <v>01 - 2126 - 14225</v>
      </c>
      <c r="B165" s="25" t="s">
        <v>2</v>
      </c>
      <c r="C165" s="26" t="n">
        <v>14225</v>
      </c>
      <c r="D165" s="27"/>
      <c r="E165" s="28"/>
      <c r="F165" s="29" t="n">
        <v>2126</v>
      </c>
      <c r="G165" s="30"/>
      <c r="H165" s="31"/>
      <c r="I165" s="32"/>
      <c r="J165" s="33" t="n">
        <f aca="false">VLOOKUP($A165,Import!$A:$J,7,0)</f>
        <v>1700</v>
      </c>
      <c r="K165" s="33" t="n">
        <f aca="false">VLOOKUP($A165,Import!$A:$J,8,0)</f>
        <v>1828.16</v>
      </c>
      <c r="L165" s="33" t="n">
        <f aca="false">VLOOKUP($A165,Import!$A:$J,9,0)</f>
        <v>-128.16</v>
      </c>
      <c r="M165" s="34"/>
      <c r="N165" s="35"/>
      <c r="O165" s="36"/>
      <c r="P165" s="37"/>
      <c r="Q165" s="38"/>
      <c r="R165" s="30"/>
      <c r="S165" s="38"/>
      <c r="T165" s="41"/>
    </row>
    <row r="166" customFormat="false" ht="31.5" hidden="false" customHeight="true" outlineLevel="0" collapsed="false">
      <c r="A166" s="24" t="str">
        <f aca="false">B166&amp;" - "&amp;F166&amp;" - "&amp;C166</f>
        <v>01 - 2129 - 14162</v>
      </c>
      <c r="B166" s="25" t="s">
        <v>2</v>
      </c>
      <c r="C166" s="26" t="n">
        <v>14162</v>
      </c>
      <c r="D166" s="27"/>
      <c r="E166" s="28"/>
      <c r="F166" s="29" t="n">
        <v>2129</v>
      </c>
      <c r="G166" s="30"/>
      <c r="H166" s="31"/>
      <c r="I166" s="32"/>
      <c r="J166" s="33" t="n">
        <f aca="false">VLOOKUP($A166,Import!$A:$J,7,0)</f>
        <v>10500</v>
      </c>
      <c r="K166" s="33" t="n">
        <f aca="false">VLOOKUP($A166,Import!$A:$J,8,0)</f>
        <v>11450</v>
      </c>
      <c r="L166" s="33" t="n">
        <f aca="false">VLOOKUP($A166,Import!$A:$J,9,0)</f>
        <v>-950</v>
      </c>
      <c r="M166" s="34"/>
      <c r="N166" s="35"/>
      <c r="O166" s="36"/>
      <c r="P166" s="37"/>
      <c r="Q166" s="38"/>
      <c r="R166" s="30"/>
      <c r="S166" s="38"/>
      <c r="T166" s="41"/>
    </row>
    <row r="167" customFormat="false" ht="31.5" hidden="false" customHeight="true" outlineLevel="0" collapsed="false">
      <c r="A167" s="24" t="str">
        <f aca="false">B167&amp;" - "&amp;F167&amp;" - "&amp;C167</f>
        <v>01 - 2165 - 15390</v>
      </c>
      <c r="B167" s="25" t="s">
        <v>2</v>
      </c>
      <c r="C167" s="26" t="n">
        <v>15390</v>
      </c>
      <c r="D167" s="27"/>
      <c r="E167" s="28"/>
      <c r="F167" s="29" t="n">
        <v>2165</v>
      </c>
      <c r="G167" s="30"/>
      <c r="H167" s="31"/>
      <c r="I167" s="32"/>
      <c r="J167" s="33" t="n">
        <f aca="false">VLOOKUP($A167,Import!$A:$J,7,0)</f>
        <v>200</v>
      </c>
      <c r="K167" s="33" t="n">
        <f aca="false">VLOOKUP($A167,Import!$A:$J,8,0)</f>
        <v>230.81</v>
      </c>
      <c r="L167" s="33" t="n">
        <f aca="false">VLOOKUP($A167,Import!$A:$J,9,0)</f>
        <v>-30.81</v>
      </c>
      <c r="M167" s="34"/>
      <c r="N167" s="35"/>
      <c r="O167" s="36"/>
      <c r="P167" s="37"/>
      <c r="Q167" s="38"/>
      <c r="R167" s="30"/>
      <c r="S167" s="38"/>
      <c r="T167" s="41"/>
    </row>
    <row r="168" customFormat="false" ht="31.5" hidden="false" customHeight="true" outlineLevel="0" collapsed="false">
      <c r="A168" s="24" t="str">
        <f aca="false">B168&amp;" - "&amp;F168&amp;" - "&amp;C168</f>
        <v>01 - 2173 - 14161</v>
      </c>
      <c r="B168" s="25" t="s">
        <v>2</v>
      </c>
      <c r="C168" s="26" t="n">
        <v>14161</v>
      </c>
      <c r="D168" s="27"/>
      <c r="E168" s="28"/>
      <c r="F168" s="29" t="n">
        <v>2173</v>
      </c>
      <c r="G168" s="30"/>
      <c r="H168" s="31"/>
      <c r="I168" s="32"/>
      <c r="J168" s="33" t="n">
        <f aca="false">VLOOKUP($A168,Import!$A:$J,7,0)</f>
        <v>550</v>
      </c>
      <c r="K168" s="33" t="n">
        <f aca="false">VLOOKUP($A168,Import!$A:$J,8,0)</f>
        <v>750</v>
      </c>
      <c r="L168" s="33" t="n">
        <f aca="false">VLOOKUP($A168,Import!$A:$J,9,0)</f>
        <v>-200</v>
      </c>
      <c r="M168" s="34"/>
      <c r="N168" s="35"/>
      <c r="O168" s="36"/>
      <c r="P168" s="37"/>
      <c r="Q168" s="38"/>
      <c r="R168" s="30"/>
      <c r="S168" s="38"/>
      <c r="T168" s="41"/>
    </row>
    <row r="169" customFormat="false" ht="31.5" hidden="false" customHeight="true" outlineLevel="0" collapsed="false">
      <c r="A169" s="24" t="str">
        <f aca="false">B169&amp;" - "&amp;F169&amp;" - "&amp;C169</f>
        <v>01 - 2175 - 14187</v>
      </c>
      <c r="B169" s="25" t="s">
        <v>2</v>
      </c>
      <c r="C169" s="26" t="n">
        <v>14187</v>
      </c>
      <c r="D169" s="27"/>
      <c r="E169" s="28"/>
      <c r="F169" s="29" t="n">
        <v>2175</v>
      </c>
      <c r="G169" s="30"/>
      <c r="H169" s="31"/>
      <c r="I169" s="32"/>
      <c r="J169" s="33" t="n">
        <f aca="false">VLOOKUP($A169,Import!$A:$J,7,0)</f>
        <v>0</v>
      </c>
      <c r="K169" s="33" t="n">
        <f aca="false">VLOOKUP($A169,Import!$A:$J,8,0)</f>
        <v>0</v>
      </c>
      <c r="L169" s="33" t="n">
        <f aca="false">VLOOKUP($A169,Import!$A:$J,9,0)</f>
        <v>0</v>
      </c>
      <c r="M169" s="34"/>
      <c r="N169" s="35"/>
      <c r="O169" s="36"/>
      <c r="P169" s="37"/>
      <c r="Q169" s="38"/>
      <c r="R169" s="30"/>
      <c r="S169" s="38"/>
      <c r="T169" s="41"/>
    </row>
    <row r="170" customFormat="false" ht="31.5" hidden="false" customHeight="true" outlineLevel="0" collapsed="false">
      <c r="A170" s="24" t="str">
        <f aca="false">B170&amp;" - "&amp;F170&amp;" - "&amp;C170</f>
        <v>01 - 2179 - 14175</v>
      </c>
      <c r="B170" s="25" t="s">
        <v>2</v>
      </c>
      <c r="C170" s="26" t="n">
        <v>14175</v>
      </c>
      <c r="D170" s="27"/>
      <c r="E170" s="28"/>
      <c r="F170" s="29" t="n">
        <v>2179</v>
      </c>
      <c r="G170" s="30"/>
      <c r="H170" s="31"/>
      <c r="I170" s="32"/>
      <c r="J170" s="33" t="n">
        <f aca="false">VLOOKUP($A170,Import!$A:$J,7,0)</f>
        <v>12100</v>
      </c>
      <c r="K170" s="33" t="n">
        <f aca="false">VLOOKUP($A170,Import!$A:$J,8,0)</f>
        <v>11774.97</v>
      </c>
      <c r="L170" s="33" t="n">
        <f aca="false">VLOOKUP($A170,Import!$A:$J,9,0)</f>
        <v>325.03</v>
      </c>
      <c r="M170" s="34"/>
      <c r="N170" s="35"/>
      <c r="O170" s="36"/>
      <c r="P170" s="37"/>
      <c r="Q170" s="38"/>
      <c r="R170" s="30"/>
      <c r="S170" s="38"/>
      <c r="T170" s="41"/>
    </row>
    <row r="171" customFormat="false" ht="31.5" hidden="false" customHeight="true" outlineLevel="0" collapsed="false">
      <c r="A171" s="24" t="str">
        <f aca="false">B171&amp;" - "&amp;F171&amp;" - "&amp;C171</f>
        <v>01 - 2183 - 240</v>
      </c>
      <c r="B171" s="25" t="s">
        <v>2</v>
      </c>
      <c r="C171" s="26" t="n">
        <v>240</v>
      </c>
      <c r="D171" s="27"/>
      <c r="E171" s="28"/>
      <c r="F171" s="29" t="n">
        <v>2183</v>
      </c>
      <c r="G171" s="30"/>
      <c r="H171" s="31"/>
      <c r="I171" s="32"/>
      <c r="J171" s="33" t="n">
        <f aca="false">VLOOKUP($A171,Import!$A:$J,7,0)</f>
        <v>18000</v>
      </c>
      <c r="K171" s="33" t="n">
        <f aca="false">VLOOKUP($A171,Import!$A:$J,8,0)</f>
        <v>18000</v>
      </c>
      <c r="L171" s="33" t="n">
        <f aca="false">VLOOKUP($A171,Import!$A:$J,9,0)</f>
        <v>0</v>
      </c>
      <c r="M171" s="34"/>
      <c r="N171" s="35"/>
      <c r="O171" s="36"/>
      <c r="P171" s="37"/>
      <c r="Q171" s="38"/>
      <c r="R171" s="30"/>
      <c r="S171" s="38"/>
      <c r="T171" s="41"/>
    </row>
    <row r="172" customFormat="false" ht="31.5" hidden="false" customHeight="true" outlineLevel="0" collapsed="false">
      <c r="A172" s="24" t="str">
        <f aca="false">B172&amp;" - "&amp;F172&amp;" - "&amp;C172</f>
        <v>01 - 2193 - 14343</v>
      </c>
      <c r="B172" s="25" t="s">
        <v>2</v>
      </c>
      <c r="C172" s="26" t="n">
        <v>14343</v>
      </c>
      <c r="D172" s="27"/>
      <c r="E172" s="28"/>
      <c r="F172" s="29" t="n">
        <v>2193</v>
      </c>
      <c r="G172" s="30"/>
      <c r="H172" s="31"/>
      <c r="I172" s="32"/>
      <c r="J172" s="33" t="n">
        <f aca="false">VLOOKUP($A172,Import!$A:$J,7,0)</f>
        <v>160</v>
      </c>
      <c r="K172" s="33" t="n">
        <f aca="false">VLOOKUP($A172,Import!$A:$J,8,0)</f>
        <v>298.56</v>
      </c>
      <c r="L172" s="33" t="n">
        <f aca="false">VLOOKUP($A172,Import!$A:$J,9,0)</f>
        <v>-138.56</v>
      </c>
      <c r="M172" s="34"/>
      <c r="N172" s="35"/>
      <c r="O172" s="36"/>
      <c r="P172" s="37"/>
      <c r="Q172" s="38"/>
      <c r="R172" s="30"/>
      <c r="S172" s="37"/>
      <c r="T172" s="41"/>
    </row>
    <row r="173" customFormat="false" ht="31.5" hidden="false" customHeight="true" outlineLevel="0" collapsed="false">
      <c r="A173" s="24" t="str">
        <f aca="false">B173&amp;" - "&amp;F173&amp;" - "&amp;C173</f>
        <v>01 - 2196 - 6566</v>
      </c>
      <c r="B173" s="25" t="s">
        <v>2</v>
      </c>
      <c r="C173" s="26" t="n">
        <v>6566</v>
      </c>
      <c r="D173" s="27"/>
      <c r="E173" s="28"/>
      <c r="F173" s="29" t="n">
        <v>2196</v>
      </c>
      <c r="G173" s="42"/>
      <c r="H173" s="31"/>
      <c r="I173" s="32"/>
      <c r="J173" s="33" t="n">
        <f aca="false">VLOOKUP($A173,Import!$A:$J,7,0)</f>
        <v>8000</v>
      </c>
      <c r="K173" s="33" t="n">
        <f aca="false">VLOOKUP($A173,Import!$A:$J,8,0)</f>
        <v>2646.66</v>
      </c>
      <c r="L173" s="33" t="n">
        <f aca="false">VLOOKUP($A173,Import!$A:$J,9,0)</f>
        <v>5353.34</v>
      </c>
      <c r="M173" s="34"/>
      <c r="N173" s="35"/>
      <c r="O173" s="36"/>
      <c r="P173" s="37"/>
      <c r="Q173" s="38"/>
      <c r="R173" s="30"/>
      <c r="S173" s="38"/>
      <c r="T173" s="41"/>
    </row>
    <row r="174" customFormat="false" ht="31.5" hidden="false" customHeight="true" outlineLevel="0" collapsed="false">
      <c r="A174" s="24" t="str">
        <f aca="false">B174&amp;" - "&amp;F174&amp;" - "&amp;C174</f>
        <v>01 - 2206 - 10949</v>
      </c>
      <c r="B174" s="25" t="s">
        <v>2</v>
      </c>
      <c r="C174" s="26" t="n">
        <v>10949</v>
      </c>
      <c r="D174" s="27"/>
      <c r="E174" s="28"/>
      <c r="F174" s="29" t="n">
        <v>2206</v>
      </c>
      <c r="G174" s="30"/>
      <c r="H174" s="31"/>
      <c r="I174" s="32"/>
      <c r="J174" s="33" t="n">
        <f aca="false">VLOOKUP($A174,Import!$A:$J,7,0)</f>
        <v>1400</v>
      </c>
      <c r="K174" s="33" t="n">
        <f aca="false">VLOOKUP($A174,Import!$A:$J,8,0)</f>
        <v>1000</v>
      </c>
      <c r="L174" s="33" t="n">
        <f aca="false">VLOOKUP($A174,Import!$A:$J,9,0)</f>
        <v>400</v>
      </c>
      <c r="M174" s="34"/>
      <c r="N174" s="35"/>
      <c r="O174" s="36"/>
      <c r="P174" s="37"/>
      <c r="Q174" s="38"/>
      <c r="R174" s="30"/>
      <c r="S174" s="38"/>
      <c r="T174" s="41"/>
    </row>
    <row r="175" customFormat="false" ht="31.5" hidden="false" customHeight="true" outlineLevel="0" collapsed="false">
      <c r="A175" s="24" t="str">
        <f aca="false">B175&amp;" - "&amp;F175&amp;" - "&amp;C175</f>
        <v>01 - 2212 - 18604</v>
      </c>
      <c r="B175" s="25" t="s">
        <v>2</v>
      </c>
      <c r="C175" s="26" t="n">
        <v>18604</v>
      </c>
      <c r="D175" s="27"/>
      <c r="E175" s="28"/>
      <c r="F175" s="29" t="n">
        <v>2212</v>
      </c>
      <c r="G175" s="30"/>
      <c r="H175" s="31"/>
      <c r="I175" s="32"/>
      <c r="J175" s="33" t="n">
        <f aca="false">VLOOKUP($A175,Import!$A:$J,7,0)</f>
        <v>500</v>
      </c>
      <c r="K175" s="33" t="n">
        <f aca="false">VLOOKUP($A175,Import!$A:$J,8,0)</f>
        <v>118.07</v>
      </c>
      <c r="L175" s="33" t="n">
        <f aca="false">VLOOKUP($A175,Import!$A:$J,9,0)</f>
        <v>381.93</v>
      </c>
      <c r="M175" s="34"/>
      <c r="N175" s="35"/>
      <c r="O175" s="36"/>
      <c r="P175" s="38"/>
      <c r="Q175" s="38"/>
      <c r="R175" s="30"/>
      <c r="S175" s="38"/>
      <c r="T175" s="41"/>
    </row>
    <row r="176" customFormat="false" ht="31.5" hidden="false" customHeight="true" outlineLevel="0" collapsed="false">
      <c r="A176" s="24" t="str">
        <f aca="false">B176&amp;" - "&amp;F176&amp;" - "&amp;C176</f>
        <v>01 - 2216 - 5449</v>
      </c>
      <c r="B176" s="25" t="s">
        <v>2</v>
      </c>
      <c r="C176" s="26" t="n">
        <v>5449</v>
      </c>
      <c r="D176" s="27"/>
      <c r="E176" s="28"/>
      <c r="F176" s="29" t="n">
        <v>2216</v>
      </c>
      <c r="G176" s="30"/>
      <c r="H176" s="31"/>
      <c r="I176" s="32"/>
      <c r="J176" s="33" t="n">
        <f aca="false">VLOOKUP($A176,Import!$A:$J,7,0)</f>
        <v>7200</v>
      </c>
      <c r="K176" s="33" t="n">
        <f aca="false">VLOOKUP($A176,Import!$A:$J,8,0)</f>
        <v>12360.76</v>
      </c>
      <c r="L176" s="33" t="n">
        <f aca="false">VLOOKUP($A176,Import!$A:$J,9,0)</f>
        <v>-5160.76</v>
      </c>
      <c r="M176" s="34"/>
      <c r="N176" s="35"/>
      <c r="O176" s="36"/>
      <c r="P176" s="38"/>
      <c r="Q176" s="38"/>
      <c r="R176" s="30"/>
      <c r="S176" s="38"/>
      <c r="T176" s="41"/>
    </row>
    <row r="177" customFormat="false" ht="31.5" hidden="false" customHeight="true" outlineLevel="0" collapsed="false">
      <c r="A177" s="24" t="str">
        <f aca="false">B177&amp;" - "&amp;F177&amp;" - "&amp;C177</f>
        <v>01 - 2219 - 14328</v>
      </c>
      <c r="B177" s="25" t="s">
        <v>2</v>
      </c>
      <c r="C177" s="26" t="n">
        <v>14328</v>
      </c>
      <c r="D177" s="27"/>
      <c r="E177" s="28"/>
      <c r="F177" s="29" t="n">
        <v>2219</v>
      </c>
      <c r="G177" s="30"/>
      <c r="H177" s="31"/>
      <c r="I177" s="32"/>
      <c r="J177" s="33" t="n">
        <f aca="false">VLOOKUP($A177,Import!$A:$J,7,0)</f>
        <v>180</v>
      </c>
      <c r="K177" s="33" t="n">
        <f aca="false">VLOOKUP($A177,Import!$A:$J,8,0)</f>
        <v>110.3</v>
      </c>
      <c r="L177" s="33" t="n">
        <f aca="false">VLOOKUP($A177,Import!$A:$J,9,0)</f>
        <v>69.7</v>
      </c>
      <c r="M177" s="34"/>
      <c r="N177" s="35"/>
      <c r="O177" s="36"/>
      <c r="P177" s="38"/>
      <c r="Q177" s="38"/>
      <c r="R177" s="30"/>
      <c r="S177" s="38"/>
      <c r="T177" s="41"/>
    </row>
    <row r="178" customFormat="false" ht="31.5" hidden="false" customHeight="true" outlineLevel="0" collapsed="false">
      <c r="A178" s="24" t="str">
        <f aca="false">B178&amp;" - "&amp;F178&amp;" - "&amp;C178</f>
        <v>01 - 2220 - 14208</v>
      </c>
      <c r="B178" s="25" t="s">
        <v>2</v>
      </c>
      <c r="C178" s="26" t="n">
        <v>14208</v>
      </c>
      <c r="D178" s="27"/>
      <c r="E178" s="28"/>
      <c r="F178" s="29" t="n">
        <v>2220</v>
      </c>
      <c r="G178" s="30"/>
      <c r="H178" s="31"/>
      <c r="I178" s="32"/>
      <c r="J178" s="33" t="n">
        <f aca="false">VLOOKUP($A178,Import!$A:$J,7,0)</f>
        <v>0</v>
      </c>
      <c r="K178" s="33" t="n">
        <f aca="false">VLOOKUP($A178,Import!$A:$J,8,0)</f>
        <v>0</v>
      </c>
      <c r="L178" s="33" t="n">
        <f aca="false">VLOOKUP($A178,Import!$A:$J,9,0)</f>
        <v>0</v>
      </c>
      <c r="M178" s="34"/>
      <c r="N178" s="35"/>
      <c r="O178" s="36"/>
      <c r="P178" s="37"/>
      <c r="Q178" s="38"/>
      <c r="R178" s="30"/>
      <c r="S178" s="38"/>
      <c r="T178" s="41"/>
    </row>
    <row r="179" customFormat="false" ht="31.5" hidden="false" customHeight="true" outlineLevel="0" collapsed="false">
      <c r="A179" s="24" t="str">
        <f aca="false">B179&amp;" - "&amp;F179&amp;" - "&amp;C179</f>
        <v>01 - 223 - 17515</v>
      </c>
      <c r="B179" s="25" t="s">
        <v>2</v>
      </c>
      <c r="C179" s="26" t="n">
        <v>17515</v>
      </c>
      <c r="D179" s="27"/>
      <c r="E179" s="28"/>
      <c r="F179" s="29" t="n">
        <v>223</v>
      </c>
      <c r="G179" s="30"/>
      <c r="H179" s="31"/>
      <c r="I179" s="32"/>
      <c r="J179" s="33" t="n">
        <f aca="false">VLOOKUP($A179,Import!$A:$J,7,0)</f>
        <v>200</v>
      </c>
      <c r="K179" s="33" t="n">
        <f aca="false">VLOOKUP($A179,Import!$A:$J,8,0)</f>
        <v>0</v>
      </c>
      <c r="L179" s="33" t="n">
        <f aca="false">VLOOKUP($A179,Import!$A:$J,9,0)</f>
        <v>200</v>
      </c>
      <c r="M179" s="34"/>
      <c r="N179" s="35"/>
      <c r="O179" s="36"/>
      <c r="P179" s="38"/>
      <c r="Q179" s="38"/>
      <c r="R179" s="30"/>
      <c r="S179" s="38"/>
      <c r="T179" s="41"/>
    </row>
    <row r="180" s="51" customFormat="true" ht="31.5" hidden="false" customHeight="true" outlineLevel="0" collapsed="false">
      <c r="A180" s="24" t="str">
        <f aca="false">B180&amp;" - "&amp;F180&amp;" - "&amp;C180</f>
        <v>01 - 223 - 97</v>
      </c>
      <c r="B180" s="25" t="s">
        <v>2</v>
      </c>
      <c r="C180" s="26" t="n">
        <v>97</v>
      </c>
      <c r="D180" s="27"/>
      <c r="E180" s="28"/>
      <c r="F180" s="29" t="n">
        <v>223</v>
      </c>
      <c r="G180" s="42"/>
      <c r="H180" s="31"/>
      <c r="I180" s="32"/>
      <c r="J180" s="33" t="n">
        <f aca="false">VLOOKUP($A180,Import!$A:$J,7,0)</f>
        <v>3000</v>
      </c>
      <c r="K180" s="33" t="n">
        <f aca="false">VLOOKUP($A180,Import!$A:$J,8,0)</f>
        <v>5004</v>
      </c>
      <c r="L180" s="33" t="n">
        <f aca="false">VLOOKUP($A180,Import!$A:$J,9,0)</f>
        <v>-2004</v>
      </c>
      <c r="M180" s="43"/>
      <c r="N180" s="44"/>
      <c r="O180" s="45"/>
      <c r="P180" s="48"/>
      <c r="Q180" s="38"/>
      <c r="R180" s="30"/>
      <c r="S180" s="49"/>
      <c r="T180" s="50"/>
    </row>
    <row r="181" s="51" customFormat="true" ht="31.5" hidden="false" customHeight="true" outlineLevel="0" collapsed="false">
      <c r="A181" s="24" t="str">
        <f aca="false">B181&amp;" - "&amp;F181&amp;" - "&amp;C181</f>
        <v>01 - 2256 - 1408</v>
      </c>
      <c r="B181" s="25" t="s">
        <v>2</v>
      </c>
      <c r="C181" s="26" t="n">
        <v>1408</v>
      </c>
      <c r="D181" s="27"/>
      <c r="E181" s="28"/>
      <c r="F181" s="29" t="n">
        <v>2256</v>
      </c>
      <c r="G181" s="30"/>
      <c r="H181" s="31"/>
      <c r="I181" s="32"/>
      <c r="J181" s="33" t="n">
        <f aca="false">VLOOKUP($A181,Import!$A:$J,7,0)</f>
        <v>250</v>
      </c>
      <c r="K181" s="33" t="n">
        <f aca="false">VLOOKUP($A181,Import!$A:$J,8,0)</f>
        <v>304</v>
      </c>
      <c r="L181" s="33" t="n">
        <f aca="false">VLOOKUP($A181,Import!$A:$J,9,0)</f>
        <v>-54</v>
      </c>
      <c r="M181" s="43"/>
      <c r="N181" s="44"/>
      <c r="O181" s="45"/>
      <c r="P181" s="48"/>
      <c r="Q181" s="38"/>
      <c r="R181" s="46"/>
      <c r="S181" s="49"/>
      <c r="T181" s="50"/>
    </row>
    <row r="182" s="51" customFormat="true" ht="31.5" hidden="false" customHeight="true" outlineLevel="0" collapsed="false">
      <c r="A182" s="24" t="str">
        <f aca="false">B182&amp;" - "&amp;F182&amp;" - "&amp;C182</f>
        <v>01 - 2284 - 14198</v>
      </c>
      <c r="B182" s="25" t="s">
        <v>2</v>
      </c>
      <c r="C182" s="26" t="n">
        <v>14198</v>
      </c>
      <c r="D182" s="27"/>
      <c r="E182" s="28"/>
      <c r="F182" s="29" t="n">
        <v>2284</v>
      </c>
      <c r="G182" s="30"/>
      <c r="H182" s="31"/>
      <c r="I182" s="32"/>
      <c r="J182" s="33" t="n">
        <f aca="false">VLOOKUP($A182,Import!$A:$J,7,0)</f>
        <v>500</v>
      </c>
      <c r="K182" s="33" t="n">
        <f aca="false">VLOOKUP($A182,Import!$A:$J,8,0)</f>
        <v>639</v>
      </c>
      <c r="L182" s="33" t="n">
        <f aca="false">VLOOKUP($A182,Import!$A:$J,9,0)</f>
        <v>-139</v>
      </c>
      <c r="M182" s="43"/>
      <c r="N182" s="44"/>
      <c r="O182" s="45"/>
      <c r="P182" s="48"/>
      <c r="Q182" s="38"/>
      <c r="R182" s="46"/>
      <c r="S182" s="49"/>
      <c r="T182" s="50"/>
    </row>
    <row r="183" s="51" customFormat="true" ht="31.5" hidden="false" customHeight="true" outlineLevel="0" collapsed="false">
      <c r="A183" s="24" t="str">
        <f aca="false">B183&amp;" - "&amp;F183&amp;" - "&amp;C183</f>
        <v>01 - 2284 - 456</v>
      </c>
      <c r="B183" s="25" t="s">
        <v>2</v>
      </c>
      <c r="C183" s="26" t="n">
        <v>456</v>
      </c>
      <c r="D183" s="27"/>
      <c r="E183" s="28"/>
      <c r="F183" s="29" t="n">
        <v>2284</v>
      </c>
      <c r="G183" s="42"/>
      <c r="H183" s="31"/>
      <c r="I183" s="32"/>
      <c r="J183" s="33" t="n">
        <f aca="false">VLOOKUP($A183,Import!$A:$J,7,0)</f>
        <v>87000</v>
      </c>
      <c r="K183" s="33" t="n">
        <f aca="false">VLOOKUP($A183,Import!$A:$J,8,0)</f>
        <v>63025.59</v>
      </c>
      <c r="L183" s="33" t="n">
        <f aca="false">VLOOKUP($A183,Import!$A:$J,9,0)</f>
        <v>23974.41</v>
      </c>
      <c r="M183" s="43"/>
      <c r="N183" s="44"/>
      <c r="O183" s="45"/>
      <c r="P183" s="48"/>
      <c r="Q183" s="38"/>
      <c r="R183" s="30"/>
      <c r="S183" s="49"/>
      <c r="T183" s="50"/>
    </row>
    <row r="184" s="51" customFormat="true" ht="31.5" hidden="false" customHeight="true" outlineLevel="0" collapsed="false">
      <c r="A184" s="24" t="str">
        <f aca="false">B184&amp;" - "&amp;F184&amp;" - "&amp;C184</f>
        <v>01 - 2290 - 18596</v>
      </c>
      <c r="B184" s="25" t="s">
        <v>2</v>
      </c>
      <c r="C184" s="26" t="n">
        <v>18596</v>
      </c>
      <c r="D184" s="27"/>
      <c r="E184" s="28"/>
      <c r="F184" s="29" t="n">
        <v>2290</v>
      </c>
      <c r="G184" s="30"/>
      <c r="H184" s="31"/>
      <c r="I184" s="32"/>
      <c r="J184" s="33" t="n">
        <f aca="false">VLOOKUP($A184,Import!$A:$J,7,0)</f>
        <v>300</v>
      </c>
      <c r="K184" s="33" t="n">
        <f aca="false">VLOOKUP($A184,Import!$A:$J,8,0)</f>
        <v>36.96</v>
      </c>
      <c r="L184" s="33" t="n">
        <f aca="false">VLOOKUP($A184,Import!$A:$J,9,0)</f>
        <v>263.04</v>
      </c>
      <c r="M184" s="43"/>
      <c r="N184" s="44"/>
      <c r="O184" s="45"/>
      <c r="P184" s="48"/>
      <c r="Q184" s="38"/>
      <c r="R184" s="46"/>
      <c r="S184" s="49"/>
      <c r="T184" s="50"/>
    </row>
    <row r="185" customFormat="false" ht="31.5" hidden="false" customHeight="true" outlineLevel="0" collapsed="false">
      <c r="A185" s="24" t="str">
        <f aca="false">B185&amp;" - "&amp;F185&amp;" - "&amp;C185</f>
        <v>01 - 2316 - 14195</v>
      </c>
      <c r="B185" s="25" t="s">
        <v>2</v>
      </c>
      <c r="C185" s="26" t="n">
        <v>14195</v>
      </c>
      <c r="D185" s="27"/>
      <c r="E185" s="28"/>
      <c r="F185" s="29" t="n">
        <v>2316</v>
      </c>
      <c r="G185" s="30"/>
      <c r="H185" s="31"/>
      <c r="I185" s="32"/>
      <c r="J185" s="33" t="n">
        <f aca="false">VLOOKUP($A185,Import!$A:$J,7,0)</f>
        <v>500</v>
      </c>
      <c r="K185" s="33" t="n">
        <f aca="false">VLOOKUP($A185,Import!$A:$J,8,0)</f>
        <v>650</v>
      </c>
      <c r="L185" s="33" t="n">
        <f aca="false">VLOOKUP($A185,Import!$A:$J,9,0)</f>
        <v>-150</v>
      </c>
      <c r="M185" s="34"/>
      <c r="N185" s="35"/>
      <c r="O185" s="36"/>
      <c r="P185" s="38"/>
      <c r="Q185" s="38"/>
      <c r="R185" s="30"/>
      <c r="S185" s="38"/>
      <c r="T185" s="41"/>
    </row>
    <row r="186" customFormat="false" ht="31.5" hidden="false" customHeight="true" outlineLevel="0" collapsed="false">
      <c r="A186" s="24" t="str">
        <f aca="false">B186&amp;" - "&amp;F186&amp;" - "&amp;C186</f>
        <v>01 - 2325 - 18638</v>
      </c>
      <c r="B186" s="25" t="s">
        <v>2</v>
      </c>
      <c r="C186" s="26" t="n">
        <v>18638</v>
      </c>
      <c r="D186" s="27"/>
      <c r="E186" s="28"/>
      <c r="F186" s="29" t="n">
        <v>2325</v>
      </c>
      <c r="G186" s="30"/>
      <c r="H186" s="31"/>
      <c r="I186" s="32"/>
      <c r="J186" s="33" t="n">
        <f aca="false">VLOOKUP($A186,Import!$A:$J,7,0)</f>
        <v>0</v>
      </c>
      <c r="K186" s="33" t="n">
        <f aca="false">VLOOKUP($A186,Import!$A:$J,8,0)</f>
        <v>0</v>
      </c>
      <c r="L186" s="33" t="n">
        <f aca="false">VLOOKUP($A186,Import!$A:$J,9,0)</f>
        <v>0</v>
      </c>
      <c r="M186" s="34"/>
      <c r="N186" s="35"/>
      <c r="O186" s="36"/>
      <c r="P186" s="37"/>
      <c r="Q186" s="38"/>
      <c r="R186" s="30"/>
      <c r="S186" s="38"/>
      <c r="T186" s="41"/>
    </row>
    <row r="187" customFormat="false" ht="31.5" hidden="false" customHeight="true" outlineLevel="0" collapsed="false">
      <c r="A187" s="24" t="str">
        <f aca="false">B187&amp;" - "&amp;F187&amp;" - "&amp;C187</f>
        <v>01 - 2351 - 1222</v>
      </c>
      <c r="B187" s="25" t="s">
        <v>2</v>
      </c>
      <c r="C187" s="26" t="n">
        <v>1222</v>
      </c>
      <c r="D187" s="27"/>
      <c r="E187" s="28"/>
      <c r="F187" s="29" t="n">
        <v>2351</v>
      </c>
      <c r="G187" s="30"/>
      <c r="H187" s="31"/>
      <c r="I187" s="32"/>
      <c r="J187" s="33" t="n">
        <f aca="false">VLOOKUP($A187,Import!$A:$J,7,0)</f>
        <v>1600</v>
      </c>
      <c r="K187" s="33" t="n">
        <f aca="false">VLOOKUP($A187,Import!$A:$J,8,0)</f>
        <v>1067.56</v>
      </c>
      <c r="L187" s="33" t="n">
        <f aca="false">VLOOKUP($A187,Import!$A:$J,9,0)</f>
        <v>532.44</v>
      </c>
      <c r="M187" s="34"/>
      <c r="N187" s="35"/>
      <c r="O187" s="36"/>
      <c r="P187" s="37"/>
      <c r="Q187" s="38"/>
      <c r="R187" s="30"/>
      <c r="S187" s="38"/>
      <c r="T187" s="41"/>
    </row>
    <row r="188" customFormat="false" ht="31.5" hidden="false" customHeight="true" outlineLevel="0" collapsed="false">
      <c r="A188" s="24" t="str">
        <f aca="false">B188&amp;" - "&amp;F188&amp;" - "&amp;C188</f>
        <v>01 - 2353 - 14236</v>
      </c>
      <c r="B188" s="25" t="s">
        <v>2</v>
      </c>
      <c r="C188" s="26" t="n">
        <v>14236</v>
      </c>
      <c r="D188" s="27"/>
      <c r="E188" s="28"/>
      <c r="F188" s="29" t="n">
        <v>2353</v>
      </c>
      <c r="G188" s="42"/>
      <c r="H188" s="31"/>
      <c r="I188" s="32"/>
      <c r="J188" s="33" t="n">
        <f aca="false">VLOOKUP($A188,Import!$A:$J,7,0)</f>
        <v>1500</v>
      </c>
      <c r="K188" s="33" t="n">
        <f aca="false">VLOOKUP($A188,Import!$A:$J,8,0)</f>
        <v>2576</v>
      </c>
      <c r="L188" s="33" t="n">
        <f aca="false">VLOOKUP($A188,Import!$A:$J,9,0)</f>
        <v>-1076</v>
      </c>
      <c r="M188" s="34"/>
      <c r="N188" s="35"/>
      <c r="O188" s="36"/>
      <c r="P188" s="37"/>
      <c r="Q188" s="38"/>
      <c r="R188" s="30"/>
      <c r="S188" s="38"/>
      <c r="T188" s="41"/>
    </row>
    <row r="189" customFormat="false" ht="31.5" hidden="false" customHeight="true" outlineLevel="0" collapsed="false">
      <c r="A189" s="24" t="str">
        <f aca="false">B189&amp;" - "&amp;F189&amp;" - "&amp;C189</f>
        <v>01 - 2366 - 14237</v>
      </c>
      <c r="B189" s="25" t="s">
        <v>2</v>
      </c>
      <c r="C189" s="26" t="n">
        <v>14237</v>
      </c>
      <c r="D189" s="27"/>
      <c r="E189" s="28"/>
      <c r="F189" s="29" t="n">
        <v>2366</v>
      </c>
      <c r="G189" s="42"/>
      <c r="H189" s="31"/>
      <c r="I189" s="32"/>
      <c r="J189" s="33" t="n">
        <f aca="false">VLOOKUP($A189,Import!$A:$J,7,0)</f>
        <v>200</v>
      </c>
      <c r="K189" s="33" t="n">
        <f aca="false">VLOOKUP($A189,Import!$A:$J,8,0)</f>
        <v>1395.25</v>
      </c>
      <c r="L189" s="33" t="n">
        <f aca="false">VLOOKUP($A189,Import!$A:$J,9,0)</f>
        <v>-1195.25</v>
      </c>
      <c r="M189" s="34"/>
      <c r="N189" s="35"/>
      <c r="O189" s="36"/>
      <c r="P189" s="37"/>
      <c r="Q189" s="38"/>
      <c r="R189" s="30"/>
      <c r="S189" s="38"/>
      <c r="T189" s="41"/>
    </row>
    <row r="190" customFormat="false" ht="31.5" hidden="false" customHeight="true" outlineLevel="0" collapsed="false">
      <c r="A190" s="24" t="str">
        <f aca="false">B190&amp;" - "&amp;F190&amp;" - "&amp;C190</f>
        <v>01 - 237 - 16496</v>
      </c>
      <c r="B190" s="25" t="s">
        <v>2</v>
      </c>
      <c r="C190" s="26" t="n">
        <v>16496</v>
      </c>
      <c r="D190" s="27"/>
      <c r="E190" s="28"/>
      <c r="F190" s="29" t="n">
        <v>237</v>
      </c>
      <c r="G190" s="42"/>
      <c r="H190" s="31"/>
      <c r="I190" s="32"/>
      <c r="J190" s="33" t="n">
        <f aca="false">VLOOKUP($A190,Import!$A:$J,7,0)</f>
        <v>1000</v>
      </c>
      <c r="K190" s="33" t="n">
        <f aca="false">VLOOKUP($A190,Import!$A:$J,8,0)</f>
        <v>0</v>
      </c>
      <c r="L190" s="33" t="n">
        <f aca="false">VLOOKUP($A190,Import!$A:$J,9,0)</f>
        <v>1000</v>
      </c>
      <c r="M190" s="34"/>
      <c r="N190" s="35"/>
      <c r="O190" s="36"/>
      <c r="P190" s="37"/>
      <c r="Q190" s="38"/>
      <c r="R190" s="30"/>
      <c r="S190" s="38"/>
      <c r="T190" s="41"/>
    </row>
    <row r="191" customFormat="false" ht="31.5" hidden="false" customHeight="true" outlineLevel="0" collapsed="false">
      <c r="A191" s="24" t="str">
        <f aca="false">B191&amp;" - "&amp;F191&amp;" - "&amp;C191</f>
        <v>01 - 24 - 18646</v>
      </c>
      <c r="B191" s="25" t="s">
        <v>2</v>
      </c>
      <c r="C191" s="26" t="n">
        <v>18646</v>
      </c>
      <c r="D191" s="27"/>
      <c r="E191" s="28"/>
      <c r="F191" s="29" t="n">
        <v>24</v>
      </c>
      <c r="G191" s="46"/>
      <c r="H191" s="31"/>
      <c r="I191" s="32"/>
      <c r="J191" s="33" t="n">
        <f aca="false">VLOOKUP($A191,Import!$A:$J,7,0)</f>
        <v>0</v>
      </c>
      <c r="K191" s="33" t="n">
        <f aca="false">VLOOKUP($A191,Import!$A:$J,8,0)</f>
        <v>0</v>
      </c>
      <c r="L191" s="33" t="n">
        <f aca="false">VLOOKUP($A191,Import!$A:$J,9,0)</f>
        <v>0</v>
      </c>
      <c r="M191" s="34"/>
      <c r="N191" s="35"/>
      <c r="O191" s="36"/>
      <c r="P191" s="37"/>
      <c r="Q191" s="38"/>
      <c r="R191" s="30"/>
      <c r="S191" s="38"/>
      <c r="T191" s="41"/>
    </row>
    <row r="192" customFormat="false" ht="31.5" hidden="false" customHeight="true" outlineLevel="0" collapsed="false">
      <c r="A192" s="24" t="str">
        <f aca="false">B192&amp;" - "&amp;F192&amp;" - "&amp;C192</f>
        <v>01 - 247 - 14202</v>
      </c>
      <c r="B192" s="25" t="s">
        <v>2</v>
      </c>
      <c r="C192" s="26" t="n">
        <v>14202</v>
      </c>
      <c r="D192" s="27"/>
      <c r="E192" s="28"/>
      <c r="F192" s="29" t="n">
        <v>247</v>
      </c>
      <c r="G192" s="30"/>
      <c r="H192" s="31"/>
      <c r="I192" s="32"/>
      <c r="J192" s="33" t="n">
        <f aca="false">VLOOKUP($A192,Import!$A:$J,7,0)</f>
        <v>2400</v>
      </c>
      <c r="K192" s="33" t="n">
        <f aca="false">VLOOKUP($A192,Import!$A:$J,8,0)</f>
        <v>2278.4</v>
      </c>
      <c r="L192" s="33" t="n">
        <f aca="false">VLOOKUP($A192,Import!$A:$J,9,0)</f>
        <v>121.6</v>
      </c>
      <c r="M192" s="34"/>
      <c r="N192" s="35"/>
      <c r="O192" s="36"/>
      <c r="P192" s="38"/>
      <c r="Q192" s="38"/>
      <c r="R192" s="30"/>
      <c r="S192" s="38"/>
      <c r="T192" s="41"/>
    </row>
    <row r="193" customFormat="false" ht="31.5" hidden="false" customHeight="true" outlineLevel="0" collapsed="false">
      <c r="A193" s="24" t="str">
        <f aca="false">B193&amp;" - "&amp;F193&amp;" - "&amp;C193</f>
        <v>01 - 252 - 9864</v>
      </c>
      <c r="B193" s="25" t="s">
        <v>2</v>
      </c>
      <c r="C193" s="26" t="n">
        <v>9864</v>
      </c>
      <c r="D193" s="27"/>
      <c r="E193" s="28"/>
      <c r="F193" s="29" t="n">
        <v>252</v>
      </c>
      <c r="G193" s="30"/>
      <c r="H193" s="31"/>
      <c r="I193" s="32"/>
      <c r="J193" s="33" t="n">
        <f aca="false">VLOOKUP($A193,Import!$A:$J,7,0)</f>
        <v>0</v>
      </c>
      <c r="K193" s="33" t="n">
        <f aca="false">VLOOKUP($A193,Import!$A:$J,8,0)</f>
        <v>0</v>
      </c>
      <c r="L193" s="33" t="n">
        <f aca="false">VLOOKUP($A193,Import!$A:$J,9,0)</f>
        <v>0</v>
      </c>
      <c r="M193" s="34"/>
      <c r="N193" s="35"/>
      <c r="O193" s="36"/>
      <c r="P193" s="37"/>
      <c r="Q193" s="38"/>
      <c r="R193" s="30"/>
      <c r="S193" s="38"/>
      <c r="T193" s="41"/>
    </row>
    <row r="194" customFormat="false" ht="31.5" hidden="false" customHeight="true" outlineLevel="0" collapsed="false">
      <c r="A194" s="24" t="str">
        <f aca="false">B194&amp;" - "&amp;F194&amp;" - "&amp;C194</f>
        <v>01 - 257 - 6529</v>
      </c>
      <c r="B194" s="25" t="s">
        <v>2</v>
      </c>
      <c r="C194" s="26" t="n">
        <v>6529</v>
      </c>
      <c r="D194" s="27"/>
      <c r="E194" s="28"/>
      <c r="F194" s="29" t="n">
        <v>257</v>
      </c>
      <c r="G194" s="42"/>
      <c r="H194" s="31"/>
      <c r="I194" s="32"/>
      <c r="J194" s="33" t="n">
        <f aca="false">VLOOKUP($A194,Import!$A:$J,7,0)</f>
        <v>1700</v>
      </c>
      <c r="K194" s="33" t="n">
        <f aca="false">VLOOKUP($A194,Import!$A:$J,8,0)</f>
        <v>4167.6</v>
      </c>
      <c r="L194" s="33" t="n">
        <f aca="false">VLOOKUP($A194,Import!$A:$J,9,0)</f>
        <v>-2467.6</v>
      </c>
      <c r="M194" s="34"/>
      <c r="N194" s="35"/>
      <c r="O194" s="36"/>
      <c r="P194" s="37"/>
      <c r="Q194" s="38"/>
      <c r="R194" s="30"/>
      <c r="S194" s="38"/>
      <c r="T194" s="41"/>
    </row>
    <row r="195" customFormat="false" ht="31.5" hidden="false" customHeight="true" outlineLevel="0" collapsed="false">
      <c r="A195" s="24" t="str">
        <f aca="false">B195&amp;" - "&amp;F195&amp;" - "&amp;C195</f>
        <v>01 - 272 - 14333</v>
      </c>
      <c r="B195" s="25" t="s">
        <v>2</v>
      </c>
      <c r="C195" s="26" t="n">
        <v>14333</v>
      </c>
      <c r="D195" s="27"/>
      <c r="E195" s="28"/>
      <c r="F195" s="29" t="n">
        <v>272</v>
      </c>
      <c r="G195" s="30"/>
      <c r="H195" s="31"/>
      <c r="I195" s="32"/>
      <c r="J195" s="33" t="n">
        <f aca="false">VLOOKUP($A195,Import!$A:$J,7,0)</f>
        <v>100</v>
      </c>
      <c r="K195" s="33" t="n">
        <f aca="false">VLOOKUP($A195,Import!$A:$J,8,0)</f>
        <v>0</v>
      </c>
      <c r="L195" s="33" t="n">
        <f aca="false">VLOOKUP($A195,Import!$A:$J,9,0)</f>
        <v>100</v>
      </c>
      <c r="M195" s="34"/>
      <c r="N195" s="35"/>
      <c r="O195" s="36"/>
      <c r="P195" s="37"/>
      <c r="Q195" s="38"/>
      <c r="R195" s="30"/>
      <c r="S195" s="38"/>
      <c r="T195" s="41"/>
    </row>
    <row r="196" customFormat="false" ht="31.5" hidden="false" customHeight="true" outlineLevel="0" collapsed="false">
      <c r="A196" s="24" t="str">
        <f aca="false">B196&amp;" - "&amp;F196&amp;" - "&amp;C196</f>
        <v>01 - 278 - 14167</v>
      </c>
      <c r="B196" s="25" t="s">
        <v>2</v>
      </c>
      <c r="C196" s="26" t="n">
        <v>14167</v>
      </c>
      <c r="D196" s="27"/>
      <c r="E196" s="28"/>
      <c r="F196" s="29" t="n">
        <v>278</v>
      </c>
      <c r="G196" s="30"/>
      <c r="H196" s="31"/>
      <c r="I196" s="32"/>
      <c r="J196" s="33" t="n">
        <f aca="false">VLOOKUP($A196,Import!$A:$J,7,0)</f>
        <v>300</v>
      </c>
      <c r="K196" s="33" t="n">
        <f aca="false">VLOOKUP($A196,Import!$A:$J,8,0)</f>
        <v>623.89</v>
      </c>
      <c r="L196" s="33" t="n">
        <f aca="false">VLOOKUP($A196,Import!$A:$J,9,0)</f>
        <v>-323.89</v>
      </c>
      <c r="M196" s="34"/>
      <c r="N196" s="35"/>
      <c r="O196" s="36"/>
      <c r="P196" s="37"/>
      <c r="Q196" s="38"/>
      <c r="R196" s="30"/>
      <c r="S196" s="38"/>
      <c r="T196" s="41"/>
    </row>
    <row r="197" customFormat="false" ht="31.5" hidden="false" customHeight="true" outlineLevel="0" collapsed="false">
      <c r="A197" s="24" t="str">
        <f aca="false">B197&amp;" - "&amp;F197&amp;" - "&amp;C197</f>
        <v>01 - 282 - 14222</v>
      </c>
      <c r="B197" s="25" t="s">
        <v>2</v>
      </c>
      <c r="C197" s="26" t="n">
        <v>14222</v>
      </c>
      <c r="D197" s="27"/>
      <c r="E197" s="28"/>
      <c r="F197" s="29" t="n">
        <v>282</v>
      </c>
      <c r="G197" s="30"/>
      <c r="H197" s="31"/>
      <c r="I197" s="32"/>
      <c r="J197" s="33" t="n">
        <f aca="false">VLOOKUP($A197,Import!$A:$J,7,0)</f>
        <v>2000</v>
      </c>
      <c r="K197" s="33" t="n">
        <f aca="false">VLOOKUP($A197,Import!$A:$J,8,0)</f>
        <v>2166</v>
      </c>
      <c r="L197" s="33" t="n">
        <f aca="false">VLOOKUP($A197,Import!$A:$J,9,0)</f>
        <v>-166</v>
      </c>
      <c r="M197" s="34"/>
      <c r="N197" s="35"/>
      <c r="O197" s="36"/>
      <c r="P197" s="38"/>
      <c r="Q197" s="38"/>
      <c r="R197" s="30"/>
      <c r="S197" s="38"/>
      <c r="T197" s="41"/>
    </row>
    <row r="198" customFormat="false" ht="31.5" hidden="false" customHeight="true" outlineLevel="0" collapsed="false">
      <c r="A198" s="24" t="str">
        <f aca="false">B198&amp;" - "&amp;F198&amp;" - "&amp;C198</f>
        <v>01 - 3 - 14228</v>
      </c>
      <c r="B198" s="25" t="s">
        <v>2</v>
      </c>
      <c r="C198" s="26" t="n">
        <v>14228</v>
      </c>
      <c r="D198" s="27"/>
      <c r="E198" s="28"/>
      <c r="F198" s="29" t="n">
        <v>3</v>
      </c>
      <c r="G198" s="30"/>
      <c r="H198" s="31"/>
      <c r="I198" s="32"/>
      <c r="J198" s="33" t="n">
        <f aca="false">VLOOKUP($A198,Import!$A:$J,7,0)</f>
        <v>790</v>
      </c>
      <c r="K198" s="33" t="n">
        <f aca="false">VLOOKUP($A198,Import!$A:$J,8,0)</f>
        <v>654.5</v>
      </c>
      <c r="L198" s="33" t="n">
        <f aca="false">VLOOKUP($A198,Import!$A:$J,9,0)</f>
        <v>135.5</v>
      </c>
      <c r="M198" s="34"/>
      <c r="N198" s="35"/>
      <c r="O198" s="36"/>
      <c r="P198" s="38"/>
      <c r="Q198" s="38"/>
      <c r="R198" s="30"/>
      <c r="S198" s="38"/>
      <c r="T198" s="41"/>
    </row>
    <row r="199" customFormat="false" ht="31.5" hidden="false" customHeight="true" outlineLevel="0" collapsed="false">
      <c r="A199" s="24" t="str">
        <f aca="false">B199&amp;" - "&amp;F199&amp;" - "&amp;C199</f>
        <v>01 - 312 - 5452</v>
      </c>
      <c r="B199" s="25" t="s">
        <v>2</v>
      </c>
      <c r="C199" s="26" t="n">
        <v>5452</v>
      </c>
      <c r="D199" s="27"/>
      <c r="E199" s="28"/>
      <c r="F199" s="29" t="n">
        <v>312</v>
      </c>
      <c r="G199" s="42"/>
      <c r="H199" s="31"/>
      <c r="I199" s="32"/>
      <c r="J199" s="33" t="n">
        <f aca="false">VLOOKUP($A199,Import!$A:$J,7,0)</f>
        <v>800</v>
      </c>
      <c r="K199" s="33" t="n">
        <f aca="false">VLOOKUP($A199,Import!$A:$J,8,0)</f>
        <v>1260.65</v>
      </c>
      <c r="L199" s="33" t="n">
        <f aca="false">VLOOKUP($A199,Import!$A:$J,9,0)</f>
        <v>-460.65</v>
      </c>
      <c r="M199" s="34"/>
      <c r="N199" s="35"/>
      <c r="O199" s="36"/>
      <c r="P199" s="38"/>
      <c r="Q199" s="38"/>
      <c r="R199" s="30"/>
      <c r="S199" s="38"/>
      <c r="T199" s="41"/>
    </row>
    <row r="200" s="51" customFormat="true" ht="31.5" hidden="false" customHeight="true" outlineLevel="0" collapsed="false">
      <c r="A200" s="24" t="str">
        <f aca="false">B200&amp;" - "&amp;F200&amp;" - "&amp;C200</f>
        <v>01 - 315 - 17528</v>
      </c>
      <c r="B200" s="25" t="s">
        <v>2</v>
      </c>
      <c r="C200" s="26" t="n">
        <v>17528</v>
      </c>
      <c r="D200" s="27"/>
      <c r="E200" s="28"/>
      <c r="F200" s="29" t="n">
        <v>315</v>
      </c>
      <c r="G200" s="42"/>
      <c r="H200" s="31"/>
      <c r="I200" s="32"/>
      <c r="J200" s="33" t="n">
        <f aca="false">VLOOKUP($A200,Import!$A:$J,7,0)</f>
        <v>0</v>
      </c>
      <c r="K200" s="33" t="n">
        <f aca="false">VLOOKUP($A200,Import!$A:$J,8,0)</f>
        <v>0</v>
      </c>
      <c r="L200" s="33" t="n">
        <f aca="false">VLOOKUP($A200,Import!$A:$J,9,0)</f>
        <v>0</v>
      </c>
      <c r="M200" s="43"/>
      <c r="N200" s="44"/>
      <c r="O200" s="45"/>
      <c r="P200" s="48"/>
      <c r="Q200" s="38"/>
      <c r="R200" s="46"/>
      <c r="S200" s="49"/>
      <c r="T200" s="50"/>
    </row>
    <row r="201" customFormat="false" ht="31.5" hidden="false" customHeight="true" outlineLevel="0" collapsed="false">
      <c r="A201" s="24" t="str">
        <f aca="false">B201&amp;" - "&amp;F201&amp;" - "&amp;C201</f>
        <v>01 - 325 - 1205</v>
      </c>
      <c r="B201" s="25" t="s">
        <v>2</v>
      </c>
      <c r="C201" s="26" t="n">
        <v>1205</v>
      </c>
      <c r="D201" s="27"/>
      <c r="E201" s="28"/>
      <c r="F201" s="29" t="n">
        <v>325</v>
      </c>
      <c r="G201" s="30"/>
      <c r="H201" s="31"/>
      <c r="I201" s="32"/>
      <c r="J201" s="33" t="n">
        <f aca="false">VLOOKUP($A201,Import!$A:$J,7,0)</f>
        <v>250</v>
      </c>
      <c r="K201" s="33" t="n">
        <f aca="false">VLOOKUP($A201,Import!$A:$J,8,0)</f>
        <v>132</v>
      </c>
      <c r="L201" s="33" t="n">
        <f aca="false">VLOOKUP($A201,Import!$A:$J,9,0)</f>
        <v>118</v>
      </c>
      <c r="M201" s="34"/>
      <c r="N201" s="35"/>
      <c r="O201" s="36"/>
      <c r="P201" s="37"/>
      <c r="Q201" s="38"/>
      <c r="R201" s="30"/>
      <c r="S201" s="38"/>
      <c r="T201" s="41"/>
    </row>
    <row r="202" customFormat="false" ht="31.5" hidden="false" customHeight="true" outlineLevel="0" collapsed="false">
      <c r="A202" s="24" t="str">
        <f aca="false">B202&amp;" - "&amp;F202&amp;" - "&amp;C202</f>
        <v>01 - 331 - 17558</v>
      </c>
      <c r="B202" s="25" t="s">
        <v>2</v>
      </c>
      <c r="C202" s="26" t="n">
        <v>17558</v>
      </c>
      <c r="D202" s="27"/>
      <c r="E202" s="28"/>
      <c r="F202" s="29" t="n">
        <v>331</v>
      </c>
      <c r="G202" s="42"/>
      <c r="H202" s="31"/>
      <c r="I202" s="32"/>
      <c r="J202" s="33" t="n">
        <f aca="false">VLOOKUP($A202,Import!$A:$J,7,0)</f>
        <v>50</v>
      </c>
      <c r="K202" s="33" t="n">
        <f aca="false">VLOOKUP($A202,Import!$A:$J,8,0)</f>
        <v>0</v>
      </c>
      <c r="L202" s="33" t="n">
        <f aca="false">VLOOKUP($A202,Import!$A:$J,9,0)</f>
        <v>50</v>
      </c>
      <c r="M202" s="34"/>
      <c r="N202" s="35"/>
      <c r="O202" s="36"/>
      <c r="P202" s="37"/>
      <c r="Q202" s="38"/>
      <c r="R202" s="30"/>
      <c r="S202" s="38"/>
      <c r="T202" s="41"/>
    </row>
    <row r="203" customFormat="false" ht="31.5" hidden="false" customHeight="true" outlineLevel="0" collapsed="false">
      <c r="A203" s="24" t="str">
        <f aca="false">B203&amp;" - "&amp;F203&amp;" - "&amp;C203</f>
        <v>01 - 34 - 7717</v>
      </c>
      <c r="B203" s="25" t="s">
        <v>2</v>
      </c>
      <c r="C203" s="26" t="n">
        <v>7717</v>
      </c>
      <c r="D203" s="27"/>
      <c r="E203" s="28"/>
      <c r="F203" s="29" t="n">
        <v>34</v>
      </c>
      <c r="G203" s="42"/>
      <c r="H203" s="31"/>
      <c r="I203" s="32"/>
      <c r="J203" s="33" t="n">
        <f aca="false">VLOOKUP($A203,Import!$A:$J,7,0)</f>
        <v>600</v>
      </c>
      <c r="K203" s="33" t="n">
        <f aca="false">VLOOKUP($A203,Import!$A:$J,8,0)</f>
        <v>700</v>
      </c>
      <c r="L203" s="33" t="n">
        <f aca="false">VLOOKUP($A203,Import!$A:$J,9,0)</f>
        <v>-100</v>
      </c>
      <c r="M203" s="34"/>
      <c r="N203" s="35"/>
      <c r="O203" s="36"/>
      <c r="P203" s="37"/>
      <c r="Q203" s="38"/>
      <c r="R203" s="30"/>
      <c r="S203" s="38"/>
      <c r="T203" s="41"/>
    </row>
    <row r="204" customFormat="false" ht="31.5" hidden="false" customHeight="true" outlineLevel="0" collapsed="false">
      <c r="A204" s="24" t="str">
        <f aca="false">B204&amp;" - "&amp;F204&amp;" - "&amp;C204</f>
        <v>01 - 34 - 90</v>
      </c>
      <c r="B204" s="25" t="s">
        <v>2</v>
      </c>
      <c r="C204" s="26" t="n">
        <v>90</v>
      </c>
      <c r="D204" s="27"/>
      <c r="E204" s="28"/>
      <c r="F204" s="29" t="n">
        <v>34</v>
      </c>
      <c r="G204" s="42"/>
      <c r="H204" s="31"/>
      <c r="I204" s="32"/>
      <c r="J204" s="33" t="n">
        <f aca="false">VLOOKUP($A204,Import!$A:$J,7,0)</f>
        <v>5000</v>
      </c>
      <c r="K204" s="33" t="n">
        <f aca="false">VLOOKUP($A204,Import!$A:$J,8,0)</f>
        <v>5075.91</v>
      </c>
      <c r="L204" s="33" t="n">
        <f aca="false">VLOOKUP($A204,Import!$A:$J,9,0)</f>
        <v>-75.91</v>
      </c>
      <c r="M204" s="34"/>
      <c r="N204" s="35"/>
      <c r="O204" s="36"/>
      <c r="P204" s="37"/>
      <c r="Q204" s="38"/>
      <c r="R204" s="30"/>
      <c r="S204" s="38"/>
      <c r="T204" s="41"/>
    </row>
    <row r="205" customFormat="false" ht="31.5" hidden="false" customHeight="true" outlineLevel="0" collapsed="false">
      <c r="A205" s="24" t="str">
        <f aca="false">B205&amp;" - "&amp;F205&amp;" - "&amp;C205</f>
        <v>01 - 354 - 14171</v>
      </c>
      <c r="B205" s="25" t="s">
        <v>2</v>
      </c>
      <c r="C205" s="26" t="n">
        <v>14171</v>
      </c>
      <c r="D205" s="27"/>
      <c r="E205" s="28"/>
      <c r="F205" s="29" t="n">
        <v>354</v>
      </c>
      <c r="G205" s="30"/>
      <c r="H205" s="31"/>
      <c r="I205" s="32"/>
      <c r="J205" s="33" t="n">
        <f aca="false">VLOOKUP($A205,Import!$A:$J,7,0)</f>
        <v>300</v>
      </c>
      <c r="K205" s="33" t="n">
        <f aca="false">VLOOKUP($A205,Import!$A:$J,8,0)</f>
        <v>200</v>
      </c>
      <c r="L205" s="33" t="n">
        <f aca="false">VLOOKUP($A205,Import!$A:$J,9,0)</f>
        <v>100</v>
      </c>
      <c r="M205" s="34"/>
      <c r="N205" s="35"/>
      <c r="O205" s="36"/>
      <c r="P205" s="37"/>
      <c r="Q205" s="38"/>
      <c r="R205" s="30"/>
      <c r="S205" s="38"/>
      <c r="T205" s="41"/>
    </row>
    <row r="206" s="51" customFormat="true" ht="31.5" hidden="false" customHeight="true" outlineLevel="0" collapsed="false">
      <c r="A206" s="24" t="str">
        <f aca="false">B206&amp;" - "&amp;F206&amp;" - "&amp;C206</f>
        <v>01 - 360 - 10975</v>
      </c>
      <c r="B206" s="25" t="s">
        <v>2</v>
      </c>
      <c r="C206" s="26" t="n">
        <v>10975</v>
      </c>
      <c r="D206" s="27"/>
      <c r="E206" s="28"/>
      <c r="F206" s="29" t="n">
        <v>360</v>
      </c>
      <c r="G206" s="42"/>
      <c r="H206" s="31"/>
      <c r="I206" s="32"/>
      <c r="J206" s="33" t="n">
        <f aca="false">VLOOKUP($A206,Import!$A:$J,7,0)</f>
        <v>1828706.19</v>
      </c>
      <c r="K206" s="33" t="n">
        <f aca="false">VLOOKUP($A206,Import!$A:$J,8,0)</f>
        <v>945561.49</v>
      </c>
      <c r="L206" s="33" t="n">
        <f aca="false">VLOOKUP($A206,Import!$A:$J,9,0)</f>
        <v>883144.7</v>
      </c>
      <c r="M206" s="43"/>
      <c r="N206" s="44"/>
      <c r="O206" s="45"/>
      <c r="P206" s="48"/>
      <c r="Q206" s="38"/>
      <c r="R206" s="46"/>
      <c r="S206" s="49"/>
      <c r="T206" s="50"/>
    </row>
    <row r="207" customFormat="false" ht="31.5" hidden="false" customHeight="true" outlineLevel="0" collapsed="false">
      <c r="A207" s="24" t="str">
        <f aca="false">B207&amp;" - "&amp;F207&amp;" - "&amp;C207</f>
        <v>01 - 361 - 14169</v>
      </c>
      <c r="B207" s="25" t="s">
        <v>2</v>
      </c>
      <c r="C207" s="26" t="n">
        <v>14169</v>
      </c>
      <c r="D207" s="27"/>
      <c r="E207" s="28"/>
      <c r="F207" s="29" t="n">
        <v>361</v>
      </c>
      <c r="G207" s="30"/>
      <c r="H207" s="31"/>
      <c r="I207" s="32"/>
      <c r="J207" s="33" t="n">
        <f aca="false">VLOOKUP($A207,Import!$A:$J,7,0)</f>
        <v>1200</v>
      </c>
      <c r="K207" s="33" t="n">
        <f aca="false">VLOOKUP($A207,Import!$A:$J,8,0)</f>
        <v>800</v>
      </c>
      <c r="L207" s="33" t="n">
        <f aca="false">VLOOKUP($A207,Import!$A:$J,9,0)</f>
        <v>400</v>
      </c>
      <c r="M207" s="34"/>
      <c r="N207" s="35"/>
      <c r="O207" s="36"/>
      <c r="P207" s="38"/>
      <c r="Q207" s="38"/>
      <c r="R207" s="30"/>
      <c r="S207" s="38"/>
      <c r="T207" s="41"/>
    </row>
    <row r="208" s="51" customFormat="true" ht="31.5" hidden="false" customHeight="true" outlineLevel="0" collapsed="false">
      <c r="A208" s="24" t="str">
        <f aca="false">B208&amp;" - "&amp;F208&amp;" - "&amp;C208</f>
        <v>01 - 367 - 17536</v>
      </c>
      <c r="B208" s="25" t="s">
        <v>2</v>
      </c>
      <c r="C208" s="26" t="n">
        <v>17536</v>
      </c>
      <c r="D208" s="27"/>
      <c r="E208" s="28"/>
      <c r="F208" s="29" t="n">
        <v>367</v>
      </c>
      <c r="G208" s="30"/>
      <c r="H208" s="31"/>
      <c r="I208" s="32"/>
      <c r="J208" s="33" t="n">
        <f aca="false">VLOOKUP($A208,Import!$A:$J,7,0)</f>
        <v>160</v>
      </c>
      <c r="K208" s="33" t="n">
        <f aca="false">VLOOKUP($A208,Import!$A:$J,8,0)</f>
        <v>0</v>
      </c>
      <c r="L208" s="33" t="n">
        <f aca="false">VLOOKUP($A208,Import!$A:$J,9,0)</f>
        <v>160</v>
      </c>
      <c r="M208" s="43"/>
      <c r="N208" s="44"/>
      <c r="O208" s="45"/>
      <c r="P208" s="48"/>
      <c r="Q208" s="38"/>
      <c r="R208" s="46"/>
      <c r="S208" s="49"/>
      <c r="T208" s="50"/>
    </row>
    <row r="209" customFormat="false" ht="31.5" hidden="false" customHeight="true" outlineLevel="0" collapsed="false">
      <c r="A209" s="24" t="str">
        <f aca="false">B209&amp;" - "&amp;F209&amp;" - "&amp;C209</f>
        <v>01 - 369 - 14223</v>
      </c>
      <c r="B209" s="25" t="s">
        <v>2</v>
      </c>
      <c r="C209" s="26" t="n">
        <v>14223</v>
      </c>
      <c r="D209" s="27"/>
      <c r="E209" s="28"/>
      <c r="F209" s="29" t="n">
        <v>369</v>
      </c>
      <c r="G209" s="30"/>
      <c r="H209" s="31"/>
      <c r="I209" s="32"/>
      <c r="J209" s="33" t="n">
        <f aca="false">VLOOKUP($A209,Import!$A:$J,7,0)</f>
        <v>850</v>
      </c>
      <c r="K209" s="33" t="n">
        <f aca="false">VLOOKUP($A209,Import!$A:$J,8,0)</f>
        <v>420.56</v>
      </c>
      <c r="L209" s="33" t="n">
        <f aca="false">VLOOKUP($A209,Import!$A:$J,9,0)</f>
        <v>429.44</v>
      </c>
      <c r="M209" s="34"/>
      <c r="N209" s="35"/>
      <c r="O209" s="36"/>
      <c r="P209" s="37"/>
      <c r="Q209" s="38"/>
      <c r="R209" s="30"/>
      <c r="S209" s="38"/>
      <c r="T209" s="41"/>
    </row>
    <row r="210" customFormat="false" ht="31.5" hidden="false" customHeight="true" outlineLevel="0" collapsed="false">
      <c r="A210" s="24" t="str">
        <f aca="false">B210&amp;" - "&amp;F210&amp;" - "&amp;C210</f>
        <v>01 - 376 - 14313</v>
      </c>
      <c r="B210" s="25" t="s">
        <v>2</v>
      </c>
      <c r="C210" s="26" t="n">
        <v>14313</v>
      </c>
      <c r="D210" s="27"/>
      <c r="E210" s="28"/>
      <c r="F210" s="29" t="n">
        <v>376</v>
      </c>
      <c r="G210" s="42"/>
      <c r="H210" s="31"/>
      <c r="I210" s="32"/>
      <c r="J210" s="33" t="n">
        <f aca="false">VLOOKUP($A210,Import!$A:$J,7,0)</f>
        <v>150</v>
      </c>
      <c r="K210" s="33" t="n">
        <f aca="false">VLOOKUP($A210,Import!$A:$J,8,0)</f>
        <v>122.54</v>
      </c>
      <c r="L210" s="33" t="n">
        <f aca="false">VLOOKUP($A210,Import!$A:$J,9,0)</f>
        <v>27.46</v>
      </c>
      <c r="M210" s="34"/>
      <c r="N210" s="35"/>
      <c r="O210" s="36"/>
      <c r="P210" s="37"/>
      <c r="Q210" s="38"/>
      <c r="R210" s="30"/>
      <c r="S210" s="38"/>
      <c r="T210" s="41"/>
    </row>
    <row r="211" customFormat="false" ht="31.5" hidden="false" customHeight="true" outlineLevel="0" collapsed="false">
      <c r="A211" s="24" t="str">
        <f aca="false">B211&amp;" - "&amp;F211&amp;" - "&amp;C211</f>
        <v>01 - 387 - 14232</v>
      </c>
      <c r="B211" s="25" t="s">
        <v>2</v>
      </c>
      <c r="C211" s="26" t="n">
        <v>14232</v>
      </c>
      <c r="D211" s="27"/>
      <c r="E211" s="28"/>
      <c r="F211" s="29" t="n">
        <v>387</v>
      </c>
      <c r="G211" s="42"/>
      <c r="H211" s="31"/>
      <c r="I211" s="32"/>
      <c r="J211" s="33" t="n">
        <f aca="false">VLOOKUP($A211,Import!$A:$J,7,0)</f>
        <v>0</v>
      </c>
      <c r="K211" s="33" t="n">
        <f aca="false">VLOOKUP($A211,Import!$A:$J,8,0)</f>
        <v>0</v>
      </c>
      <c r="L211" s="33" t="n">
        <f aca="false">VLOOKUP($A211,Import!$A:$J,9,0)</f>
        <v>0</v>
      </c>
      <c r="M211" s="34"/>
      <c r="N211" s="35"/>
      <c r="O211" s="36"/>
      <c r="P211" s="37"/>
      <c r="Q211" s="38"/>
      <c r="R211" s="30"/>
      <c r="S211" s="38"/>
      <c r="T211" s="41"/>
    </row>
    <row r="212" customFormat="false" ht="31.5" hidden="false" customHeight="true" outlineLevel="0" collapsed="false">
      <c r="A212" s="24" t="str">
        <f aca="false">B212&amp;" - "&amp;F212&amp;" - "&amp;C212</f>
        <v>01 - 396 - 14197</v>
      </c>
      <c r="B212" s="25" t="s">
        <v>2</v>
      </c>
      <c r="C212" s="26" t="n">
        <v>14197</v>
      </c>
      <c r="D212" s="27"/>
      <c r="E212" s="28"/>
      <c r="F212" s="29" t="n">
        <v>396</v>
      </c>
      <c r="G212" s="30"/>
      <c r="H212" s="31"/>
      <c r="I212" s="32"/>
      <c r="J212" s="33" t="n">
        <f aca="false">VLOOKUP($A212,Import!$A:$J,7,0)</f>
        <v>550</v>
      </c>
      <c r="K212" s="33" t="n">
        <f aca="false">VLOOKUP($A212,Import!$A:$J,8,0)</f>
        <v>252.01</v>
      </c>
      <c r="L212" s="33" t="n">
        <f aca="false">VLOOKUP($A212,Import!$A:$J,9,0)</f>
        <v>297.99</v>
      </c>
      <c r="M212" s="34"/>
      <c r="N212" s="35"/>
      <c r="O212" s="36"/>
      <c r="P212" s="37"/>
      <c r="Q212" s="38"/>
      <c r="R212" s="30"/>
      <c r="S212" s="38"/>
      <c r="T212" s="41"/>
    </row>
    <row r="213" customFormat="false" ht="31.5" hidden="false" customHeight="true" outlineLevel="0" collapsed="false">
      <c r="A213" s="24" t="str">
        <f aca="false">B213&amp;" - "&amp;F213&amp;" - "&amp;C213</f>
        <v>01 - 399 - 14340</v>
      </c>
      <c r="B213" s="25" t="s">
        <v>2</v>
      </c>
      <c r="C213" s="26" t="n">
        <v>14340</v>
      </c>
      <c r="D213" s="27"/>
      <c r="E213" s="28"/>
      <c r="F213" s="29" t="n">
        <v>399</v>
      </c>
      <c r="G213" s="30"/>
      <c r="H213" s="31"/>
      <c r="I213" s="32"/>
      <c r="J213" s="33" t="n">
        <f aca="false">VLOOKUP($A213,Import!$A:$J,7,0)</f>
        <v>150</v>
      </c>
      <c r="K213" s="33" t="n">
        <f aca="false">VLOOKUP($A213,Import!$A:$J,8,0)</f>
        <v>0</v>
      </c>
      <c r="L213" s="33" t="n">
        <f aca="false">VLOOKUP($A213,Import!$A:$J,9,0)</f>
        <v>150</v>
      </c>
      <c r="M213" s="34"/>
      <c r="N213" s="35"/>
      <c r="O213" s="36"/>
      <c r="P213" s="37"/>
      <c r="Q213" s="38"/>
      <c r="R213" s="30"/>
      <c r="S213" s="38"/>
      <c r="T213" s="41"/>
    </row>
    <row r="214" customFormat="false" ht="31.5" hidden="false" customHeight="true" outlineLevel="0" collapsed="false">
      <c r="A214" s="24" t="str">
        <f aca="false">B214&amp;" - "&amp;F214&amp;" - "&amp;C214</f>
        <v>01 - 401 - 14288</v>
      </c>
      <c r="B214" s="25" t="s">
        <v>2</v>
      </c>
      <c r="C214" s="26" t="n">
        <v>14288</v>
      </c>
      <c r="D214" s="27"/>
      <c r="E214" s="28"/>
      <c r="F214" s="29" t="n">
        <v>401</v>
      </c>
      <c r="G214" s="30"/>
      <c r="H214" s="31"/>
      <c r="I214" s="32"/>
      <c r="J214" s="33" t="n">
        <f aca="false">VLOOKUP($A214,Import!$A:$J,7,0)</f>
        <v>1500</v>
      </c>
      <c r="K214" s="33" t="n">
        <f aca="false">VLOOKUP($A214,Import!$A:$J,8,0)</f>
        <v>535.74</v>
      </c>
      <c r="L214" s="33" t="n">
        <f aca="false">VLOOKUP($A214,Import!$A:$J,9,0)</f>
        <v>964.26</v>
      </c>
      <c r="M214" s="34"/>
      <c r="N214" s="35"/>
      <c r="O214" s="36"/>
      <c r="P214" s="37"/>
      <c r="Q214" s="38"/>
      <c r="R214" s="30"/>
      <c r="S214" s="38"/>
      <c r="T214" s="41"/>
    </row>
    <row r="215" customFormat="false" ht="31.5" hidden="false" customHeight="true" outlineLevel="0" collapsed="false">
      <c r="A215" s="24" t="str">
        <f aca="false">B215&amp;" - "&amp;F215&amp;" - "&amp;C215</f>
        <v>01 - 42 - 15397</v>
      </c>
      <c r="B215" s="25" t="s">
        <v>2</v>
      </c>
      <c r="C215" s="26" t="n">
        <v>15397</v>
      </c>
      <c r="D215" s="27"/>
      <c r="E215" s="28"/>
      <c r="F215" s="29" t="n">
        <v>42</v>
      </c>
      <c r="G215" s="30"/>
      <c r="H215" s="31"/>
      <c r="I215" s="32"/>
      <c r="J215" s="33" t="n">
        <f aca="false">VLOOKUP($A215,Import!$A:$J,7,0)</f>
        <v>400</v>
      </c>
      <c r="K215" s="33" t="n">
        <f aca="false">VLOOKUP($A215,Import!$A:$J,8,0)</f>
        <v>560.55</v>
      </c>
      <c r="L215" s="33" t="n">
        <f aca="false">VLOOKUP($A215,Import!$A:$J,9,0)</f>
        <v>-160.55</v>
      </c>
      <c r="M215" s="34"/>
      <c r="N215" s="35"/>
      <c r="O215" s="36"/>
      <c r="P215" s="37"/>
      <c r="Q215" s="38"/>
      <c r="R215" s="30"/>
      <c r="S215" s="38"/>
      <c r="T215" s="41"/>
    </row>
    <row r="216" customFormat="false" ht="31.5" hidden="false" customHeight="true" outlineLevel="0" collapsed="false">
      <c r="A216" s="24" t="str">
        <f aca="false">B216&amp;" - "&amp;F216&amp;" - "&amp;C216</f>
        <v>01 - 420 - 154</v>
      </c>
      <c r="B216" s="25" t="s">
        <v>2</v>
      </c>
      <c r="C216" s="26" t="n">
        <v>154</v>
      </c>
      <c r="D216" s="27"/>
      <c r="E216" s="28"/>
      <c r="F216" s="29" t="n">
        <v>420</v>
      </c>
      <c r="G216" s="30"/>
      <c r="H216" s="31"/>
      <c r="I216" s="32"/>
      <c r="J216" s="33" t="n">
        <f aca="false">VLOOKUP($A216,Import!$A:$J,7,0)</f>
        <v>500</v>
      </c>
      <c r="K216" s="33" t="n">
        <f aca="false">VLOOKUP($A216,Import!$A:$J,8,0)</f>
        <v>450</v>
      </c>
      <c r="L216" s="33" t="n">
        <f aca="false">VLOOKUP($A216,Import!$A:$J,9,0)</f>
        <v>50</v>
      </c>
      <c r="M216" s="34"/>
      <c r="N216" s="35"/>
      <c r="O216" s="36"/>
      <c r="P216" s="37"/>
      <c r="Q216" s="38"/>
      <c r="R216" s="30"/>
      <c r="S216" s="38"/>
      <c r="T216" s="41"/>
    </row>
    <row r="217" customFormat="false" ht="31.5" hidden="false" customHeight="true" outlineLevel="0" collapsed="false">
      <c r="A217" s="24" t="str">
        <f aca="false">B217&amp;" - "&amp;F217&amp;" - "&amp;C217</f>
        <v>01 - 421 - 14196</v>
      </c>
      <c r="B217" s="25" t="s">
        <v>2</v>
      </c>
      <c r="C217" s="26" t="n">
        <v>14196</v>
      </c>
      <c r="D217" s="27"/>
      <c r="E217" s="28"/>
      <c r="F217" s="29" t="n">
        <v>421</v>
      </c>
      <c r="G217" s="30"/>
      <c r="H217" s="31"/>
      <c r="I217" s="32"/>
      <c r="J217" s="33" t="n">
        <f aca="false">VLOOKUP($A217,Import!$A:$J,7,0)</f>
        <v>2500</v>
      </c>
      <c r="K217" s="33" t="n">
        <f aca="false">VLOOKUP($A217,Import!$A:$J,8,0)</f>
        <v>-509.92</v>
      </c>
      <c r="L217" s="33" t="n">
        <f aca="false">VLOOKUP($A217,Import!$A:$J,9,0)</f>
        <v>3009.92</v>
      </c>
      <c r="M217" s="34"/>
      <c r="N217" s="35"/>
      <c r="O217" s="36"/>
      <c r="P217" s="37"/>
      <c r="Q217" s="38"/>
      <c r="R217" s="30"/>
      <c r="S217" s="38"/>
      <c r="T217" s="41"/>
    </row>
    <row r="218" customFormat="false" ht="31.5" hidden="false" customHeight="true" outlineLevel="0" collapsed="false">
      <c r="A218" s="24" t="str">
        <f aca="false">B218&amp;" - "&amp;F218&amp;" - "&amp;C218</f>
        <v>01 - 422 - 14203</v>
      </c>
      <c r="B218" s="25" t="s">
        <v>2</v>
      </c>
      <c r="C218" s="26" t="n">
        <v>14203</v>
      </c>
      <c r="D218" s="27"/>
      <c r="E218" s="28"/>
      <c r="F218" s="29" t="n">
        <v>422</v>
      </c>
      <c r="G218" s="30"/>
      <c r="H218" s="31"/>
      <c r="I218" s="32"/>
      <c r="J218" s="33" t="n">
        <f aca="false">VLOOKUP($A218,Import!$A:$J,7,0)</f>
        <v>2000</v>
      </c>
      <c r="K218" s="33" t="n">
        <f aca="false">VLOOKUP($A218,Import!$A:$J,8,0)</f>
        <v>3700</v>
      </c>
      <c r="L218" s="33" t="n">
        <f aca="false">VLOOKUP($A218,Import!$A:$J,9,0)</f>
        <v>-1700</v>
      </c>
      <c r="M218" s="34"/>
      <c r="N218" s="35"/>
      <c r="O218" s="36"/>
      <c r="P218" s="37"/>
      <c r="Q218" s="38"/>
      <c r="R218" s="30"/>
      <c r="S218" s="38"/>
      <c r="T218" s="41"/>
    </row>
    <row r="219" customFormat="false" ht="31.5" hidden="false" customHeight="true" outlineLevel="0" collapsed="false">
      <c r="A219" s="24" t="str">
        <f aca="false">B219&amp;" - "&amp;F219&amp;" - "&amp;C219</f>
        <v>01 - 445 - 14226</v>
      </c>
      <c r="B219" s="25" t="s">
        <v>2</v>
      </c>
      <c r="C219" s="26" t="n">
        <v>14226</v>
      </c>
      <c r="D219" s="27"/>
      <c r="E219" s="28"/>
      <c r="F219" s="29" t="n">
        <v>445</v>
      </c>
      <c r="G219" s="30"/>
      <c r="H219" s="31"/>
      <c r="I219" s="32"/>
      <c r="J219" s="33" t="n">
        <f aca="false">VLOOKUP($A219,Import!$A:$J,7,0)</f>
        <v>700</v>
      </c>
      <c r="K219" s="33" t="n">
        <f aca="false">VLOOKUP($A219,Import!$A:$J,8,0)</f>
        <v>492.8</v>
      </c>
      <c r="L219" s="33" t="n">
        <f aca="false">VLOOKUP($A219,Import!$A:$J,9,0)</f>
        <v>207.2</v>
      </c>
      <c r="M219" s="34"/>
      <c r="N219" s="35"/>
      <c r="O219" s="36"/>
      <c r="P219" s="37"/>
      <c r="Q219" s="38"/>
      <c r="R219" s="30"/>
      <c r="S219" s="38"/>
      <c r="T219" s="41"/>
    </row>
    <row r="220" customFormat="false" ht="31.5" hidden="false" customHeight="true" outlineLevel="0" collapsed="false">
      <c r="A220" s="24" t="str">
        <f aca="false">B220&amp;" - "&amp;F220&amp;" - "&amp;C220</f>
        <v>01 - 45 - 1202</v>
      </c>
      <c r="B220" s="25" t="s">
        <v>2</v>
      </c>
      <c r="C220" s="26" t="n">
        <v>1202</v>
      </c>
      <c r="D220" s="27"/>
      <c r="E220" s="28"/>
      <c r="F220" s="29" t="n">
        <v>45</v>
      </c>
      <c r="G220" s="42"/>
      <c r="H220" s="31"/>
      <c r="I220" s="32"/>
      <c r="J220" s="33" t="n">
        <f aca="false">VLOOKUP($A220,Import!$A:$J,7,0)</f>
        <v>2500</v>
      </c>
      <c r="K220" s="33" t="n">
        <f aca="false">VLOOKUP($A220,Import!$A:$J,8,0)</f>
        <v>1807.39</v>
      </c>
      <c r="L220" s="33" t="n">
        <f aca="false">VLOOKUP($A220,Import!$A:$J,9,0)</f>
        <v>692.61</v>
      </c>
      <c r="M220" s="34"/>
      <c r="N220" s="35"/>
      <c r="O220" s="36"/>
      <c r="P220" s="37"/>
      <c r="Q220" s="38"/>
      <c r="R220" s="30"/>
      <c r="S220" s="38"/>
      <c r="T220" s="41"/>
    </row>
    <row r="221" customFormat="false" ht="31.5" hidden="false" customHeight="true" outlineLevel="0" collapsed="false">
      <c r="A221" s="24" t="str">
        <f aca="false">B221&amp;" - "&amp;F221&amp;" - "&amp;C221</f>
        <v>01 - 462 - 172</v>
      </c>
      <c r="B221" s="25" t="s">
        <v>2</v>
      </c>
      <c r="C221" s="26" t="n">
        <v>172</v>
      </c>
      <c r="D221" s="27"/>
      <c r="E221" s="28"/>
      <c r="F221" s="29" t="n">
        <v>462</v>
      </c>
      <c r="G221" s="42"/>
      <c r="H221" s="31"/>
      <c r="I221" s="32"/>
      <c r="J221" s="33" t="n">
        <f aca="false">VLOOKUP($A221,Import!$A:$J,7,0)</f>
        <v>30000</v>
      </c>
      <c r="K221" s="33" t="n">
        <f aca="false">VLOOKUP($A221,Import!$A:$J,8,0)</f>
        <v>63839.28</v>
      </c>
      <c r="L221" s="33" t="n">
        <f aca="false">VLOOKUP($A221,Import!$A:$J,9,0)</f>
        <v>-33839.28</v>
      </c>
      <c r="M221" s="34"/>
      <c r="N221" s="35"/>
      <c r="O221" s="36"/>
      <c r="P221" s="37"/>
      <c r="Q221" s="38"/>
      <c r="R221" s="30"/>
      <c r="S221" s="38"/>
      <c r="T221" s="41"/>
    </row>
    <row r="222" customFormat="false" ht="31.5" hidden="false" customHeight="true" outlineLevel="0" collapsed="false">
      <c r="A222" s="24" t="str">
        <f aca="false">B222&amp;" - "&amp;F222&amp;" - "&amp;C222</f>
        <v>01 - 464 - 14383</v>
      </c>
      <c r="B222" s="25" t="s">
        <v>2</v>
      </c>
      <c r="C222" s="26" t="n">
        <v>14383</v>
      </c>
      <c r="D222" s="27"/>
      <c r="E222" s="28"/>
      <c r="F222" s="29" t="n">
        <v>464</v>
      </c>
      <c r="G222" s="30"/>
      <c r="H222" s="31"/>
      <c r="I222" s="32"/>
      <c r="J222" s="33" t="n">
        <f aca="false">VLOOKUP($A222,Import!$A:$J,7,0)</f>
        <v>1500</v>
      </c>
      <c r="K222" s="33" t="n">
        <f aca="false">VLOOKUP($A222,Import!$A:$J,8,0)</f>
        <v>1104.31</v>
      </c>
      <c r="L222" s="33" t="n">
        <f aca="false">VLOOKUP($A222,Import!$A:$J,9,0)</f>
        <v>395.69</v>
      </c>
      <c r="M222" s="34"/>
      <c r="N222" s="35"/>
      <c r="O222" s="36"/>
      <c r="P222" s="38"/>
      <c r="Q222" s="38"/>
      <c r="R222" s="30"/>
      <c r="S222" s="38"/>
      <c r="T222" s="41"/>
    </row>
    <row r="223" customFormat="false" ht="31.5" hidden="false" customHeight="true" outlineLevel="0" collapsed="false">
      <c r="A223" s="24" t="str">
        <f aca="false">B223&amp;" - "&amp;F223&amp;" - "&amp;C223</f>
        <v>01 - 465 - 503</v>
      </c>
      <c r="B223" s="25" t="s">
        <v>2</v>
      </c>
      <c r="C223" s="26" t="n">
        <v>503</v>
      </c>
      <c r="D223" s="27"/>
      <c r="E223" s="28"/>
      <c r="F223" s="29" t="n">
        <v>465</v>
      </c>
      <c r="G223" s="42"/>
      <c r="H223" s="31"/>
      <c r="I223" s="32"/>
      <c r="J223" s="33" t="n">
        <f aca="false">VLOOKUP($A223,Import!$A:$J,7,0)</f>
        <v>156576.82</v>
      </c>
      <c r="K223" s="33" t="n">
        <f aca="false">VLOOKUP($A223,Import!$A:$J,8,0)</f>
        <v>139442.82</v>
      </c>
      <c r="L223" s="33" t="n">
        <f aca="false">VLOOKUP($A223,Import!$A:$J,9,0)</f>
        <v>17134</v>
      </c>
      <c r="M223" s="34"/>
      <c r="N223" s="35"/>
      <c r="O223" s="36"/>
      <c r="P223" s="38"/>
      <c r="Q223" s="38"/>
      <c r="R223" s="30"/>
      <c r="S223" s="38"/>
      <c r="T223" s="41"/>
    </row>
    <row r="224" customFormat="false" ht="31.5" hidden="false" customHeight="true" outlineLevel="0" collapsed="false">
      <c r="A224" s="24" t="str">
        <f aca="false">B224&amp;" - "&amp;F224&amp;" - "&amp;C224</f>
        <v>01 - 475 - 14188</v>
      </c>
      <c r="B224" s="25" t="s">
        <v>2</v>
      </c>
      <c r="C224" s="26" t="n">
        <v>14188</v>
      </c>
      <c r="D224" s="27"/>
      <c r="E224" s="28"/>
      <c r="F224" s="29" t="n">
        <v>475</v>
      </c>
      <c r="G224" s="30"/>
      <c r="H224" s="31"/>
      <c r="I224" s="32"/>
      <c r="J224" s="33" t="n">
        <f aca="false">VLOOKUP($A224,Import!$A:$J,7,0)</f>
        <v>0</v>
      </c>
      <c r="K224" s="33" t="n">
        <f aca="false">VLOOKUP($A224,Import!$A:$J,8,0)</f>
        <v>0</v>
      </c>
      <c r="L224" s="33" t="n">
        <f aca="false">VLOOKUP($A224,Import!$A:$J,9,0)</f>
        <v>0</v>
      </c>
      <c r="M224" s="34"/>
      <c r="N224" s="35"/>
      <c r="O224" s="36"/>
      <c r="P224" s="38"/>
      <c r="Q224" s="38"/>
      <c r="R224" s="30"/>
      <c r="S224" s="38"/>
      <c r="T224" s="41"/>
    </row>
    <row r="225" customFormat="false" ht="31.5" hidden="false" customHeight="true" outlineLevel="0" collapsed="false">
      <c r="A225" s="24" t="str">
        <f aca="false">B225&amp;" - "&amp;F225&amp;" - "&amp;C225</f>
        <v>01 - 478 - 15391</v>
      </c>
      <c r="B225" s="25" t="s">
        <v>2</v>
      </c>
      <c r="C225" s="26" t="n">
        <v>15391</v>
      </c>
      <c r="D225" s="27"/>
      <c r="E225" s="28"/>
      <c r="F225" s="29" t="n">
        <v>478</v>
      </c>
      <c r="G225" s="30"/>
      <c r="H225" s="31"/>
      <c r="I225" s="32"/>
      <c r="J225" s="33" t="n">
        <f aca="false">VLOOKUP($A225,Import!$A:$J,7,0)</f>
        <v>500</v>
      </c>
      <c r="K225" s="33" t="n">
        <f aca="false">VLOOKUP($A225,Import!$A:$J,8,0)</f>
        <v>317.93</v>
      </c>
      <c r="L225" s="33" t="n">
        <f aca="false">VLOOKUP($A225,Import!$A:$J,9,0)</f>
        <v>182.07</v>
      </c>
      <c r="M225" s="34"/>
      <c r="N225" s="35"/>
      <c r="O225" s="36"/>
      <c r="P225" s="38"/>
      <c r="Q225" s="38"/>
      <c r="R225" s="30"/>
      <c r="S225" s="38"/>
      <c r="T225" s="41"/>
    </row>
    <row r="226" customFormat="false" ht="31.5" hidden="false" customHeight="true" outlineLevel="0" collapsed="false">
      <c r="A226" s="24" t="str">
        <f aca="false">B226&amp;" - "&amp;F226&amp;" - "&amp;C226</f>
        <v>01 - 483 - 6542</v>
      </c>
      <c r="B226" s="25" t="s">
        <v>2</v>
      </c>
      <c r="C226" s="26" t="n">
        <v>6542</v>
      </c>
      <c r="D226" s="27"/>
      <c r="E226" s="28"/>
      <c r="F226" s="29" t="n">
        <v>483</v>
      </c>
      <c r="G226" s="30"/>
      <c r="H226" s="31"/>
      <c r="I226" s="32"/>
      <c r="J226" s="33" t="n">
        <f aca="false">VLOOKUP($A226,Import!$A:$J,7,0)</f>
        <v>450</v>
      </c>
      <c r="K226" s="33" t="n">
        <f aca="false">VLOOKUP($A226,Import!$A:$J,8,0)</f>
        <v>154.16</v>
      </c>
      <c r="L226" s="33" t="n">
        <f aca="false">VLOOKUP($A226,Import!$A:$J,9,0)</f>
        <v>295.84</v>
      </c>
      <c r="M226" s="34"/>
      <c r="N226" s="35"/>
      <c r="O226" s="36"/>
      <c r="P226" s="38"/>
      <c r="Q226" s="38"/>
      <c r="R226" s="30"/>
      <c r="S226" s="38"/>
      <c r="T226" s="41"/>
    </row>
    <row r="227" customFormat="false" ht="31.5" hidden="false" customHeight="true" outlineLevel="0" collapsed="false">
      <c r="A227" s="24" t="str">
        <f aca="false">B227&amp;" - "&amp;F227&amp;" - "&amp;C227</f>
        <v>01 - 533 - 18595</v>
      </c>
      <c r="B227" s="25" t="s">
        <v>2</v>
      </c>
      <c r="C227" s="26" t="n">
        <v>18595</v>
      </c>
      <c r="D227" s="27"/>
      <c r="E227" s="28"/>
      <c r="F227" s="29" t="n">
        <v>533</v>
      </c>
      <c r="G227" s="30"/>
      <c r="H227" s="31"/>
      <c r="I227" s="32"/>
      <c r="J227" s="33" t="n">
        <f aca="false">VLOOKUP($A227,Import!$A:$J,7,0)</f>
        <v>2000</v>
      </c>
      <c r="K227" s="33" t="n">
        <f aca="false">VLOOKUP($A227,Import!$A:$J,8,0)</f>
        <v>1053.19</v>
      </c>
      <c r="L227" s="33" t="n">
        <f aca="false">VLOOKUP($A227,Import!$A:$J,9,0)</f>
        <v>946.81</v>
      </c>
      <c r="M227" s="34"/>
      <c r="N227" s="35"/>
      <c r="O227" s="36"/>
      <c r="P227" s="38"/>
      <c r="Q227" s="38"/>
      <c r="R227" s="30"/>
      <c r="S227" s="38"/>
      <c r="T227" s="41"/>
    </row>
    <row r="228" customFormat="false" ht="31.5" hidden="false" customHeight="true" outlineLevel="0" collapsed="false">
      <c r="A228" s="24" t="str">
        <f aca="false">B228&amp;" - "&amp;F228&amp;" - "&amp;C228</f>
        <v>01 - 538 - 1538</v>
      </c>
      <c r="B228" s="25" t="s">
        <v>2</v>
      </c>
      <c r="C228" s="26" t="n">
        <v>1538</v>
      </c>
      <c r="D228" s="27"/>
      <c r="E228" s="28"/>
      <c r="F228" s="29" t="n">
        <v>538</v>
      </c>
      <c r="G228" s="30"/>
      <c r="H228" s="31"/>
      <c r="I228" s="32"/>
      <c r="J228" s="33" t="n">
        <f aca="false">VLOOKUP($A228,Import!$A:$J,7,0)</f>
        <v>0</v>
      </c>
      <c r="K228" s="33" t="n">
        <f aca="false">VLOOKUP($A228,Import!$A:$J,8,0)</f>
        <v>600</v>
      </c>
      <c r="L228" s="33" t="n">
        <f aca="false">VLOOKUP($A228,Import!$A:$J,9,0)</f>
        <v>-600</v>
      </c>
      <c r="M228" s="34"/>
      <c r="N228" s="35"/>
      <c r="O228" s="36"/>
      <c r="P228" s="37"/>
      <c r="Q228" s="38"/>
      <c r="R228" s="30"/>
      <c r="S228" s="38"/>
      <c r="T228" s="41"/>
    </row>
    <row r="229" customFormat="false" ht="31.5" hidden="false" customHeight="true" outlineLevel="0" collapsed="false">
      <c r="A229" s="24" t="str">
        <f aca="false">B229&amp;" - "&amp;F229&amp;" - "&amp;C229</f>
        <v>01 - 551 - 112</v>
      </c>
      <c r="B229" s="25" t="s">
        <v>2</v>
      </c>
      <c r="C229" s="26" t="n">
        <v>112</v>
      </c>
      <c r="D229" s="27"/>
      <c r="E229" s="28"/>
      <c r="F229" s="29" t="n">
        <v>551</v>
      </c>
      <c r="G229" s="42"/>
      <c r="H229" s="31"/>
      <c r="I229" s="32"/>
      <c r="J229" s="33" t="n">
        <f aca="false">VLOOKUP($A229,Import!$A:$J,7,0)</f>
        <v>700</v>
      </c>
      <c r="K229" s="33" t="n">
        <f aca="false">VLOOKUP($A229,Import!$A:$J,8,0)</f>
        <v>510.69</v>
      </c>
      <c r="L229" s="33" t="n">
        <f aca="false">VLOOKUP($A229,Import!$A:$J,9,0)</f>
        <v>189.31</v>
      </c>
      <c r="M229" s="34"/>
      <c r="N229" s="35"/>
      <c r="O229" s="36"/>
      <c r="P229" s="37"/>
      <c r="Q229" s="38"/>
      <c r="R229" s="30"/>
      <c r="S229" s="38"/>
      <c r="T229" s="41"/>
    </row>
    <row r="230" customFormat="false" ht="31.5" hidden="false" customHeight="true" outlineLevel="0" collapsed="false">
      <c r="A230" s="24" t="str">
        <f aca="false">B230&amp;" - "&amp;F230&amp;" - "&amp;C230</f>
        <v>01 - 552 - 14335</v>
      </c>
      <c r="B230" s="25" t="s">
        <v>2</v>
      </c>
      <c r="C230" s="26" t="n">
        <v>14335</v>
      </c>
      <c r="D230" s="27"/>
      <c r="E230" s="28"/>
      <c r="F230" s="29" t="n">
        <v>552</v>
      </c>
      <c r="G230" s="30"/>
      <c r="H230" s="31"/>
      <c r="I230" s="32"/>
      <c r="J230" s="33" t="n">
        <f aca="false">VLOOKUP($A230,Import!$A:$J,7,0)</f>
        <v>150</v>
      </c>
      <c r="K230" s="33" t="n">
        <f aca="false">VLOOKUP($A230,Import!$A:$J,8,0)</f>
        <v>87.6</v>
      </c>
      <c r="L230" s="33" t="n">
        <f aca="false">VLOOKUP($A230,Import!$A:$J,9,0)</f>
        <v>62.4</v>
      </c>
      <c r="M230" s="34"/>
      <c r="N230" s="35"/>
      <c r="O230" s="36"/>
      <c r="P230" s="37"/>
      <c r="Q230" s="38"/>
      <c r="R230" s="30"/>
      <c r="S230" s="38"/>
      <c r="T230" s="41"/>
    </row>
    <row r="231" customFormat="false" ht="31.5" hidden="false" customHeight="true" outlineLevel="0" collapsed="false">
      <c r="A231" s="24" t="str">
        <f aca="false">B231&amp;" - "&amp;F231&amp;" - "&amp;C231</f>
        <v>01 - 570 - 15398</v>
      </c>
      <c r="B231" s="25" t="s">
        <v>2</v>
      </c>
      <c r="C231" s="26" t="n">
        <v>15398</v>
      </c>
      <c r="D231" s="27"/>
      <c r="E231" s="28"/>
      <c r="F231" s="29" t="n">
        <v>570</v>
      </c>
      <c r="G231" s="30"/>
      <c r="H231" s="31"/>
      <c r="I231" s="32"/>
      <c r="J231" s="33" t="n">
        <f aca="false">VLOOKUP($A231,Import!$A:$J,7,0)</f>
        <v>200</v>
      </c>
      <c r="K231" s="33" t="n">
        <f aca="false">VLOOKUP($A231,Import!$A:$J,8,0)</f>
        <v>190.62</v>
      </c>
      <c r="L231" s="33" t="n">
        <f aca="false">VLOOKUP($A231,Import!$A:$J,9,0)</f>
        <v>9.38</v>
      </c>
      <c r="M231" s="34"/>
      <c r="N231" s="35"/>
      <c r="O231" s="36"/>
      <c r="P231" s="37"/>
      <c r="Q231" s="38"/>
      <c r="R231" s="30"/>
      <c r="S231" s="38"/>
      <c r="T231" s="41"/>
    </row>
    <row r="232" customFormat="false" ht="31.5" hidden="false" customHeight="true" outlineLevel="0" collapsed="false">
      <c r="A232" s="24" t="str">
        <f aca="false">B232&amp;" - "&amp;F232&amp;" - "&amp;C232</f>
        <v>01 - 573 - 18606</v>
      </c>
      <c r="B232" s="25" t="s">
        <v>2</v>
      </c>
      <c r="C232" s="26" t="n">
        <v>18606</v>
      </c>
      <c r="D232" s="27"/>
      <c r="E232" s="28"/>
      <c r="F232" s="29" t="n">
        <v>573</v>
      </c>
      <c r="G232" s="30"/>
      <c r="H232" s="31"/>
      <c r="I232" s="32"/>
      <c r="J232" s="33" t="n">
        <f aca="false">VLOOKUP($A232,Import!$A:$J,7,0)</f>
        <v>300</v>
      </c>
      <c r="K232" s="33" t="n">
        <f aca="false">VLOOKUP($A232,Import!$A:$J,8,0)</f>
        <v>293.41</v>
      </c>
      <c r="L232" s="33" t="n">
        <f aca="false">VLOOKUP($A232,Import!$A:$J,9,0)</f>
        <v>6.59</v>
      </c>
      <c r="M232" s="34"/>
      <c r="N232" s="35"/>
      <c r="O232" s="36"/>
      <c r="P232" s="37"/>
      <c r="Q232" s="38"/>
      <c r="R232" s="30"/>
      <c r="S232" s="38"/>
      <c r="T232" s="41"/>
    </row>
    <row r="233" customFormat="false" ht="31.5" hidden="false" customHeight="true" outlineLevel="0" collapsed="false">
      <c r="A233" s="24" t="str">
        <f aca="false">B233&amp;" - "&amp;F233&amp;" - "&amp;C233</f>
        <v>01 - 576 - 18620</v>
      </c>
      <c r="B233" s="25" t="s">
        <v>2</v>
      </c>
      <c r="C233" s="26" t="n">
        <v>18620</v>
      </c>
      <c r="D233" s="27"/>
      <c r="E233" s="28"/>
      <c r="F233" s="29" t="n">
        <v>576</v>
      </c>
      <c r="G233" s="30"/>
      <c r="H233" s="31"/>
      <c r="I233" s="32"/>
      <c r="J233" s="33" t="n">
        <f aca="false">VLOOKUP($A233,Import!$A:$J,7,0)</f>
        <v>200</v>
      </c>
      <c r="K233" s="33" t="n">
        <f aca="false">VLOOKUP($A233,Import!$A:$J,8,0)</f>
        <v>787.53</v>
      </c>
      <c r="L233" s="33" t="n">
        <f aca="false">VLOOKUP($A233,Import!$A:$J,9,0)</f>
        <v>-587.53</v>
      </c>
      <c r="M233" s="34"/>
      <c r="N233" s="35"/>
      <c r="O233" s="36"/>
      <c r="P233" s="37"/>
      <c r="Q233" s="38"/>
      <c r="R233" s="30"/>
      <c r="S233" s="38"/>
      <c r="T233" s="41"/>
    </row>
    <row r="234" customFormat="false" ht="31.5" hidden="false" customHeight="true" outlineLevel="0" collapsed="false">
      <c r="A234" s="24" t="str">
        <f aca="false">B234&amp;" - "&amp;F234&amp;" - "&amp;C234</f>
        <v>01 - 578 - 1203</v>
      </c>
      <c r="B234" s="25" t="s">
        <v>2</v>
      </c>
      <c r="C234" s="26" t="n">
        <v>1203</v>
      </c>
      <c r="D234" s="27"/>
      <c r="E234" s="28"/>
      <c r="F234" s="29" t="n">
        <v>578</v>
      </c>
      <c r="G234" s="42"/>
      <c r="H234" s="31"/>
      <c r="I234" s="32"/>
      <c r="J234" s="33" t="n">
        <f aca="false">VLOOKUP($A234,Import!$A:$J,7,0)</f>
        <v>500</v>
      </c>
      <c r="K234" s="33" t="n">
        <f aca="false">VLOOKUP($A234,Import!$A:$J,8,0)</f>
        <v>0</v>
      </c>
      <c r="L234" s="33" t="n">
        <f aca="false">VLOOKUP($A234,Import!$A:$J,9,0)</f>
        <v>500</v>
      </c>
      <c r="M234" s="34"/>
      <c r="N234" s="35"/>
      <c r="O234" s="36"/>
      <c r="P234" s="37"/>
      <c r="Q234" s="38"/>
      <c r="R234" s="30"/>
      <c r="S234" s="38"/>
      <c r="T234" s="41"/>
    </row>
    <row r="235" customFormat="false" ht="31.5" hidden="false" customHeight="true" outlineLevel="0" collapsed="false">
      <c r="A235" s="24" t="str">
        <f aca="false">B235&amp;" - "&amp;F235&amp;" - "&amp;C235</f>
        <v>01 - 58 - 12002</v>
      </c>
      <c r="B235" s="25" t="s">
        <v>2</v>
      </c>
      <c r="C235" s="26" t="n">
        <v>12002</v>
      </c>
      <c r="D235" s="27"/>
      <c r="E235" s="28"/>
      <c r="F235" s="29" t="n">
        <v>58</v>
      </c>
      <c r="G235" s="42"/>
      <c r="H235" s="31"/>
      <c r="I235" s="32"/>
      <c r="J235" s="33" t="n">
        <f aca="false">VLOOKUP($A235,Import!$A:$J,7,0)</f>
        <v>2500</v>
      </c>
      <c r="K235" s="33" t="n">
        <f aca="false">VLOOKUP($A235,Import!$A:$J,8,0)</f>
        <v>122.56</v>
      </c>
      <c r="L235" s="33" t="n">
        <f aca="false">VLOOKUP($A235,Import!$A:$J,9,0)</f>
        <v>2377.44</v>
      </c>
      <c r="M235" s="34"/>
      <c r="N235" s="35"/>
      <c r="O235" s="36"/>
      <c r="P235" s="37"/>
      <c r="Q235" s="38"/>
      <c r="R235" s="30"/>
      <c r="S235" s="38"/>
      <c r="T235" s="41"/>
    </row>
    <row r="236" customFormat="false" ht="31.5" hidden="false" customHeight="true" outlineLevel="0" collapsed="false">
      <c r="A236" s="24" t="str">
        <f aca="false">B236&amp;" - "&amp;F236&amp;" - "&amp;C236</f>
        <v>01 - 592 - 14341</v>
      </c>
      <c r="B236" s="25" t="s">
        <v>2</v>
      </c>
      <c r="C236" s="26" t="n">
        <v>14341</v>
      </c>
      <c r="D236" s="27"/>
      <c r="E236" s="28"/>
      <c r="F236" s="29" t="n">
        <v>592</v>
      </c>
      <c r="G236" s="30"/>
      <c r="H236" s="31"/>
      <c r="I236" s="32"/>
      <c r="J236" s="33" t="n">
        <f aca="false">VLOOKUP($A236,Import!$A:$J,7,0)</f>
        <v>0</v>
      </c>
      <c r="K236" s="33" t="n">
        <f aca="false">VLOOKUP($A236,Import!$A:$J,8,0)</f>
        <v>0</v>
      </c>
      <c r="L236" s="33" t="n">
        <f aca="false">VLOOKUP($A236,Import!$A:$J,9,0)</f>
        <v>0</v>
      </c>
      <c r="M236" s="34"/>
      <c r="N236" s="35"/>
      <c r="O236" s="36"/>
      <c r="P236" s="37"/>
      <c r="Q236" s="38"/>
      <c r="R236" s="30"/>
      <c r="S236" s="38"/>
      <c r="T236" s="41"/>
    </row>
    <row r="237" customFormat="false" ht="31.5" hidden="false" customHeight="true" outlineLevel="0" collapsed="false">
      <c r="A237" s="24" t="str">
        <f aca="false">B237&amp;" - "&amp;F237&amp;" - "&amp;C237</f>
        <v>01 - 593 - 1210</v>
      </c>
      <c r="B237" s="25" t="s">
        <v>2</v>
      </c>
      <c r="C237" s="26" t="n">
        <v>1210</v>
      </c>
      <c r="D237" s="27"/>
      <c r="E237" s="28"/>
      <c r="F237" s="29" t="n">
        <v>593</v>
      </c>
      <c r="G237" s="42"/>
      <c r="H237" s="31"/>
      <c r="I237" s="32"/>
      <c r="J237" s="33" t="n">
        <f aca="false">VLOOKUP($A237,Import!$A:$J,7,0)</f>
        <v>48000</v>
      </c>
      <c r="K237" s="33" t="n">
        <f aca="false">VLOOKUP($A237,Import!$A:$J,8,0)</f>
        <v>52000</v>
      </c>
      <c r="L237" s="33" t="n">
        <f aca="false">VLOOKUP($A237,Import!$A:$J,9,0)</f>
        <v>-4000</v>
      </c>
      <c r="M237" s="34"/>
      <c r="N237" s="35"/>
      <c r="O237" s="36"/>
      <c r="P237" s="37"/>
      <c r="Q237" s="38"/>
      <c r="R237" s="30"/>
      <c r="S237" s="38"/>
      <c r="T237" s="41"/>
    </row>
    <row r="238" customFormat="false" ht="31.5" hidden="false" customHeight="true" outlineLevel="0" collapsed="false">
      <c r="A238" s="24" t="str">
        <f aca="false">B238&amp;" - "&amp;F238&amp;" - "&amp;C238</f>
        <v>01 - 596 - 14337</v>
      </c>
      <c r="B238" s="25" t="s">
        <v>2</v>
      </c>
      <c r="C238" s="26" t="n">
        <v>14337</v>
      </c>
      <c r="D238" s="27"/>
      <c r="E238" s="28"/>
      <c r="F238" s="29" t="n">
        <v>596</v>
      </c>
      <c r="G238" s="30"/>
      <c r="H238" s="31"/>
      <c r="I238" s="32"/>
      <c r="J238" s="33" t="n">
        <f aca="false">VLOOKUP($A238,Import!$A:$J,7,0)</f>
        <v>100</v>
      </c>
      <c r="K238" s="33" t="n">
        <f aca="false">VLOOKUP($A238,Import!$A:$J,8,0)</f>
        <v>0</v>
      </c>
      <c r="L238" s="33" t="n">
        <f aca="false">VLOOKUP($A238,Import!$A:$J,9,0)</f>
        <v>100</v>
      </c>
      <c r="M238" s="34"/>
      <c r="N238" s="35"/>
      <c r="O238" s="36"/>
      <c r="P238" s="37"/>
      <c r="Q238" s="38"/>
      <c r="R238" s="30"/>
      <c r="S238" s="38"/>
      <c r="T238" s="41"/>
    </row>
    <row r="239" customFormat="false" ht="31.5" hidden="false" customHeight="true" outlineLevel="0" collapsed="false">
      <c r="A239" s="24" t="str">
        <f aca="false">B239&amp;" - "&amp;F239&amp;" - "&amp;C239</f>
        <v>01 - 602 - 19665</v>
      </c>
      <c r="B239" s="25" t="s">
        <v>2</v>
      </c>
      <c r="C239" s="26" t="n">
        <v>19665</v>
      </c>
      <c r="D239" s="27"/>
      <c r="E239" s="28"/>
      <c r="F239" s="29" t="n">
        <v>602</v>
      </c>
      <c r="G239" s="42"/>
      <c r="H239" s="31"/>
      <c r="I239" s="32"/>
      <c r="J239" s="33" t="n">
        <f aca="false">VLOOKUP($A239,Import!$A:$J,7,0)</f>
        <v>0</v>
      </c>
      <c r="K239" s="33" t="n">
        <f aca="false">VLOOKUP($A239,Import!$A:$J,8,0)</f>
        <v>111.04</v>
      </c>
      <c r="L239" s="33" t="n">
        <f aca="false">VLOOKUP($A239,Import!$A:$J,9,0)</f>
        <v>-111.04</v>
      </c>
      <c r="M239" s="34"/>
      <c r="N239" s="35"/>
      <c r="O239" s="36"/>
      <c r="P239" s="37"/>
      <c r="Q239" s="38"/>
      <c r="R239" s="30"/>
      <c r="S239" s="38"/>
      <c r="T239" s="41"/>
    </row>
    <row r="240" customFormat="false" ht="31.5" hidden="false" customHeight="true" outlineLevel="0" collapsed="false">
      <c r="A240" s="24" t="str">
        <f aca="false">B240&amp;" - "&amp;F240&amp;" - "&amp;C240</f>
        <v>01 - 607 - 19683</v>
      </c>
      <c r="B240" s="25" t="s">
        <v>2</v>
      </c>
      <c r="C240" s="26" t="n">
        <v>19683</v>
      </c>
      <c r="D240" s="27"/>
      <c r="E240" s="28"/>
      <c r="F240" s="29" t="n">
        <v>607</v>
      </c>
      <c r="G240" s="30"/>
      <c r="H240" s="31"/>
      <c r="I240" s="32"/>
      <c r="J240" s="33" t="n">
        <f aca="false">VLOOKUP($A240,Import!$A:$J,7,0)</f>
        <v>0</v>
      </c>
      <c r="K240" s="33" t="n">
        <f aca="false">VLOOKUP($A240,Import!$A:$J,8,0)</f>
        <v>484</v>
      </c>
      <c r="L240" s="33" t="n">
        <f aca="false">VLOOKUP($A240,Import!$A:$J,9,0)</f>
        <v>-484</v>
      </c>
      <c r="M240" s="34"/>
      <c r="N240" s="35"/>
      <c r="O240" s="36"/>
      <c r="P240" s="37"/>
      <c r="Q240" s="38"/>
      <c r="R240" s="30"/>
      <c r="S240" s="38"/>
      <c r="T240" s="41"/>
    </row>
    <row r="241" customFormat="false" ht="31.5" hidden="false" customHeight="true" outlineLevel="0" collapsed="false">
      <c r="A241" s="24" t="str">
        <f aca="false">B241&amp;" - "&amp;F241&amp;" - "&amp;C241</f>
        <v>01 - 614 - 15387</v>
      </c>
      <c r="B241" s="25" t="s">
        <v>2</v>
      </c>
      <c r="C241" s="26" t="n">
        <v>15387</v>
      </c>
      <c r="D241" s="27"/>
      <c r="E241" s="28"/>
      <c r="F241" s="29" t="n">
        <v>614</v>
      </c>
      <c r="G241" s="30"/>
      <c r="H241" s="31"/>
      <c r="I241" s="32"/>
      <c r="J241" s="33" t="n">
        <f aca="false">VLOOKUP($A241,Import!$A:$J,7,0)</f>
        <v>3500</v>
      </c>
      <c r="K241" s="33" t="n">
        <f aca="false">VLOOKUP($A241,Import!$A:$J,8,0)</f>
        <v>478.4</v>
      </c>
      <c r="L241" s="33" t="n">
        <f aca="false">VLOOKUP($A241,Import!$A:$J,9,0)</f>
        <v>3021.6</v>
      </c>
      <c r="M241" s="34"/>
      <c r="N241" s="35"/>
      <c r="O241" s="36"/>
      <c r="P241" s="37"/>
      <c r="Q241" s="38"/>
      <c r="R241" s="30"/>
      <c r="S241" s="38"/>
      <c r="T241" s="41"/>
    </row>
    <row r="242" customFormat="false" ht="31.5" hidden="false" customHeight="true" outlineLevel="0" collapsed="false">
      <c r="A242" s="24" t="str">
        <f aca="false">B242&amp;" - "&amp;F242&amp;" - "&amp;C242</f>
        <v>01 - 616 - 146</v>
      </c>
      <c r="B242" s="25" t="s">
        <v>2</v>
      </c>
      <c r="C242" s="26" t="n">
        <v>146</v>
      </c>
      <c r="D242" s="27"/>
      <c r="E242" s="28"/>
      <c r="F242" s="29" t="n">
        <v>616</v>
      </c>
      <c r="G242" s="30"/>
      <c r="H242" s="31"/>
      <c r="I242" s="32"/>
      <c r="J242" s="33" t="n">
        <f aca="false">VLOOKUP($A242,Import!$A:$J,7,0)</f>
        <v>0</v>
      </c>
      <c r="K242" s="33" t="n">
        <f aca="false">VLOOKUP($A242,Import!$A:$J,8,0)</f>
        <v>0</v>
      </c>
      <c r="L242" s="33" t="n">
        <f aca="false">VLOOKUP($A242,Import!$A:$J,9,0)</f>
        <v>0</v>
      </c>
      <c r="M242" s="34"/>
      <c r="N242" s="35"/>
      <c r="O242" s="36"/>
      <c r="P242" s="37"/>
      <c r="Q242" s="38"/>
      <c r="R242" s="30"/>
      <c r="S242" s="38"/>
      <c r="T242" s="41"/>
    </row>
    <row r="243" customFormat="false" ht="31.5" hidden="false" customHeight="true" outlineLevel="0" collapsed="false">
      <c r="A243" s="24" t="str">
        <f aca="false">B243&amp;" - "&amp;F243&amp;" - "&amp;C243</f>
        <v>01 - 623 - 14180</v>
      </c>
      <c r="B243" s="25" t="s">
        <v>2</v>
      </c>
      <c r="C243" s="26" t="n">
        <v>14180</v>
      </c>
      <c r="D243" s="27"/>
      <c r="E243" s="28"/>
      <c r="F243" s="29" t="n">
        <v>623</v>
      </c>
      <c r="G243" s="30"/>
      <c r="H243" s="31"/>
      <c r="I243" s="32"/>
      <c r="J243" s="33" t="n">
        <f aca="false">VLOOKUP($A243,Import!$A:$J,7,0)</f>
        <v>850</v>
      </c>
      <c r="K243" s="33" t="n">
        <f aca="false">VLOOKUP($A243,Import!$A:$J,8,0)</f>
        <v>506.37</v>
      </c>
      <c r="L243" s="33" t="n">
        <f aca="false">VLOOKUP($A243,Import!$A:$J,9,0)</f>
        <v>343.63</v>
      </c>
      <c r="M243" s="34"/>
      <c r="N243" s="35"/>
      <c r="O243" s="36"/>
      <c r="P243" s="37"/>
      <c r="Q243" s="38"/>
      <c r="R243" s="30"/>
      <c r="S243" s="37"/>
      <c r="T243" s="41"/>
    </row>
    <row r="244" customFormat="false" ht="31.5" hidden="false" customHeight="true" outlineLevel="0" collapsed="false">
      <c r="A244" s="24" t="str">
        <f aca="false">B244&amp;" - "&amp;F244&amp;" - "&amp;C244</f>
        <v>01 - 636 - 17549</v>
      </c>
      <c r="B244" s="25" t="s">
        <v>2</v>
      </c>
      <c r="C244" s="26" t="n">
        <v>17549</v>
      </c>
      <c r="D244" s="27"/>
      <c r="E244" s="28"/>
      <c r="F244" s="29" t="n">
        <v>636</v>
      </c>
      <c r="G244" s="30"/>
      <c r="H244" s="31"/>
      <c r="I244" s="32"/>
      <c r="J244" s="33" t="n">
        <f aca="false">VLOOKUP($A244,Import!$A:$J,7,0)</f>
        <v>500</v>
      </c>
      <c r="K244" s="33" t="n">
        <f aca="false">VLOOKUP($A244,Import!$A:$J,8,0)</f>
        <v>0</v>
      </c>
      <c r="L244" s="33" t="n">
        <f aca="false">VLOOKUP($A244,Import!$A:$J,9,0)</f>
        <v>500</v>
      </c>
      <c r="M244" s="34"/>
      <c r="N244" s="35"/>
      <c r="O244" s="36"/>
      <c r="P244" s="37"/>
      <c r="Q244" s="38"/>
      <c r="R244" s="30"/>
      <c r="S244" s="38"/>
      <c r="T244" s="41"/>
    </row>
    <row r="245" customFormat="false" ht="31.5" hidden="false" customHeight="true" outlineLevel="0" collapsed="false">
      <c r="A245" s="24" t="str">
        <f aca="false">B245&amp;" - "&amp;F245&amp;" - "&amp;C245</f>
        <v>01 - 65 - 10969</v>
      </c>
      <c r="B245" s="25" t="s">
        <v>2</v>
      </c>
      <c r="C245" s="26" t="n">
        <v>10969</v>
      </c>
      <c r="D245" s="27"/>
      <c r="E245" s="28"/>
      <c r="F245" s="29" t="n">
        <v>65</v>
      </c>
      <c r="G245" s="42"/>
      <c r="H245" s="31"/>
      <c r="I245" s="32"/>
      <c r="J245" s="33" t="n">
        <f aca="false">VLOOKUP($A245,Import!$A:$J,7,0)</f>
        <v>250</v>
      </c>
      <c r="K245" s="33" t="n">
        <f aca="false">VLOOKUP($A245,Import!$A:$J,8,0)</f>
        <v>918.25</v>
      </c>
      <c r="L245" s="33" t="n">
        <f aca="false">VLOOKUP($A245,Import!$A:$J,9,0)</f>
        <v>-668.25</v>
      </c>
      <c r="M245" s="34"/>
      <c r="N245" s="35"/>
      <c r="O245" s="36"/>
      <c r="P245" s="37"/>
      <c r="Q245" s="38"/>
      <c r="R245" s="30"/>
      <c r="S245" s="38"/>
      <c r="T245" s="41"/>
    </row>
    <row r="246" customFormat="false" ht="31.5" hidden="false" customHeight="true" outlineLevel="0" collapsed="false">
      <c r="A246" s="24" t="str">
        <f aca="false">B246&amp;" - "&amp;F246&amp;" - "&amp;C246</f>
        <v>01 - 650 - 14209</v>
      </c>
      <c r="B246" s="25" t="s">
        <v>2</v>
      </c>
      <c r="C246" s="26" t="n">
        <v>14209</v>
      </c>
      <c r="D246" s="27"/>
      <c r="E246" s="28"/>
      <c r="F246" s="29" t="n">
        <v>650</v>
      </c>
      <c r="G246" s="30"/>
      <c r="H246" s="31"/>
      <c r="I246" s="32"/>
      <c r="J246" s="33" t="n">
        <f aca="false">VLOOKUP($A246,Import!$A:$J,7,0)</f>
        <v>2400</v>
      </c>
      <c r="K246" s="33" t="n">
        <f aca="false">VLOOKUP($A246,Import!$A:$J,8,0)</f>
        <v>2500.01</v>
      </c>
      <c r="L246" s="33" t="n">
        <f aca="false">VLOOKUP($A246,Import!$A:$J,9,0)</f>
        <v>-100.01</v>
      </c>
      <c r="M246" s="34"/>
      <c r="N246" s="35"/>
      <c r="O246" s="36"/>
      <c r="P246" s="37"/>
      <c r="Q246" s="38"/>
      <c r="R246" s="30"/>
      <c r="S246" s="38"/>
      <c r="T246" s="41"/>
    </row>
    <row r="247" customFormat="false" ht="31.5" hidden="false" customHeight="true" outlineLevel="0" collapsed="false">
      <c r="A247" s="24" t="str">
        <f aca="false">B247&amp;" - "&amp;F247&amp;" - "&amp;C247</f>
        <v>01 - 669 - 14349</v>
      </c>
      <c r="B247" s="25" t="s">
        <v>2</v>
      </c>
      <c r="C247" s="26" t="n">
        <v>14349</v>
      </c>
      <c r="D247" s="27"/>
      <c r="E247" s="28"/>
      <c r="F247" s="29" t="n">
        <v>669</v>
      </c>
      <c r="G247" s="42"/>
      <c r="H247" s="31"/>
      <c r="I247" s="32"/>
      <c r="J247" s="33" t="n">
        <f aca="false">VLOOKUP($A247,Import!$A:$J,7,0)</f>
        <v>1400</v>
      </c>
      <c r="K247" s="33" t="n">
        <f aca="false">VLOOKUP($A247,Import!$A:$J,8,0)</f>
        <v>290.97</v>
      </c>
      <c r="L247" s="33" t="n">
        <f aca="false">VLOOKUP($A247,Import!$A:$J,9,0)</f>
        <v>1109.03</v>
      </c>
      <c r="M247" s="34"/>
      <c r="N247" s="35"/>
      <c r="O247" s="36"/>
      <c r="P247" s="37"/>
      <c r="Q247" s="38"/>
      <c r="R247" s="30"/>
      <c r="S247" s="38"/>
      <c r="T247" s="41"/>
    </row>
    <row r="248" customFormat="false" ht="31.5" hidden="false" customHeight="true" outlineLevel="0" collapsed="false">
      <c r="A248" s="24" t="str">
        <f aca="false">B248&amp;" - "&amp;F248&amp;" - "&amp;C248</f>
        <v>01 - 67 - 19672</v>
      </c>
      <c r="B248" s="25" t="s">
        <v>2</v>
      </c>
      <c r="C248" s="26" t="n">
        <v>19672</v>
      </c>
      <c r="D248" s="27"/>
      <c r="E248" s="28"/>
      <c r="F248" s="29" t="n">
        <v>67</v>
      </c>
      <c r="G248" s="30"/>
      <c r="H248" s="31"/>
      <c r="I248" s="32"/>
      <c r="J248" s="33" t="n">
        <f aca="false">VLOOKUP($A248,Import!$A:$J,7,0)</f>
        <v>0</v>
      </c>
      <c r="K248" s="33" t="n">
        <f aca="false">VLOOKUP($A248,Import!$A:$J,8,0)</f>
        <v>200</v>
      </c>
      <c r="L248" s="33" t="n">
        <f aca="false">VLOOKUP($A248,Import!$A:$J,9,0)</f>
        <v>-200</v>
      </c>
      <c r="M248" s="34"/>
      <c r="N248" s="35"/>
      <c r="O248" s="36"/>
      <c r="P248" s="37"/>
      <c r="Q248" s="38"/>
      <c r="R248" s="30"/>
      <c r="S248" s="38"/>
      <c r="T248" s="41"/>
    </row>
    <row r="249" customFormat="false" ht="31.5" hidden="false" customHeight="true" outlineLevel="0" collapsed="false">
      <c r="A249" s="24" t="str">
        <f aca="false">B249&amp;" - "&amp;F249&amp;" - "&amp;C249</f>
        <v>01 - 670 - 15394</v>
      </c>
      <c r="B249" s="25" t="s">
        <v>2</v>
      </c>
      <c r="C249" s="26" t="n">
        <v>15394</v>
      </c>
      <c r="D249" s="27"/>
      <c r="E249" s="28"/>
      <c r="F249" s="29" t="n">
        <v>670</v>
      </c>
      <c r="G249" s="30"/>
      <c r="H249" s="31"/>
      <c r="I249" s="32"/>
      <c r="J249" s="33" t="n">
        <f aca="false">VLOOKUP($A249,Import!$A:$J,7,0)</f>
        <v>800</v>
      </c>
      <c r="K249" s="33" t="n">
        <f aca="false">VLOOKUP($A249,Import!$A:$J,8,0)</f>
        <v>0</v>
      </c>
      <c r="L249" s="33" t="n">
        <f aca="false">VLOOKUP($A249,Import!$A:$J,9,0)</f>
        <v>800</v>
      </c>
      <c r="M249" s="34"/>
      <c r="N249" s="35"/>
      <c r="O249" s="36"/>
      <c r="P249" s="37"/>
      <c r="Q249" s="38"/>
      <c r="R249" s="30"/>
      <c r="S249" s="38"/>
      <c r="T249" s="41"/>
    </row>
    <row r="250" customFormat="false" ht="31.5" hidden="false" customHeight="true" outlineLevel="0" collapsed="false">
      <c r="A250" s="24" t="str">
        <f aca="false">B250&amp;" - "&amp;F250&amp;" - "&amp;C250</f>
        <v>01 - 673 - 17538</v>
      </c>
      <c r="B250" s="25" t="s">
        <v>2</v>
      </c>
      <c r="C250" s="26" t="n">
        <v>17538</v>
      </c>
      <c r="D250" s="27"/>
      <c r="E250" s="28"/>
      <c r="F250" s="29" t="n">
        <v>673</v>
      </c>
      <c r="G250" s="42"/>
      <c r="H250" s="31"/>
      <c r="I250" s="32"/>
      <c r="J250" s="33" t="n">
        <f aca="false">VLOOKUP($A250,Import!$A:$J,7,0)</f>
        <v>330190.7</v>
      </c>
      <c r="K250" s="33" t="n">
        <f aca="false">VLOOKUP($A250,Import!$A:$J,8,0)</f>
        <v>325764.74</v>
      </c>
      <c r="L250" s="33" t="n">
        <f aca="false">VLOOKUP($A250,Import!$A:$J,9,0)</f>
        <v>4425.96</v>
      </c>
      <c r="M250" s="34"/>
      <c r="N250" s="35"/>
      <c r="O250" s="36"/>
      <c r="P250" s="37"/>
      <c r="Q250" s="38"/>
      <c r="R250" s="30"/>
      <c r="S250" s="38"/>
      <c r="T250" s="41"/>
    </row>
    <row r="251" customFormat="false" ht="31.5" hidden="false" customHeight="true" outlineLevel="0" collapsed="false">
      <c r="A251" s="24" t="str">
        <f aca="false">B251&amp;" - "&amp;F251&amp;" - "&amp;C251</f>
        <v>01 - 683 - 8859</v>
      </c>
      <c r="B251" s="25" t="s">
        <v>2</v>
      </c>
      <c r="C251" s="26" t="n">
        <v>8859</v>
      </c>
      <c r="D251" s="27"/>
      <c r="E251" s="28"/>
      <c r="F251" s="29" t="n">
        <v>683</v>
      </c>
      <c r="G251" s="42"/>
      <c r="H251" s="31"/>
      <c r="I251" s="32"/>
      <c r="J251" s="33" t="n">
        <f aca="false">VLOOKUP($A251,Import!$A:$J,7,0)</f>
        <v>21689</v>
      </c>
      <c r="K251" s="33" t="n">
        <f aca="false">VLOOKUP($A251,Import!$A:$J,8,0)</f>
        <v>19189</v>
      </c>
      <c r="L251" s="33" t="n">
        <f aca="false">VLOOKUP($A251,Import!$A:$J,9,0)</f>
        <v>2500</v>
      </c>
      <c r="M251" s="34"/>
      <c r="N251" s="35"/>
      <c r="O251" s="36"/>
      <c r="P251" s="37"/>
      <c r="Q251" s="38"/>
      <c r="R251" s="30"/>
      <c r="S251" s="38"/>
      <c r="T251" s="41"/>
    </row>
    <row r="252" customFormat="false" ht="31.5" hidden="false" customHeight="true" outlineLevel="0" collapsed="false">
      <c r="A252" s="24" t="str">
        <f aca="false">B252&amp;" - "&amp;F252&amp;" - "&amp;C252</f>
        <v>01 - 686 - 14194</v>
      </c>
      <c r="B252" s="25" t="s">
        <v>2</v>
      </c>
      <c r="C252" s="26" t="n">
        <v>14194</v>
      </c>
      <c r="D252" s="27"/>
      <c r="E252" s="28"/>
      <c r="F252" s="29" t="n">
        <v>686</v>
      </c>
      <c r="G252" s="30"/>
      <c r="H252" s="31"/>
      <c r="I252" s="32"/>
      <c r="J252" s="33" t="n">
        <f aca="false">VLOOKUP($A252,Import!$A:$J,7,0)</f>
        <v>1100</v>
      </c>
      <c r="K252" s="33" t="n">
        <f aca="false">VLOOKUP($A252,Import!$A:$J,8,0)</f>
        <v>2479.39</v>
      </c>
      <c r="L252" s="33" t="n">
        <f aca="false">VLOOKUP($A252,Import!$A:$J,9,0)</f>
        <v>-1379.39</v>
      </c>
      <c r="M252" s="34"/>
      <c r="N252" s="35"/>
      <c r="O252" s="36"/>
      <c r="P252" s="37"/>
      <c r="Q252" s="38"/>
      <c r="R252" s="30"/>
      <c r="S252" s="38"/>
      <c r="T252" s="41"/>
    </row>
    <row r="253" customFormat="false" ht="31.5" hidden="false" customHeight="true" outlineLevel="0" collapsed="false">
      <c r="A253" s="24" t="str">
        <f aca="false">B253&amp;" - "&amp;F253&amp;" - "&amp;C253</f>
        <v>01 - 690 - 17552</v>
      </c>
      <c r="B253" s="25" t="s">
        <v>2</v>
      </c>
      <c r="C253" s="26" t="n">
        <v>17552</v>
      </c>
      <c r="D253" s="27"/>
      <c r="E253" s="28"/>
      <c r="F253" s="29" t="n">
        <v>690</v>
      </c>
      <c r="G253" s="30"/>
      <c r="H253" s="31"/>
      <c r="I253" s="32"/>
      <c r="J253" s="33" t="n">
        <f aca="false">VLOOKUP($A253,Import!$A:$J,7,0)</f>
        <v>300</v>
      </c>
      <c r="K253" s="33" t="n">
        <f aca="false">VLOOKUP($A253,Import!$A:$J,8,0)</f>
        <v>0</v>
      </c>
      <c r="L253" s="33" t="n">
        <f aca="false">VLOOKUP($A253,Import!$A:$J,9,0)</f>
        <v>300</v>
      </c>
      <c r="M253" s="34"/>
      <c r="N253" s="35"/>
      <c r="O253" s="36"/>
      <c r="P253" s="37"/>
      <c r="Q253" s="38"/>
      <c r="R253" s="30"/>
      <c r="S253" s="38"/>
      <c r="T253" s="41"/>
    </row>
    <row r="254" customFormat="false" ht="31.5" hidden="false" customHeight="true" outlineLevel="0" collapsed="false">
      <c r="A254" s="24" t="str">
        <f aca="false">B254&amp;" - "&amp;F254&amp;" - "&amp;C254</f>
        <v>01 - 700 - 15392</v>
      </c>
      <c r="B254" s="25" t="s">
        <v>2</v>
      </c>
      <c r="C254" s="26" t="n">
        <v>15392</v>
      </c>
      <c r="D254" s="27"/>
      <c r="E254" s="28"/>
      <c r="F254" s="29" t="n">
        <v>700</v>
      </c>
      <c r="G254" s="30"/>
      <c r="H254" s="31"/>
      <c r="I254" s="32"/>
      <c r="J254" s="33" t="n">
        <f aca="false">VLOOKUP($A254,Import!$A:$J,7,0)</f>
        <v>2000</v>
      </c>
      <c r="K254" s="33" t="n">
        <f aca="false">VLOOKUP($A254,Import!$A:$J,8,0)</f>
        <v>2022.38</v>
      </c>
      <c r="L254" s="33" t="n">
        <f aca="false">VLOOKUP($A254,Import!$A:$J,9,0)</f>
        <v>-22.38</v>
      </c>
      <c r="M254" s="34"/>
      <c r="N254" s="35"/>
      <c r="O254" s="36"/>
      <c r="P254" s="37"/>
      <c r="Q254" s="38"/>
      <c r="R254" s="30"/>
      <c r="S254" s="38"/>
      <c r="T254" s="41"/>
    </row>
    <row r="255" customFormat="false" ht="31.5" hidden="false" customHeight="true" outlineLevel="0" collapsed="false">
      <c r="A255" s="24" t="str">
        <f aca="false">B255&amp;" - "&amp;F255&amp;" - "&amp;C255</f>
        <v>01 - 709 - 95</v>
      </c>
      <c r="B255" s="25" t="s">
        <v>2</v>
      </c>
      <c r="C255" s="26" t="n">
        <v>95</v>
      </c>
      <c r="D255" s="27"/>
      <c r="E255" s="28"/>
      <c r="F255" s="29" t="n">
        <v>709</v>
      </c>
      <c r="G255" s="42"/>
      <c r="H255" s="31"/>
      <c r="I255" s="32"/>
      <c r="J255" s="33" t="n">
        <f aca="false">VLOOKUP($A255,Import!$A:$J,7,0)</f>
        <v>150</v>
      </c>
      <c r="K255" s="33" t="n">
        <f aca="false">VLOOKUP($A255,Import!$A:$J,8,0)</f>
        <v>0</v>
      </c>
      <c r="L255" s="33" t="n">
        <f aca="false">VLOOKUP($A255,Import!$A:$J,9,0)</f>
        <v>150</v>
      </c>
      <c r="M255" s="34"/>
      <c r="N255" s="35"/>
      <c r="O255" s="36"/>
      <c r="P255" s="37"/>
      <c r="Q255" s="38"/>
      <c r="R255" s="30"/>
      <c r="S255" s="38"/>
      <c r="T255" s="41"/>
    </row>
    <row r="256" customFormat="false" ht="31.5" hidden="false" customHeight="true" outlineLevel="0" collapsed="false">
      <c r="A256" s="24" t="str">
        <f aca="false">B256&amp;" - "&amp;F256&amp;" - "&amp;C256</f>
        <v>01 - 716 - 17544</v>
      </c>
      <c r="B256" s="25" t="s">
        <v>2</v>
      </c>
      <c r="C256" s="26" t="n">
        <v>17544</v>
      </c>
      <c r="D256" s="27"/>
      <c r="E256" s="28"/>
      <c r="F256" s="29" t="n">
        <v>716</v>
      </c>
      <c r="G256" s="30"/>
      <c r="H256" s="31"/>
      <c r="I256" s="32"/>
      <c r="J256" s="33" t="n">
        <f aca="false">VLOOKUP($A256,Import!$A:$J,7,0)</f>
        <v>500</v>
      </c>
      <c r="K256" s="33" t="n">
        <f aca="false">VLOOKUP($A256,Import!$A:$J,8,0)</f>
        <v>0</v>
      </c>
      <c r="L256" s="33" t="n">
        <f aca="false">VLOOKUP($A256,Import!$A:$J,9,0)</f>
        <v>500</v>
      </c>
      <c r="M256" s="34"/>
      <c r="N256" s="35"/>
      <c r="O256" s="36"/>
      <c r="P256" s="37"/>
      <c r="Q256" s="38"/>
      <c r="R256" s="30"/>
      <c r="S256" s="38"/>
      <c r="T256" s="41"/>
    </row>
    <row r="257" customFormat="false" ht="31.5" hidden="false" customHeight="true" outlineLevel="0" collapsed="false">
      <c r="A257" s="24" t="str">
        <f aca="false">B257&amp;" - "&amp;F257&amp;" - "&amp;C257</f>
        <v>01 - 717 - 8809</v>
      </c>
      <c r="B257" s="25" t="s">
        <v>2</v>
      </c>
      <c r="C257" s="26" t="n">
        <v>8809</v>
      </c>
      <c r="D257" s="27"/>
      <c r="E257" s="28"/>
      <c r="F257" s="29" t="n">
        <v>717</v>
      </c>
      <c r="G257" s="30"/>
      <c r="H257" s="31"/>
      <c r="I257" s="32"/>
      <c r="J257" s="33" t="n">
        <f aca="false">VLOOKUP($A257,Import!$A:$J,7,0)</f>
        <v>10000</v>
      </c>
      <c r="K257" s="33" t="n">
        <f aca="false">VLOOKUP($A257,Import!$A:$J,8,0)</f>
        <v>8946.03</v>
      </c>
      <c r="L257" s="33" t="n">
        <f aca="false">VLOOKUP($A257,Import!$A:$J,9,0)</f>
        <v>1053.97</v>
      </c>
      <c r="M257" s="34"/>
      <c r="N257" s="35"/>
      <c r="O257" s="36"/>
      <c r="P257" s="37"/>
      <c r="Q257" s="38"/>
      <c r="R257" s="30"/>
      <c r="S257" s="37"/>
      <c r="T257" s="41"/>
    </row>
    <row r="258" customFormat="false" ht="31.5" hidden="false" customHeight="true" outlineLevel="0" collapsed="false">
      <c r="A258" s="24" t="str">
        <f aca="false">B258&amp;" - "&amp;F258&amp;" - "&amp;C258</f>
        <v>01 - 732 - 14321</v>
      </c>
      <c r="B258" s="25" t="s">
        <v>2</v>
      </c>
      <c r="C258" s="26" t="n">
        <v>14321</v>
      </c>
      <c r="D258" s="27"/>
      <c r="E258" s="28"/>
      <c r="F258" s="29" t="n">
        <v>732</v>
      </c>
      <c r="G258" s="42"/>
      <c r="H258" s="31"/>
      <c r="I258" s="32"/>
      <c r="J258" s="33" t="n">
        <f aca="false">VLOOKUP($A258,Import!$A:$J,7,0)</f>
        <v>100</v>
      </c>
      <c r="K258" s="33" t="n">
        <f aca="false">VLOOKUP($A258,Import!$A:$J,8,0)</f>
        <v>177.7</v>
      </c>
      <c r="L258" s="33" t="n">
        <f aca="false">VLOOKUP($A258,Import!$A:$J,9,0)</f>
        <v>-77.7</v>
      </c>
      <c r="M258" s="34"/>
      <c r="N258" s="35"/>
      <c r="O258" s="36"/>
      <c r="P258" s="37"/>
      <c r="Q258" s="38"/>
      <c r="R258" s="30"/>
      <c r="S258" s="37"/>
      <c r="T258" s="41"/>
    </row>
    <row r="259" customFormat="false" ht="31.5" hidden="false" customHeight="true" outlineLevel="0" collapsed="false">
      <c r="A259" s="24" t="str">
        <f aca="false">B259&amp;" - "&amp;F259&amp;" - "&amp;C259</f>
        <v>01 - 744 - 72</v>
      </c>
      <c r="B259" s="25" t="s">
        <v>2</v>
      </c>
      <c r="C259" s="26" t="n">
        <v>72</v>
      </c>
      <c r="D259" s="27"/>
      <c r="E259" s="28"/>
      <c r="F259" s="29" t="n">
        <v>744</v>
      </c>
      <c r="G259" s="30"/>
      <c r="H259" s="31"/>
      <c r="I259" s="32"/>
      <c r="J259" s="33" t="n">
        <f aca="false">VLOOKUP($A259,Import!$A:$J,7,0)</f>
        <v>8000</v>
      </c>
      <c r="K259" s="33" t="n">
        <f aca="false">VLOOKUP($A259,Import!$A:$J,8,0)</f>
        <v>4631.59</v>
      </c>
      <c r="L259" s="33" t="n">
        <f aca="false">VLOOKUP($A259,Import!$A:$J,9,0)</f>
        <v>3368.41</v>
      </c>
      <c r="M259" s="34"/>
      <c r="N259" s="35"/>
      <c r="O259" s="36"/>
      <c r="P259" s="37"/>
      <c r="Q259" s="38"/>
      <c r="R259" s="30"/>
      <c r="S259" s="38"/>
      <c r="T259" s="41"/>
    </row>
    <row r="260" customFormat="false" ht="31.5" hidden="false" customHeight="true" outlineLevel="0" collapsed="false">
      <c r="A260" s="24" t="str">
        <f aca="false">B260&amp;" - "&amp;F260&amp;" - "&amp;C260</f>
        <v>01 - 750 - 18588</v>
      </c>
      <c r="B260" s="25" t="s">
        <v>2</v>
      </c>
      <c r="C260" s="26" t="n">
        <v>18588</v>
      </c>
      <c r="D260" s="27"/>
      <c r="E260" s="28"/>
      <c r="F260" s="29" t="n">
        <v>750</v>
      </c>
      <c r="G260" s="30"/>
      <c r="H260" s="31"/>
      <c r="I260" s="32"/>
      <c r="J260" s="33" t="n">
        <f aca="false">VLOOKUP($A260,Import!$A:$J,7,0)</f>
        <v>100</v>
      </c>
      <c r="K260" s="33" t="n">
        <f aca="false">VLOOKUP($A260,Import!$A:$J,8,0)</f>
        <v>544.48</v>
      </c>
      <c r="L260" s="33" t="n">
        <f aca="false">VLOOKUP($A260,Import!$A:$J,9,0)</f>
        <v>-444.48</v>
      </c>
      <c r="M260" s="34"/>
      <c r="N260" s="35"/>
      <c r="O260" s="36"/>
      <c r="P260" s="37"/>
      <c r="Q260" s="38"/>
      <c r="R260" s="30"/>
      <c r="S260" s="38"/>
      <c r="T260" s="41"/>
    </row>
    <row r="261" customFormat="false" ht="31.5" hidden="false" customHeight="true" outlineLevel="0" collapsed="false">
      <c r="A261" s="24" t="str">
        <f aca="false">B261&amp;" - "&amp;F261&amp;" - "&amp;C261</f>
        <v>01 - 755 - 17527</v>
      </c>
      <c r="B261" s="25" t="s">
        <v>2</v>
      </c>
      <c r="C261" s="26" t="n">
        <v>17527</v>
      </c>
      <c r="D261" s="27"/>
      <c r="E261" s="28"/>
      <c r="F261" s="29" t="n">
        <v>755</v>
      </c>
      <c r="G261" s="42"/>
      <c r="H261" s="31"/>
      <c r="I261" s="32"/>
      <c r="J261" s="33" t="n">
        <f aca="false">VLOOKUP($A261,Import!$A:$J,7,0)</f>
        <v>5000</v>
      </c>
      <c r="K261" s="33" t="n">
        <f aca="false">VLOOKUP($A261,Import!$A:$J,8,0)</f>
        <v>888</v>
      </c>
      <c r="L261" s="33" t="n">
        <f aca="false">VLOOKUP($A261,Import!$A:$J,9,0)</f>
        <v>4112</v>
      </c>
      <c r="M261" s="34"/>
      <c r="N261" s="35"/>
      <c r="O261" s="36"/>
      <c r="P261" s="37"/>
      <c r="Q261" s="38"/>
      <c r="R261" s="30"/>
      <c r="S261" s="38"/>
      <c r="T261" s="41"/>
    </row>
    <row r="262" customFormat="false" ht="31.5" hidden="false" customHeight="true" outlineLevel="0" collapsed="false">
      <c r="A262" s="24" t="str">
        <f aca="false">B262&amp;" - "&amp;F262&amp;" - "&amp;C262</f>
        <v>01 - 768 - 15437</v>
      </c>
      <c r="B262" s="25" t="s">
        <v>2</v>
      </c>
      <c r="C262" s="26" t="n">
        <v>15437</v>
      </c>
      <c r="D262" s="27"/>
      <c r="E262" s="28"/>
      <c r="F262" s="29" t="n">
        <v>768</v>
      </c>
      <c r="G262" s="30"/>
      <c r="H262" s="31"/>
      <c r="I262" s="32"/>
      <c r="J262" s="33" t="n">
        <f aca="false">VLOOKUP($A262,Import!$A:$J,7,0)</f>
        <v>500</v>
      </c>
      <c r="K262" s="33" t="n">
        <f aca="false">VLOOKUP($A262,Import!$A:$J,8,0)</f>
        <v>0</v>
      </c>
      <c r="L262" s="33" t="n">
        <f aca="false">VLOOKUP($A262,Import!$A:$J,9,0)</f>
        <v>500</v>
      </c>
      <c r="M262" s="34"/>
      <c r="N262" s="35"/>
      <c r="O262" s="36"/>
      <c r="P262" s="37"/>
      <c r="Q262" s="38"/>
      <c r="R262" s="30"/>
      <c r="S262" s="38"/>
      <c r="T262" s="41"/>
    </row>
    <row r="263" customFormat="false" ht="31.5" hidden="false" customHeight="true" outlineLevel="0" collapsed="false">
      <c r="A263" s="24" t="str">
        <f aca="false">B263&amp;" - "&amp;F263&amp;" - "&amp;C263</f>
        <v>01 - 771 - 14210</v>
      </c>
      <c r="B263" s="25" t="s">
        <v>2</v>
      </c>
      <c r="C263" s="26" t="n">
        <v>14210</v>
      </c>
      <c r="D263" s="27"/>
      <c r="E263" s="28"/>
      <c r="F263" s="29" t="n">
        <v>771</v>
      </c>
      <c r="G263" s="30"/>
      <c r="H263" s="31"/>
      <c r="I263" s="32"/>
      <c r="J263" s="33" t="n">
        <f aca="false">VLOOKUP($A263,Import!$A:$J,7,0)</f>
        <v>2450</v>
      </c>
      <c r="K263" s="33" t="n">
        <f aca="false">VLOOKUP($A263,Import!$A:$J,8,0)</f>
        <v>1628.14</v>
      </c>
      <c r="L263" s="33" t="n">
        <f aca="false">VLOOKUP($A263,Import!$A:$J,9,0)</f>
        <v>821.86</v>
      </c>
      <c r="M263" s="34"/>
      <c r="N263" s="35"/>
      <c r="O263" s="36"/>
      <c r="P263" s="37"/>
      <c r="Q263" s="38"/>
      <c r="R263" s="30"/>
      <c r="S263" s="38"/>
      <c r="T263" s="41"/>
    </row>
    <row r="264" customFormat="false" ht="31.5" hidden="false" customHeight="true" outlineLevel="0" collapsed="false">
      <c r="A264" s="24" t="str">
        <f aca="false">B264&amp;" - "&amp;F264&amp;" - "&amp;C264</f>
        <v>01 - 777 - 501</v>
      </c>
      <c r="B264" s="25" t="s">
        <v>2</v>
      </c>
      <c r="C264" s="26" t="n">
        <v>501</v>
      </c>
      <c r="D264" s="27"/>
      <c r="E264" s="28"/>
      <c r="F264" s="29" t="n">
        <v>777</v>
      </c>
      <c r="G264" s="42"/>
      <c r="H264" s="31"/>
      <c r="I264" s="32"/>
      <c r="J264" s="33" t="n">
        <f aca="false">VLOOKUP($A264,Import!$A:$J,7,0)</f>
        <v>0</v>
      </c>
      <c r="K264" s="33" t="n">
        <f aca="false">VLOOKUP($A264,Import!$A:$J,8,0)</f>
        <v>0</v>
      </c>
      <c r="L264" s="33" t="n">
        <f aca="false">VLOOKUP($A264,Import!$A:$J,9,0)</f>
        <v>0</v>
      </c>
      <c r="M264" s="34"/>
      <c r="N264" s="35"/>
      <c r="O264" s="36"/>
      <c r="P264" s="38"/>
      <c r="Q264" s="38"/>
      <c r="R264" s="30"/>
      <c r="S264" s="38"/>
      <c r="T264" s="41"/>
    </row>
    <row r="265" customFormat="false" ht="31.5" hidden="false" customHeight="true" outlineLevel="0" collapsed="false">
      <c r="A265" s="24" t="str">
        <f aca="false">B265&amp;" - "&amp;F265&amp;" - "&amp;C265</f>
        <v>01 - 787 - 180</v>
      </c>
      <c r="B265" s="25" t="s">
        <v>2</v>
      </c>
      <c r="C265" s="26" t="n">
        <v>180</v>
      </c>
      <c r="D265" s="27"/>
      <c r="E265" s="28"/>
      <c r="F265" s="29" t="n">
        <v>787</v>
      </c>
      <c r="G265" s="42"/>
      <c r="H265" s="31"/>
      <c r="I265" s="32"/>
      <c r="J265" s="33" t="n">
        <f aca="false">VLOOKUP($A265,Import!$A:$J,7,0)</f>
        <v>800</v>
      </c>
      <c r="K265" s="33" t="n">
        <f aca="false">VLOOKUP($A265,Import!$A:$J,8,0)</f>
        <v>941.36</v>
      </c>
      <c r="L265" s="33" t="n">
        <f aca="false">VLOOKUP($A265,Import!$A:$J,9,0)</f>
        <v>-141.36</v>
      </c>
      <c r="M265" s="34"/>
      <c r="N265" s="35"/>
      <c r="O265" s="36"/>
      <c r="P265" s="38"/>
      <c r="Q265" s="38"/>
      <c r="R265" s="30"/>
      <c r="S265" s="38"/>
      <c r="T265" s="41"/>
    </row>
    <row r="266" customFormat="false" ht="31.5" hidden="false" customHeight="true" outlineLevel="0" collapsed="false">
      <c r="A266" s="24" t="str">
        <f aca="false">B266&amp;" - "&amp;F266&amp;" - "&amp;C266</f>
        <v>01 - 825 - 14224</v>
      </c>
      <c r="B266" s="25" t="s">
        <v>2</v>
      </c>
      <c r="C266" s="26" t="n">
        <v>14224</v>
      </c>
      <c r="D266" s="27"/>
      <c r="E266" s="28"/>
      <c r="F266" s="29" t="n">
        <v>825</v>
      </c>
      <c r="G266" s="30"/>
      <c r="H266" s="31"/>
      <c r="I266" s="32"/>
      <c r="J266" s="33" t="n">
        <f aca="false">VLOOKUP($A266,Import!$A:$J,7,0)</f>
        <v>100</v>
      </c>
      <c r="K266" s="33" t="n">
        <f aca="false">VLOOKUP($A266,Import!$A:$J,8,0)</f>
        <v>76</v>
      </c>
      <c r="L266" s="33" t="n">
        <f aca="false">VLOOKUP($A266,Import!$A:$J,9,0)</f>
        <v>24</v>
      </c>
      <c r="M266" s="34"/>
      <c r="N266" s="35"/>
      <c r="O266" s="36"/>
      <c r="P266" s="38"/>
      <c r="Q266" s="38"/>
      <c r="R266" s="30"/>
      <c r="S266" s="38"/>
      <c r="T266" s="41"/>
    </row>
    <row r="267" customFormat="false" ht="31.5" hidden="false" customHeight="true" outlineLevel="0" collapsed="false">
      <c r="A267" s="24" t="str">
        <f aca="false">B267&amp;" - "&amp;F267&amp;" - "&amp;C267</f>
        <v>01 - 831 - 17545</v>
      </c>
      <c r="B267" s="25" t="s">
        <v>2</v>
      </c>
      <c r="C267" s="26" t="n">
        <v>17545</v>
      </c>
      <c r="D267" s="27"/>
      <c r="E267" s="28"/>
      <c r="F267" s="29" t="n">
        <v>831</v>
      </c>
      <c r="G267" s="30"/>
      <c r="H267" s="31"/>
      <c r="I267" s="32"/>
      <c r="J267" s="33" t="n">
        <f aca="false">VLOOKUP($A267,Import!$A:$J,7,0)</f>
        <v>1000</v>
      </c>
      <c r="K267" s="33" t="n">
        <f aca="false">VLOOKUP($A267,Import!$A:$J,8,0)</f>
        <v>0</v>
      </c>
      <c r="L267" s="33" t="n">
        <f aca="false">VLOOKUP($A267,Import!$A:$J,9,0)</f>
        <v>1000</v>
      </c>
      <c r="M267" s="34"/>
      <c r="N267" s="35"/>
      <c r="O267" s="36"/>
      <c r="P267" s="37"/>
      <c r="Q267" s="38"/>
      <c r="R267" s="30"/>
      <c r="S267" s="38"/>
      <c r="T267" s="41"/>
    </row>
    <row r="268" customFormat="false" ht="31.5" hidden="false" customHeight="true" outlineLevel="0" collapsed="false">
      <c r="A268" s="24" t="str">
        <f aca="false">B268&amp;" - "&amp;F268&amp;" - "&amp;C268</f>
        <v>01 - 832 - 5543</v>
      </c>
      <c r="B268" s="25" t="s">
        <v>2</v>
      </c>
      <c r="C268" s="26" t="n">
        <v>5543</v>
      </c>
      <c r="D268" s="27"/>
      <c r="E268" s="28"/>
      <c r="F268" s="29" t="n">
        <v>832</v>
      </c>
      <c r="G268" s="30"/>
      <c r="H268" s="31"/>
      <c r="I268" s="32"/>
      <c r="J268" s="33" t="n">
        <f aca="false">VLOOKUP($A268,Import!$A:$J,7,0)</f>
        <v>6000</v>
      </c>
      <c r="K268" s="33" t="n">
        <f aca="false">VLOOKUP($A268,Import!$A:$J,8,0)</f>
        <v>4810.71</v>
      </c>
      <c r="L268" s="33" t="n">
        <f aca="false">VLOOKUP($A268,Import!$A:$J,9,0)</f>
        <v>1189.29</v>
      </c>
      <c r="M268" s="34"/>
      <c r="N268" s="35"/>
      <c r="O268" s="36"/>
      <c r="P268" s="37"/>
      <c r="Q268" s="38"/>
      <c r="R268" s="30"/>
      <c r="S268" s="38"/>
      <c r="T268" s="41"/>
    </row>
    <row r="269" customFormat="false" ht="31.5" hidden="false" customHeight="true" outlineLevel="0" collapsed="false">
      <c r="A269" s="24" t="str">
        <f aca="false">B269&amp;" - "&amp;F269&amp;" - "&amp;C269</f>
        <v>01 - 833 - 14336</v>
      </c>
      <c r="B269" s="25" t="s">
        <v>2</v>
      </c>
      <c r="C269" s="26" t="n">
        <v>14336</v>
      </c>
      <c r="D269" s="27"/>
      <c r="E269" s="28"/>
      <c r="F269" s="29" t="n">
        <v>833</v>
      </c>
      <c r="G269" s="30"/>
      <c r="H269" s="31"/>
      <c r="I269" s="32"/>
      <c r="J269" s="33" t="n">
        <f aca="false">VLOOKUP($A269,Import!$A:$J,7,0)</f>
        <v>0</v>
      </c>
      <c r="K269" s="33" t="n">
        <f aca="false">VLOOKUP($A269,Import!$A:$J,8,0)</f>
        <v>605.4</v>
      </c>
      <c r="L269" s="33" t="n">
        <f aca="false">VLOOKUP($A269,Import!$A:$J,9,0)</f>
        <v>-605.4</v>
      </c>
      <c r="M269" s="34"/>
      <c r="N269" s="35"/>
      <c r="O269" s="36"/>
      <c r="P269" s="37"/>
      <c r="Q269" s="38"/>
      <c r="R269" s="30"/>
      <c r="S269" s="38"/>
      <c r="T269" s="41"/>
    </row>
    <row r="270" customFormat="false" ht="31.5" hidden="false" customHeight="true" outlineLevel="0" collapsed="false">
      <c r="A270" s="24" t="str">
        <f aca="false">B270&amp;" - "&amp;F270&amp;" - "&amp;C270</f>
        <v>01 - 834 - 14193</v>
      </c>
      <c r="B270" s="25" t="s">
        <v>2</v>
      </c>
      <c r="C270" s="26" t="n">
        <v>14193</v>
      </c>
      <c r="D270" s="27"/>
      <c r="E270" s="28"/>
      <c r="F270" s="29" t="n">
        <v>834</v>
      </c>
      <c r="G270" s="30"/>
      <c r="H270" s="31"/>
      <c r="I270" s="32"/>
      <c r="J270" s="33" t="n">
        <f aca="false">VLOOKUP($A270,Import!$A:$J,7,0)</f>
        <v>100</v>
      </c>
      <c r="K270" s="33" t="n">
        <f aca="false">VLOOKUP($A270,Import!$A:$J,8,0)</f>
        <v>3000</v>
      </c>
      <c r="L270" s="33" t="n">
        <f aca="false">VLOOKUP($A270,Import!$A:$J,9,0)</f>
        <v>-2900</v>
      </c>
      <c r="M270" s="34"/>
      <c r="N270" s="35"/>
      <c r="O270" s="36"/>
      <c r="P270" s="37"/>
      <c r="Q270" s="38"/>
      <c r="R270" s="30"/>
      <c r="S270" s="38"/>
      <c r="T270" s="41"/>
    </row>
    <row r="271" customFormat="false" ht="31.5" hidden="false" customHeight="true" outlineLevel="0" collapsed="false">
      <c r="A271" s="24" t="str">
        <f aca="false">B271&amp;" - "&amp;F271&amp;" - "&amp;C271</f>
        <v>01 - 835 - 8827</v>
      </c>
      <c r="B271" s="25" t="s">
        <v>2</v>
      </c>
      <c r="C271" s="26" t="n">
        <v>8827</v>
      </c>
      <c r="D271" s="27"/>
      <c r="E271" s="28"/>
      <c r="F271" s="29" t="n">
        <v>835</v>
      </c>
      <c r="G271" s="42"/>
      <c r="H271" s="31"/>
      <c r="I271" s="32"/>
      <c r="J271" s="33" t="n">
        <f aca="false">VLOOKUP($A271,Import!$A:$J,7,0)</f>
        <v>0</v>
      </c>
      <c r="K271" s="33" t="n">
        <f aca="false">VLOOKUP($A271,Import!$A:$J,8,0)</f>
        <v>0</v>
      </c>
      <c r="L271" s="33" t="n">
        <f aca="false">VLOOKUP($A271,Import!$A:$J,9,0)</f>
        <v>0</v>
      </c>
      <c r="M271" s="34"/>
      <c r="N271" s="35"/>
      <c r="O271" s="36"/>
      <c r="P271" s="37"/>
      <c r="Q271" s="38"/>
      <c r="R271" s="30"/>
      <c r="S271" s="38"/>
      <c r="T271" s="41"/>
    </row>
    <row r="272" customFormat="false" ht="31.5" hidden="false" customHeight="true" outlineLevel="0" collapsed="false">
      <c r="A272" s="24" t="str">
        <f aca="false">B272&amp;" - "&amp;F272&amp;" - "&amp;C272</f>
        <v>01 - 84 - 1255</v>
      </c>
      <c r="B272" s="25" t="s">
        <v>2</v>
      </c>
      <c r="C272" s="26" t="n">
        <v>1255</v>
      </c>
      <c r="D272" s="27"/>
      <c r="E272" s="28"/>
      <c r="F272" s="29" t="n">
        <v>84</v>
      </c>
      <c r="G272" s="42"/>
      <c r="H272" s="31"/>
      <c r="I272" s="32"/>
      <c r="J272" s="33" t="n">
        <f aca="false">VLOOKUP($A272,Import!$A:$J,7,0)</f>
        <v>400</v>
      </c>
      <c r="K272" s="33" t="n">
        <f aca="false">VLOOKUP($A272,Import!$A:$J,8,0)</f>
        <v>266</v>
      </c>
      <c r="L272" s="33" t="n">
        <f aca="false">VLOOKUP($A272,Import!$A:$J,9,0)</f>
        <v>134</v>
      </c>
      <c r="M272" s="34"/>
      <c r="N272" s="35"/>
      <c r="O272" s="36"/>
      <c r="P272" s="37"/>
      <c r="Q272" s="38"/>
      <c r="R272" s="30"/>
      <c r="S272" s="38"/>
      <c r="T272" s="41"/>
    </row>
    <row r="273" customFormat="false" ht="31.5" hidden="false" customHeight="true" outlineLevel="0" collapsed="false">
      <c r="A273" s="24" t="str">
        <f aca="false">B273&amp;" - "&amp;F273&amp;" - "&amp;C273</f>
        <v>01 - 84 - 14165</v>
      </c>
      <c r="B273" s="25" t="s">
        <v>2</v>
      </c>
      <c r="C273" s="26" t="n">
        <v>14165</v>
      </c>
      <c r="D273" s="27"/>
      <c r="E273" s="28"/>
      <c r="F273" s="29" t="n">
        <v>84</v>
      </c>
      <c r="G273" s="30"/>
      <c r="H273" s="31"/>
      <c r="I273" s="32"/>
      <c r="J273" s="33" t="n">
        <f aca="false">VLOOKUP($A273,Import!$A:$J,7,0)</f>
        <v>200</v>
      </c>
      <c r="K273" s="33" t="n">
        <f aca="false">VLOOKUP($A273,Import!$A:$J,8,0)</f>
        <v>200</v>
      </c>
      <c r="L273" s="33" t="n">
        <f aca="false">VLOOKUP($A273,Import!$A:$J,9,0)</f>
        <v>0</v>
      </c>
      <c r="M273" s="34"/>
      <c r="N273" s="35"/>
      <c r="O273" s="36"/>
      <c r="P273" s="37"/>
      <c r="Q273" s="38"/>
      <c r="R273" s="30"/>
      <c r="S273" s="38"/>
      <c r="T273" s="41"/>
    </row>
    <row r="274" customFormat="false" ht="31.5" hidden="false" customHeight="true" outlineLevel="0" collapsed="false">
      <c r="A274" s="24" t="str">
        <f aca="false">B274&amp;" - "&amp;F274&amp;" - "&amp;C274</f>
        <v>01 - 845 - 1369</v>
      </c>
      <c r="B274" s="25" t="s">
        <v>2</v>
      </c>
      <c r="C274" s="26" t="n">
        <v>1369</v>
      </c>
      <c r="D274" s="27"/>
      <c r="E274" s="28"/>
      <c r="F274" s="29" t="n">
        <v>845</v>
      </c>
      <c r="G274" s="30"/>
      <c r="H274" s="31"/>
      <c r="I274" s="32"/>
      <c r="J274" s="33" t="n">
        <f aca="false">VLOOKUP($A274,Import!$A:$J,7,0)</f>
        <v>2550</v>
      </c>
      <c r="K274" s="33" t="n">
        <f aca="false">VLOOKUP($A274,Import!$A:$J,8,0)</f>
        <v>2300</v>
      </c>
      <c r="L274" s="33" t="n">
        <f aca="false">VLOOKUP($A274,Import!$A:$J,9,0)</f>
        <v>250</v>
      </c>
      <c r="M274" s="34"/>
      <c r="N274" s="35"/>
      <c r="O274" s="36"/>
      <c r="P274" s="37"/>
      <c r="Q274" s="38"/>
      <c r="R274" s="30"/>
      <c r="S274" s="38"/>
      <c r="T274" s="41"/>
    </row>
    <row r="275" customFormat="false" ht="31.5" hidden="false" customHeight="true" outlineLevel="0" collapsed="false">
      <c r="A275" s="24" t="str">
        <f aca="false">B275&amp;" - "&amp;F275&amp;" - "&amp;C275</f>
        <v>01 - 851 - 14323</v>
      </c>
      <c r="B275" s="25" t="s">
        <v>2</v>
      </c>
      <c r="C275" s="26" t="n">
        <v>14323</v>
      </c>
      <c r="D275" s="27"/>
      <c r="E275" s="28"/>
      <c r="F275" s="29" t="n">
        <v>851</v>
      </c>
      <c r="G275" s="30"/>
      <c r="H275" s="31"/>
      <c r="I275" s="32"/>
      <c r="J275" s="33" t="n">
        <f aca="false">VLOOKUP($A275,Import!$A:$J,7,0)</f>
        <v>200</v>
      </c>
      <c r="K275" s="33" t="n">
        <f aca="false">VLOOKUP($A275,Import!$A:$J,8,0)</f>
        <v>277.56</v>
      </c>
      <c r="L275" s="33" t="n">
        <f aca="false">VLOOKUP($A275,Import!$A:$J,9,0)</f>
        <v>-77.56</v>
      </c>
      <c r="M275" s="34"/>
      <c r="N275" s="35"/>
      <c r="O275" s="36"/>
      <c r="P275" s="37"/>
      <c r="Q275" s="38"/>
      <c r="R275" s="30"/>
      <c r="S275" s="38"/>
      <c r="T275" s="41"/>
    </row>
    <row r="276" customFormat="false" ht="31.5" hidden="false" customHeight="true" outlineLevel="0" collapsed="false">
      <c r="A276" s="24" t="str">
        <f aca="false">B276&amp;" - "&amp;F276&amp;" - "&amp;C276</f>
        <v>01 - 859 - 14173</v>
      </c>
      <c r="B276" s="25" t="s">
        <v>2</v>
      </c>
      <c r="C276" s="26" t="n">
        <v>14173</v>
      </c>
      <c r="D276" s="27"/>
      <c r="E276" s="28"/>
      <c r="F276" s="29" t="n">
        <v>859</v>
      </c>
      <c r="G276" s="30"/>
      <c r="H276" s="31"/>
      <c r="I276" s="32"/>
      <c r="J276" s="33" t="n">
        <f aca="false">VLOOKUP($A276,Import!$A:$J,7,0)</f>
        <v>200</v>
      </c>
      <c r="K276" s="33" t="n">
        <f aca="false">VLOOKUP($A276,Import!$A:$J,8,0)</f>
        <v>350</v>
      </c>
      <c r="L276" s="33" t="n">
        <f aca="false">VLOOKUP($A276,Import!$A:$J,9,0)</f>
        <v>-150</v>
      </c>
      <c r="M276" s="34"/>
      <c r="N276" s="35"/>
      <c r="O276" s="36"/>
      <c r="P276" s="37"/>
      <c r="Q276" s="38"/>
      <c r="R276" s="30"/>
      <c r="S276" s="38"/>
      <c r="T276" s="41"/>
    </row>
    <row r="277" customFormat="false" ht="31.5" hidden="false" customHeight="true" outlineLevel="0" collapsed="false">
      <c r="A277" s="24" t="str">
        <f aca="false">B277&amp;" - "&amp;F277&amp;" - "&amp;C277</f>
        <v>01 - 875 - 14227</v>
      </c>
      <c r="B277" s="25" t="s">
        <v>2</v>
      </c>
      <c r="C277" s="26" t="n">
        <v>14227</v>
      </c>
      <c r="D277" s="27"/>
      <c r="E277" s="28"/>
      <c r="F277" s="29" t="n">
        <v>875</v>
      </c>
      <c r="G277" s="30"/>
      <c r="H277" s="31"/>
      <c r="I277" s="32"/>
      <c r="J277" s="33" t="n">
        <f aca="false">VLOOKUP($A277,Import!$A:$J,7,0)</f>
        <v>450</v>
      </c>
      <c r="K277" s="33" t="n">
        <f aca="false">VLOOKUP($A277,Import!$A:$J,8,0)</f>
        <v>292</v>
      </c>
      <c r="L277" s="33" t="n">
        <f aca="false">VLOOKUP($A277,Import!$A:$J,9,0)</f>
        <v>158</v>
      </c>
      <c r="M277" s="34"/>
      <c r="N277" s="35"/>
      <c r="O277" s="36"/>
      <c r="P277" s="37"/>
      <c r="Q277" s="38"/>
      <c r="R277" s="30"/>
      <c r="S277" s="38"/>
      <c r="T277" s="41"/>
    </row>
    <row r="278" customFormat="false" ht="31.5" hidden="false" customHeight="true" outlineLevel="0" collapsed="false">
      <c r="A278" s="24" t="str">
        <f aca="false">B278&amp;" - "&amp;F278&amp;" - "&amp;C278</f>
        <v>01 - 875 - 14326</v>
      </c>
      <c r="B278" s="25" t="s">
        <v>2</v>
      </c>
      <c r="C278" s="26" t="n">
        <v>14326</v>
      </c>
      <c r="D278" s="27"/>
      <c r="E278" s="28"/>
      <c r="F278" s="29" t="n">
        <v>875</v>
      </c>
      <c r="G278" s="30"/>
      <c r="H278" s="31"/>
      <c r="I278" s="32"/>
      <c r="J278" s="33" t="n">
        <f aca="false">VLOOKUP($A278,Import!$A:$J,7,0)</f>
        <v>200</v>
      </c>
      <c r="K278" s="33" t="n">
        <f aca="false">VLOOKUP($A278,Import!$A:$J,8,0)</f>
        <v>189.96</v>
      </c>
      <c r="L278" s="33" t="n">
        <f aca="false">VLOOKUP($A278,Import!$A:$J,9,0)</f>
        <v>10.04</v>
      </c>
      <c r="M278" s="34"/>
      <c r="N278" s="35"/>
      <c r="O278" s="36"/>
      <c r="P278" s="37"/>
      <c r="Q278" s="38"/>
      <c r="R278" s="30"/>
      <c r="S278" s="38"/>
      <c r="T278" s="41"/>
    </row>
    <row r="279" customFormat="false" ht="31.5" hidden="false" customHeight="true" outlineLevel="0" collapsed="false">
      <c r="A279" s="24" t="str">
        <f aca="false">B279&amp;" - "&amp;F279&amp;" - "&amp;C279</f>
        <v>01 - 877 - 14235</v>
      </c>
      <c r="B279" s="25" t="s">
        <v>2</v>
      </c>
      <c r="C279" s="26" t="n">
        <v>14235</v>
      </c>
      <c r="D279" s="27"/>
      <c r="E279" s="28"/>
      <c r="F279" s="29" t="n">
        <v>877</v>
      </c>
      <c r="G279" s="42"/>
      <c r="H279" s="31"/>
      <c r="I279" s="32"/>
      <c r="J279" s="33" t="n">
        <f aca="false">VLOOKUP($A279,Import!$A:$J,7,0)</f>
        <v>1900</v>
      </c>
      <c r="K279" s="33" t="n">
        <f aca="false">VLOOKUP($A279,Import!$A:$J,8,0)</f>
        <v>1485</v>
      </c>
      <c r="L279" s="33" t="n">
        <f aca="false">VLOOKUP($A279,Import!$A:$J,9,0)</f>
        <v>415</v>
      </c>
      <c r="M279" s="34"/>
      <c r="N279" s="35"/>
      <c r="O279" s="36"/>
      <c r="P279" s="37"/>
      <c r="Q279" s="38"/>
      <c r="R279" s="30"/>
      <c r="S279" s="38"/>
      <c r="T279" s="41"/>
    </row>
    <row r="280" customFormat="false" ht="31.5" hidden="false" customHeight="true" outlineLevel="0" collapsed="false">
      <c r="A280" s="24" t="str">
        <f aca="false">B280&amp;" - "&amp;F280&amp;" - "&amp;C280</f>
        <v>01 - 894 - 14351</v>
      </c>
      <c r="B280" s="25" t="s">
        <v>2</v>
      </c>
      <c r="C280" s="26" t="n">
        <v>14351</v>
      </c>
      <c r="D280" s="27"/>
      <c r="E280" s="28"/>
      <c r="F280" s="29" t="n">
        <v>894</v>
      </c>
      <c r="G280" s="30"/>
      <c r="H280" s="31"/>
      <c r="I280" s="32"/>
      <c r="J280" s="33" t="n">
        <f aca="false">VLOOKUP($A280,Import!$A:$J,7,0)</f>
        <v>60</v>
      </c>
      <c r="K280" s="33" t="n">
        <f aca="false">VLOOKUP($A280,Import!$A:$J,8,0)</f>
        <v>68.63</v>
      </c>
      <c r="L280" s="33" t="n">
        <f aca="false">VLOOKUP($A280,Import!$A:$J,9,0)</f>
        <v>-8.63</v>
      </c>
      <c r="M280" s="34"/>
      <c r="N280" s="35"/>
      <c r="O280" s="36"/>
      <c r="P280" s="37"/>
      <c r="Q280" s="38"/>
      <c r="R280" s="30"/>
      <c r="S280" s="38"/>
      <c r="T280" s="41"/>
    </row>
    <row r="281" customFormat="false" ht="31.5" hidden="false" customHeight="true" outlineLevel="0" collapsed="false">
      <c r="A281" s="24" t="str">
        <f aca="false">B281&amp;" - "&amp;F281&amp;" - "&amp;C281</f>
        <v>01 - 903 - 14192</v>
      </c>
      <c r="B281" s="25" t="s">
        <v>2</v>
      </c>
      <c r="C281" s="26" t="n">
        <v>14192</v>
      </c>
      <c r="D281" s="27"/>
      <c r="E281" s="28"/>
      <c r="F281" s="29" t="n">
        <v>903</v>
      </c>
      <c r="G281" s="30"/>
      <c r="H281" s="31"/>
      <c r="I281" s="32"/>
      <c r="J281" s="33" t="n">
        <f aca="false">VLOOKUP($A281,Import!$A:$J,7,0)</f>
        <v>4900</v>
      </c>
      <c r="K281" s="33" t="n">
        <f aca="false">VLOOKUP($A281,Import!$A:$J,8,0)</f>
        <v>6663.78</v>
      </c>
      <c r="L281" s="33" t="n">
        <f aca="false">VLOOKUP($A281,Import!$A:$J,9,0)</f>
        <v>-1763.78</v>
      </c>
      <c r="M281" s="34"/>
      <c r="N281" s="35"/>
      <c r="O281" s="36"/>
      <c r="P281" s="37"/>
      <c r="Q281" s="38"/>
      <c r="R281" s="30"/>
      <c r="S281" s="37"/>
      <c r="T281" s="41"/>
    </row>
    <row r="282" customFormat="false" ht="31.5" hidden="false" customHeight="true" outlineLevel="0" collapsed="false">
      <c r="A282" s="24" t="str">
        <f aca="false">B282&amp;" - "&amp;F282&amp;" - "&amp;C282</f>
        <v>01 - 905 - 15439</v>
      </c>
      <c r="B282" s="25" t="s">
        <v>2</v>
      </c>
      <c r="C282" s="26" t="n">
        <v>15439</v>
      </c>
      <c r="D282" s="27"/>
      <c r="E282" s="28"/>
      <c r="F282" s="29" t="n">
        <v>905</v>
      </c>
      <c r="G282" s="42"/>
      <c r="H282" s="31"/>
      <c r="I282" s="32"/>
      <c r="J282" s="33" t="n">
        <f aca="false">VLOOKUP($A282,Import!$A:$J,7,0)</f>
        <v>10000</v>
      </c>
      <c r="K282" s="33" t="n">
        <f aca="false">VLOOKUP($A282,Import!$A:$J,8,0)</f>
        <v>486.84</v>
      </c>
      <c r="L282" s="33" t="n">
        <f aca="false">VLOOKUP($A282,Import!$A:$J,9,0)</f>
        <v>9513.16</v>
      </c>
      <c r="M282" s="34"/>
      <c r="N282" s="35"/>
      <c r="O282" s="36"/>
      <c r="P282" s="37"/>
      <c r="Q282" s="38"/>
      <c r="R282" s="30"/>
      <c r="S282" s="37"/>
      <c r="T282" s="41"/>
    </row>
    <row r="283" customFormat="false" ht="31.5" hidden="false" customHeight="true" outlineLevel="0" collapsed="false">
      <c r="A283" s="24" t="str">
        <f aca="false">B283&amp;" - "&amp;F283&amp;" - "&amp;C283</f>
        <v>01 - 912 - 14338</v>
      </c>
      <c r="B283" s="25" t="s">
        <v>2</v>
      </c>
      <c r="C283" s="26" t="n">
        <v>14338</v>
      </c>
      <c r="D283" s="27"/>
      <c r="E283" s="28"/>
      <c r="F283" s="29" t="n">
        <v>912</v>
      </c>
      <c r="G283" s="30"/>
      <c r="H283" s="31"/>
      <c r="I283" s="32"/>
      <c r="J283" s="33" t="n">
        <f aca="false">VLOOKUP($A283,Import!$A:$J,7,0)</f>
        <v>50</v>
      </c>
      <c r="K283" s="33" t="n">
        <f aca="false">VLOOKUP($A283,Import!$A:$J,8,0)</f>
        <v>0</v>
      </c>
      <c r="L283" s="33" t="n">
        <f aca="false">VLOOKUP($A283,Import!$A:$J,9,0)</f>
        <v>50</v>
      </c>
      <c r="M283" s="34"/>
      <c r="N283" s="35"/>
      <c r="O283" s="36"/>
      <c r="P283" s="37"/>
      <c r="Q283" s="38"/>
      <c r="R283" s="30"/>
      <c r="S283" s="38"/>
      <c r="T283" s="41"/>
    </row>
    <row r="284" customFormat="false" ht="31.5" hidden="false" customHeight="true" outlineLevel="0" collapsed="false">
      <c r="A284" s="24" t="str">
        <f aca="false">B284&amp;" - "&amp;F284&amp;" - "&amp;C284</f>
        <v>01 - 916 - 14322</v>
      </c>
      <c r="B284" s="25" t="s">
        <v>2</v>
      </c>
      <c r="C284" s="26" t="n">
        <v>14322</v>
      </c>
      <c r="D284" s="27"/>
      <c r="E284" s="28"/>
      <c r="F284" s="29" t="n">
        <v>916</v>
      </c>
      <c r="G284" s="30"/>
      <c r="H284" s="31"/>
      <c r="I284" s="32"/>
      <c r="J284" s="33" t="n">
        <f aca="false">VLOOKUP($A284,Import!$A:$J,7,0)</f>
        <v>250</v>
      </c>
      <c r="K284" s="33" t="n">
        <f aca="false">VLOOKUP($A284,Import!$A:$J,8,0)</f>
        <v>214.47</v>
      </c>
      <c r="L284" s="33" t="n">
        <f aca="false">VLOOKUP($A284,Import!$A:$J,9,0)</f>
        <v>35.53</v>
      </c>
      <c r="M284" s="34"/>
      <c r="N284" s="35"/>
      <c r="O284" s="36"/>
      <c r="P284" s="37"/>
      <c r="Q284" s="38"/>
      <c r="R284" s="30"/>
      <c r="S284" s="38"/>
      <c r="T284" s="41"/>
    </row>
    <row r="285" customFormat="false" ht="31.5" hidden="false" customHeight="true" outlineLevel="0" collapsed="false">
      <c r="A285" s="24" t="str">
        <f aca="false">B285&amp;" - "&amp;F285&amp;" - "&amp;C285</f>
        <v>01 - 923 - 17522</v>
      </c>
      <c r="B285" s="25" t="s">
        <v>2</v>
      </c>
      <c r="C285" s="26" t="n">
        <v>17522</v>
      </c>
      <c r="D285" s="27"/>
      <c r="E285" s="28"/>
      <c r="F285" s="29" t="n">
        <v>923</v>
      </c>
      <c r="G285" s="30"/>
      <c r="H285" s="31"/>
      <c r="I285" s="32"/>
      <c r="J285" s="33" t="n">
        <f aca="false">VLOOKUP($A285,Import!$A:$J,7,0)</f>
        <v>0</v>
      </c>
      <c r="K285" s="33" t="n">
        <f aca="false">VLOOKUP($A285,Import!$A:$J,8,0)</f>
        <v>50</v>
      </c>
      <c r="L285" s="33" t="n">
        <f aca="false">VLOOKUP($A285,Import!$A:$J,9,0)</f>
        <v>-50</v>
      </c>
      <c r="M285" s="34"/>
      <c r="N285" s="35"/>
      <c r="O285" s="36"/>
      <c r="P285" s="37"/>
      <c r="Q285" s="38"/>
      <c r="R285" s="30"/>
      <c r="S285" s="38"/>
      <c r="T285" s="41"/>
    </row>
    <row r="286" customFormat="false" ht="31.5" hidden="false" customHeight="true" outlineLevel="0" collapsed="false">
      <c r="A286" s="24" t="str">
        <f aca="false">B286&amp;" - "&amp;F286&amp;" - "&amp;C286</f>
        <v>01 - 93 - 5451</v>
      </c>
      <c r="B286" s="25" t="s">
        <v>2</v>
      </c>
      <c r="C286" s="26" t="n">
        <v>5451</v>
      </c>
      <c r="D286" s="27"/>
      <c r="E286" s="28"/>
      <c r="F286" s="29" t="n">
        <v>93</v>
      </c>
      <c r="G286" s="30"/>
      <c r="H286" s="31"/>
      <c r="I286" s="32"/>
      <c r="J286" s="33" t="n">
        <f aca="false">VLOOKUP($A286,Import!$A:$J,7,0)</f>
        <v>2500</v>
      </c>
      <c r="K286" s="33" t="n">
        <f aca="false">VLOOKUP($A286,Import!$A:$J,8,0)</f>
        <v>2700</v>
      </c>
      <c r="L286" s="33" t="n">
        <f aca="false">VLOOKUP($A286,Import!$A:$J,9,0)</f>
        <v>-200</v>
      </c>
      <c r="M286" s="34"/>
      <c r="N286" s="35"/>
      <c r="O286" s="36"/>
      <c r="P286" s="37"/>
      <c r="Q286" s="38"/>
      <c r="R286" s="30"/>
      <c r="S286" s="38"/>
      <c r="T286" s="41"/>
    </row>
    <row r="287" customFormat="false" ht="31.5" hidden="false" customHeight="true" outlineLevel="0" collapsed="false">
      <c r="A287" s="24" t="str">
        <f aca="false">B287&amp;" - "&amp;F287&amp;" - "&amp;C287</f>
        <v>01 - 943 - 15407</v>
      </c>
      <c r="B287" s="25" t="s">
        <v>2</v>
      </c>
      <c r="C287" s="26" t="n">
        <v>15407</v>
      </c>
      <c r="D287" s="27"/>
      <c r="E287" s="28"/>
      <c r="F287" s="29" t="n">
        <v>943</v>
      </c>
      <c r="G287" s="42"/>
      <c r="H287" s="31"/>
      <c r="I287" s="32"/>
      <c r="J287" s="33" t="n">
        <f aca="false">VLOOKUP($A287,Import!$A:$J,7,0)</f>
        <v>482746.6</v>
      </c>
      <c r="K287" s="33" t="n">
        <f aca="false">VLOOKUP($A287,Import!$A:$J,8,0)</f>
        <v>67498.68</v>
      </c>
      <c r="L287" s="33" t="n">
        <f aca="false">VLOOKUP($A287,Import!$A:$J,9,0)</f>
        <v>415247.92</v>
      </c>
      <c r="M287" s="34"/>
      <c r="N287" s="35"/>
      <c r="O287" s="36"/>
      <c r="P287" s="38"/>
      <c r="Q287" s="38"/>
      <c r="R287" s="30"/>
      <c r="S287" s="38"/>
      <c r="T287" s="41"/>
    </row>
    <row r="288" customFormat="false" ht="31.5" hidden="false" customHeight="true" outlineLevel="0" collapsed="false">
      <c r="A288" s="24" t="str">
        <f aca="false">B288&amp;" - "&amp;F288&amp;" - "&amp;C288</f>
        <v>01 - 948 - 1371</v>
      </c>
      <c r="B288" s="25" t="s">
        <v>2</v>
      </c>
      <c r="C288" s="26" t="n">
        <v>1371</v>
      </c>
      <c r="D288" s="27"/>
      <c r="E288" s="28"/>
      <c r="F288" s="29" t="n">
        <v>948</v>
      </c>
      <c r="G288" s="30"/>
      <c r="H288" s="31"/>
      <c r="I288" s="32"/>
      <c r="J288" s="33" t="n">
        <f aca="false">VLOOKUP($A288,Import!$A:$J,7,0)</f>
        <v>1600</v>
      </c>
      <c r="K288" s="33" t="n">
        <f aca="false">VLOOKUP($A288,Import!$A:$J,8,0)</f>
        <v>7446.13</v>
      </c>
      <c r="L288" s="33" t="n">
        <f aca="false">VLOOKUP($A288,Import!$A:$J,9,0)</f>
        <v>-5846.13</v>
      </c>
      <c r="M288" s="34"/>
      <c r="N288" s="35"/>
      <c r="O288" s="36"/>
      <c r="P288" s="38"/>
      <c r="Q288" s="38"/>
      <c r="R288" s="30"/>
      <c r="S288" s="38"/>
      <c r="T288" s="41"/>
    </row>
    <row r="289" customFormat="false" ht="31.5" hidden="false" customHeight="true" outlineLevel="0" collapsed="false">
      <c r="A289" s="24" t="str">
        <f aca="false">B289&amp;" - "&amp;F289&amp;" - "&amp;C289</f>
        <v>01 - 971 - 12029</v>
      </c>
      <c r="B289" s="25" t="s">
        <v>2</v>
      </c>
      <c r="C289" s="26" t="n">
        <v>12029</v>
      </c>
      <c r="D289" s="27"/>
      <c r="E289" s="28"/>
      <c r="F289" s="29" t="n">
        <v>971</v>
      </c>
      <c r="G289" s="30"/>
      <c r="H289" s="31"/>
      <c r="I289" s="32"/>
      <c r="J289" s="33" t="n">
        <f aca="false">VLOOKUP($A289,Import!$A:$J,7,0)</f>
        <v>300</v>
      </c>
      <c r="K289" s="33" t="n">
        <f aca="false">VLOOKUP($A289,Import!$A:$J,8,0)</f>
        <v>400</v>
      </c>
      <c r="L289" s="33" t="n">
        <f aca="false">VLOOKUP($A289,Import!$A:$J,9,0)</f>
        <v>-100</v>
      </c>
      <c r="M289" s="34"/>
      <c r="N289" s="35"/>
      <c r="O289" s="36"/>
      <c r="P289" s="38"/>
      <c r="Q289" s="38"/>
      <c r="R289" s="30"/>
      <c r="S289" s="38"/>
      <c r="T289" s="41"/>
    </row>
    <row r="290" customFormat="false" ht="31.5" hidden="false" customHeight="true" outlineLevel="0" collapsed="false">
      <c r="A290" s="24" t="str">
        <f aca="false">B290&amp;" - "&amp;F290&amp;" - "&amp;C290</f>
        <v>01 - 975 - 6533</v>
      </c>
      <c r="B290" s="25" t="s">
        <v>2</v>
      </c>
      <c r="C290" s="26" t="n">
        <v>6533</v>
      </c>
      <c r="D290" s="27"/>
      <c r="E290" s="28"/>
      <c r="F290" s="29" t="n">
        <v>975</v>
      </c>
      <c r="G290" s="30"/>
      <c r="H290" s="31"/>
      <c r="I290" s="32"/>
      <c r="J290" s="33" t="n">
        <f aca="false">VLOOKUP($A290,Import!$A:$J,7,0)</f>
        <v>100</v>
      </c>
      <c r="K290" s="33" t="n">
        <f aca="false">VLOOKUP($A290,Import!$A:$J,8,0)</f>
        <v>0</v>
      </c>
      <c r="L290" s="33" t="n">
        <f aca="false">VLOOKUP($A290,Import!$A:$J,9,0)</f>
        <v>100</v>
      </c>
      <c r="M290" s="34"/>
      <c r="N290" s="35"/>
      <c r="O290" s="36"/>
      <c r="P290" s="38"/>
      <c r="Q290" s="38"/>
      <c r="R290" s="30"/>
      <c r="S290" s="38"/>
      <c r="T290" s="41"/>
    </row>
    <row r="291" customFormat="false" ht="31.5" hidden="false" customHeight="true" outlineLevel="0" collapsed="false">
      <c r="A291" s="24" t="str">
        <f aca="false">B291&amp;" - "&amp;F291&amp;" - "&amp;C291</f>
        <v>01 - 979 - 18594</v>
      </c>
      <c r="B291" s="25" t="s">
        <v>2</v>
      </c>
      <c r="C291" s="26" t="n">
        <v>18594</v>
      </c>
      <c r="D291" s="27"/>
      <c r="E291" s="28"/>
      <c r="F291" s="29" t="n">
        <v>979</v>
      </c>
      <c r="G291" s="30"/>
      <c r="H291" s="31"/>
      <c r="I291" s="32"/>
      <c r="J291" s="33" t="n">
        <f aca="false">VLOOKUP($A291,Import!$A:$J,7,0)</f>
        <v>0</v>
      </c>
      <c r="K291" s="33" t="n">
        <f aca="false">VLOOKUP($A291,Import!$A:$J,8,0)</f>
        <v>1941.5</v>
      </c>
      <c r="L291" s="33" t="n">
        <f aca="false">VLOOKUP($A291,Import!$A:$J,9,0)</f>
        <v>-1941.5</v>
      </c>
      <c r="M291" s="34"/>
      <c r="N291" s="35"/>
      <c r="O291" s="36"/>
      <c r="P291" s="38"/>
      <c r="Q291" s="38"/>
      <c r="R291" s="30"/>
      <c r="S291" s="38"/>
      <c r="T291" s="41"/>
    </row>
    <row r="292" customFormat="false" ht="31.5" hidden="false" customHeight="true" outlineLevel="0" collapsed="false">
      <c r="A292" s="24" t="str">
        <f aca="false">B292&amp;" - "&amp;F292&amp;" - "&amp;C292</f>
        <v>01 - 980 - 16489</v>
      </c>
      <c r="B292" s="25" t="s">
        <v>2</v>
      </c>
      <c r="C292" s="26" t="n">
        <v>16489</v>
      </c>
      <c r="D292" s="27"/>
      <c r="E292" s="28"/>
      <c r="F292" s="29" t="n">
        <v>980</v>
      </c>
      <c r="G292" s="30"/>
      <c r="H292" s="31"/>
      <c r="I292" s="32"/>
      <c r="J292" s="33" t="n">
        <f aca="false">VLOOKUP($A292,Import!$A:$J,7,0)</f>
        <v>500</v>
      </c>
      <c r="K292" s="33" t="n">
        <f aca="false">VLOOKUP($A292,Import!$A:$J,8,0)</f>
        <v>0</v>
      </c>
      <c r="L292" s="33" t="n">
        <f aca="false">VLOOKUP($A292,Import!$A:$J,9,0)</f>
        <v>500</v>
      </c>
      <c r="M292" s="34"/>
      <c r="N292" s="35"/>
      <c r="O292" s="36"/>
      <c r="P292" s="38"/>
      <c r="Q292" s="38"/>
      <c r="R292" s="30"/>
      <c r="S292" s="38"/>
      <c r="T292" s="41"/>
    </row>
    <row r="293" customFormat="false" ht="31.5" hidden="false" customHeight="true" outlineLevel="0" collapsed="false">
      <c r="A293" s="24" t="str">
        <f aca="false">B293&amp;" - "&amp;F293&amp;" - "&amp;C293</f>
        <v>01 - 986 - 14238</v>
      </c>
      <c r="B293" s="25" t="s">
        <v>2</v>
      </c>
      <c r="C293" s="26" t="n">
        <v>14238</v>
      </c>
      <c r="D293" s="27"/>
      <c r="E293" s="28"/>
      <c r="F293" s="29" t="n">
        <v>986</v>
      </c>
      <c r="G293" s="30"/>
      <c r="H293" s="31"/>
      <c r="I293" s="32"/>
      <c r="J293" s="33" t="n">
        <f aca="false">VLOOKUP($A293,Import!$A:$J,7,0)</f>
        <v>250</v>
      </c>
      <c r="K293" s="33" t="n">
        <f aca="false">VLOOKUP($A293,Import!$A:$J,8,0)</f>
        <v>0</v>
      </c>
      <c r="L293" s="33" t="n">
        <f aca="false">VLOOKUP($A293,Import!$A:$J,9,0)</f>
        <v>250</v>
      </c>
      <c r="M293" s="34"/>
      <c r="N293" s="35"/>
      <c r="O293" s="36"/>
      <c r="P293" s="37"/>
      <c r="Q293" s="38"/>
      <c r="R293" s="30"/>
      <c r="S293" s="38"/>
      <c r="T293" s="41"/>
    </row>
    <row r="294" customFormat="false" ht="31.5" hidden="false" customHeight="true" outlineLevel="0" collapsed="false">
      <c r="A294" s="24" t="str">
        <f aca="false">B294&amp;" - "&amp;F294&amp;" - "&amp;C294</f>
        <v>01 - 988 - 6561</v>
      </c>
      <c r="B294" s="25" t="s">
        <v>2</v>
      </c>
      <c r="C294" s="26" t="n">
        <v>6561</v>
      </c>
      <c r="D294" s="27"/>
      <c r="E294" s="28"/>
      <c r="F294" s="29" t="n">
        <v>988</v>
      </c>
      <c r="G294" s="30"/>
      <c r="H294" s="31"/>
      <c r="I294" s="32"/>
      <c r="J294" s="33" t="n">
        <f aca="false">VLOOKUP($A294,Import!$A:$J,7,0)</f>
        <v>50</v>
      </c>
      <c r="K294" s="33" t="n">
        <f aca="false">VLOOKUP($A294,Import!$A:$J,8,0)</f>
        <v>0</v>
      </c>
      <c r="L294" s="33" t="n">
        <f aca="false">VLOOKUP($A294,Import!$A:$J,9,0)</f>
        <v>50</v>
      </c>
      <c r="M294" s="34"/>
      <c r="N294" s="35"/>
      <c r="O294" s="36"/>
      <c r="P294" s="37"/>
      <c r="Q294" s="38"/>
      <c r="R294" s="30"/>
      <c r="S294" s="38"/>
      <c r="T294" s="41"/>
    </row>
    <row r="295" customFormat="false" ht="31.5" hidden="false" customHeight="true" outlineLevel="0" collapsed="false">
      <c r="A295" s="24" t="str">
        <f aca="false">B295&amp;" - "&amp;F295&amp;" - "&amp;C295</f>
        <v>01 - 993 - 14179</v>
      </c>
      <c r="B295" s="25" t="s">
        <v>2</v>
      </c>
      <c r="C295" s="26" t="n">
        <v>14179</v>
      </c>
      <c r="D295" s="27"/>
      <c r="E295" s="28"/>
      <c r="F295" s="29" t="n">
        <v>993</v>
      </c>
      <c r="G295" s="30"/>
      <c r="H295" s="31"/>
      <c r="I295" s="32"/>
      <c r="J295" s="33" t="n">
        <f aca="false">VLOOKUP($A295,Import!$A:$J,7,0)</f>
        <v>2350</v>
      </c>
      <c r="K295" s="33" t="n">
        <f aca="false">VLOOKUP($A295,Import!$A:$J,8,0)</f>
        <v>1672.29</v>
      </c>
      <c r="L295" s="33" t="n">
        <f aca="false">VLOOKUP($A295,Import!$A:$J,9,0)</f>
        <v>677.71</v>
      </c>
      <c r="M295" s="34"/>
      <c r="N295" s="35"/>
      <c r="O295" s="36"/>
      <c r="P295" s="38"/>
      <c r="Q295" s="38"/>
      <c r="R295" s="30"/>
      <c r="S295" s="38"/>
      <c r="T295" s="41"/>
    </row>
    <row r="296" customFormat="false" ht="31.5" hidden="false" customHeight="true" outlineLevel="0" collapsed="false">
      <c r="A296" s="24" t="str">
        <f aca="false">B296&amp;" - "&amp;F296&amp;" - "&amp;C296</f>
        <v>02 - 1949 - 13952</v>
      </c>
      <c r="B296" s="25" t="s">
        <v>3</v>
      </c>
      <c r="C296" s="26" t="n">
        <v>13952</v>
      </c>
      <c r="D296" s="27"/>
      <c r="E296" s="28"/>
      <c r="F296" s="29" t="n">
        <v>1949</v>
      </c>
      <c r="G296" s="42"/>
      <c r="H296" s="31"/>
      <c r="I296" s="32"/>
      <c r="J296" s="33" t="n">
        <f aca="false">VLOOKUP($A296,Import!$A:$J,7,0)</f>
        <v>1000</v>
      </c>
      <c r="K296" s="33" t="n">
        <f aca="false">VLOOKUP($A296,Import!$A:$J,8,0)</f>
        <v>0</v>
      </c>
      <c r="L296" s="33" t="n">
        <f aca="false">VLOOKUP($A296,Import!$A:$J,9,0)</f>
        <v>1000</v>
      </c>
      <c r="M296" s="34"/>
      <c r="N296" s="35"/>
      <c r="O296" s="36"/>
      <c r="P296" s="37"/>
      <c r="Q296" s="38"/>
      <c r="R296" s="30"/>
      <c r="S296" s="38"/>
      <c r="T296" s="41"/>
    </row>
    <row r="297" customFormat="false" ht="31.5" hidden="false" customHeight="true" outlineLevel="0" collapsed="false">
      <c r="A297" s="24" t="str">
        <f aca="false">B297&amp;" - "&amp;F297&amp;" - "&amp;C297</f>
        <v>02 - 195 - 7</v>
      </c>
      <c r="B297" s="25" t="s">
        <v>3</v>
      </c>
      <c r="C297" s="26" t="n">
        <v>7</v>
      </c>
      <c r="D297" s="27"/>
      <c r="E297" s="28"/>
      <c r="F297" s="29" t="n">
        <v>195</v>
      </c>
      <c r="G297" s="42"/>
      <c r="H297" s="31"/>
      <c r="I297" s="32"/>
      <c r="J297" s="33" t="n">
        <f aca="false">VLOOKUP($A297,Import!$A:$J,7,0)</f>
        <v>179185.89</v>
      </c>
      <c r="K297" s="33" t="n">
        <f aca="false">VLOOKUP($A297,Import!$A:$J,8,0)</f>
        <v>179140.11</v>
      </c>
      <c r="L297" s="33" t="n">
        <f aca="false">VLOOKUP($A297,Import!$A:$J,9,0)</f>
        <v>45.78</v>
      </c>
      <c r="M297" s="34"/>
      <c r="N297" s="35"/>
      <c r="O297" s="36"/>
      <c r="P297" s="37"/>
      <c r="Q297" s="38"/>
      <c r="R297" s="30"/>
      <c r="S297" s="38"/>
      <c r="T297" s="41"/>
    </row>
    <row r="298" customFormat="false" ht="31.5" hidden="false" customHeight="true" outlineLevel="0" collapsed="false">
      <c r="A298" s="24" t="str">
        <f aca="false">B298&amp;" - "&amp;F298&amp;" - "&amp;C298</f>
        <v>02 - 596 - 4904</v>
      </c>
      <c r="B298" s="25" t="s">
        <v>3</v>
      </c>
      <c r="C298" s="26" t="n">
        <v>4904</v>
      </c>
      <c r="D298" s="27"/>
      <c r="E298" s="28"/>
      <c r="F298" s="29" t="n">
        <v>596</v>
      </c>
      <c r="G298" s="42"/>
      <c r="H298" s="31"/>
      <c r="I298" s="32"/>
      <c r="J298" s="33" t="n">
        <f aca="false">VLOOKUP($A298,Import!$A:$J,7,0)</f>
        <v>0</v>
      </c>
      <c r="K298" s="33" t="n">
        <f aca="false">VLOOKUP($A298,Import!$A:$J,8,0)</f>
        <v>0</v>
      </c>
      <c r="L298" s="33" t="n">
        <f aca="false">VLOOKUP($A298,Import!$A:$J,9,0)</f>
        <v>0</v>
      </c>
      <c r="M298" s="34"/>
      <c r="N298" s="35"/>
      <c r="O298" s="36"/>
      <c r="P298" s="37"/>
      <c r="Q298" s="38"/>
      <c r="R298" s="30"/>
      <c r="S298" s="38"/>
      <c r="T298" s="41"/>
    </row>
    <row r="299" customFormat="false" ht="31.5" hidden="false" customHeight="true" outlineLevel="0" collapsed="false">
      <c r="A299" s="24" t="str">
        <f aca="false">B299&amp;" - "&amp;F299&amp;" - "&amp;C299</f>
        <v>04 - 1603 - 11833</v>
      </c>
      <c r="B299" s="25" t="s">
        <v>4</v>
      </c>
      <c r="C299" s="26" t="n">
        <v>11833</v>
      </c>
      <c r="D299" s="27"/>
      <c r="E299" s="28"/>
      <c r="F299" s="29" t="n">
        <v>1603</v>
      </c>
      <c r="G299" s="42"/>
      <c r="H299" s="31"/>
      <c r="I299" s="32"/>
      <c r="J299" s="33" t="n">
        <f aca="false">VLOOKUP($A299,Import!$A:$J,7,0)</f>
        <v>370000</v>
      </c>
      <c r="K299" s="33" t="n">
        <f aca="false">VLOOKUP($A299,Import!$A:$J,8,0)</f>
        <v>219790.71</v>
      </c>
      <c r="L299" s="33" t="n">
        <f aca="false">VLOOKUP($A299,Import!$A:$J,9,0)</f>
        <v>150209.29</v>
      </c>
      <c r="M299" s="34"/>
      <c r="N299" s="35"/>
      <c r="O299" s="36"/>
      <c r="P299" s="37"/>
      <c r="Q299" s="38"/>
      <c r="R299" s="30"/>
      <c r="S299" s="38"/>
      <c r="T299" s="41"/>
    </row>
    <row r="300" customFormat="false" ht="31.5" hidden="false" customHeight="true" outlineLevel="0" collapsed="false">
      <c r="A300" s="24" t="str">
        <f aca="false">B300&amp;" - "&amp;F300&amp;" - "&amp;C300</f>
        <v>05 - 102 - 136</v>
      </c>
      <c r="B300" s="25" t="s">
        <v>5</v>
      </c>
      <c r="C300" s="26" t="n">
        <v>136</v>
      </c>
      <c r="D300" s="27"/>
      <c r="E300" s="28"/>
      <c r="F300" s="29" t="n">
        <v>102</v>
      </c>
      <c r="G300" s="42"/>
      <c r="H300" s="31"/>
      <c r="I300" s="32"/>
      <c r="J300" s="33" t="n">
        <f aca="false">VLOOKUP($A300,Import!$A:$J,7,0)</f>
        <v>0</v>
      </c>
      <c r="K300" s="33" t="n">
        <f aca="false">VLOOKUP($A300,Import!$A:$J,8,0)</f>
        <v>0</v>
      </c>
      <c r="L300" s="33" t="n">
        <f aca="false">VLOOKUP($A300,Import!$A:$J,9,0)</f>
        <v>0</v>
      </c>
      <c r="M300" s="34"/>
      <c r="N300" s="35"/>
      <c r="O300" s="36"/>
      <c r="P300" s="37"/>
      <c r="Q300" s="38"/>
      <c r="R300" s="30"/>
      <c r="S300" s="38"/>
      <c r="T300" s="41"/>
    </row>
    <row r="301" customFormat="false" ht="31.5" hidden="false" customHeight="true" outlineLevel="0" collapsed="false">
      <c r="A301" s="24" t="str">
        <f aca="false">B301&amp;" - "&amp;F301&amp;" - "&amp;C301</f>
        <v>05 - 1271 - 1171</v>
      </c>
      <c r="B301" s="25" t="s">
        <v>5</v>
      </c>
      <c r="C301" s="26" t="n">
        <v>1171</v>
      </c>
      <c r="D301" s="27"/>
      <c r="E301" s="28"/>
      <c r="F301" s="29" t="n">
        <v>1271</v>
      </c>
      <c r="G301" s="30"/>
      <c r="H301" s="31"/>
      <c r="I301" s="32"/>
      <c r="J301" s="33" t="n">
        <f aca="false">VLOOKUP($A301,Import!$A:$J,7,0)</f>
        <v>0</v>
      </c>
      <c r="K301" s="33" t="n">
        <f aca="false">VLOOKUP($A301,Import!$A:$J,8,0)</f>
        <v>0</v>
      </c>
      <c r="L301" s="33" t="n">
        <f aca="false">VLOOKUP($A301,Import!$A:$J,9,0)</f>
        <v>0</v>
      </c>
      <c r="M301" s="34"/>
      <c r="N301" s="35"/>
      <c r="O301" s="36"/>
      <c r="P301" s="37"/>
      <c r="Q301" s="38"/>
      <c r="R301" s="30"/>
      <c r="S301" s="38"/>
      <c r="T301" s="41"/>
    </row>
    <row r="302" customFormat="false" ht="31.5" hidden="false" customHeight="true" outlineLevel="0" collapsed="false">
      <c r="A302" s="24" t="str">
        <f aca="false">B302&amp;" - "&amp;F302&amp;" - "&amp;C302</f>
        <v>05 - 1437 - 16663</v>
      </c>
      <c r="B302" s="25" t="s">
        <v>5</v>
      </c>
      <c r="C302" s="26" t="n">
        <v>16663</v>
      </c>
      <c r="D302" s="27"/>
      <c r="E302" s="28"/>
      <c r="F302" s="29" t="n">
        <v>1437</v>
      </c>
      <c r="G302" s="30"/>
      <c r="H302" s="31"/>
      <c r="I302" s="32"/>
      <c r="J302" s="33" t="n">
        <f aca="false">VLOOKUP($A302,Import!$A:$J,7,0)</f>
        <v>0</v>
      </c>
      <c r="K302" s="33" t="n">
        <f aca="false">VLOOKUP($A302,Import!$A:$J,8,0)</f>
        <v>0</v>
      </c>
      <c r="L302" s="33" t="n">
        <f aca="false">VLOOKUP($A302,Import!$A:$J,9,0)</f>
        <v>0</v>
      </c>
      <c r="M302" s="34"/>
      <c r="N302" s="35"/>
      <c r="O302" s="36"/>
      <c r="P302" s="37"/>
      <c r="Q302" s="38"/>
      <c r="R302" s="30"/>
      <c r="S302" s="38"/>
      <c r="T302" s="41"/>
    </row>
    <row r="303" s="51" customFormat="true" ht="31.5" hidden="false" customHeight="true" outlineLevel="0" collapsed="false">
      <c r="A303" s="24" t="str">
        <f aca="false">B303&amp;" - "&amp;F303&amp;" - "&amp;C303</f>
        <v>05 - 533 - 24</v>
      </c>
      <c r="B303" s="25" t="s">
        <v>5</v>
      </c>
      <c r="C303" s="26" t="n">
        <v>24</v>
      </c>
      <c r="D303" s="27"/>
      <c r="E303" s="28"/>
      <c r="F303" s="29" t="n">
        <v>533</v>
      </c>
      <c r="G303" s="30"/>
      <c r="H303" s="31"/>
      <c r="I303" s="32"/>
      <c r="J303" s="33" t="n">
        <f aca="false">VLOOKUP($A303,Import!$A:$J,7,0)</f>
        <v>0</v>
      </c>
      <c r="K303" s="33" t="n">
        <f aca="false">VLOOKUP($A303,Import!$A:$J,8,0)</f>
        <v>0</v>
      </c>
      <c r="L303" s="33" t="n">
        <f aca="false">VLOOKUP($A303,Import!$A:$J,9,0)</f>
        <v>0</v>
      </c>
      <c r="M303" s="34"/>
      <c r="N303" s="44"/>
      <c r="O303" s="45"/>
      <c r="P303" s="48"/>
      <c r="Q303" s="38"/>
      <c r="R303" s="46"/>
      <c r="S303" s="49"/>
      <c r="T303" s="50"/>
    </row>
    <row r="304" customFormat="false" ht="31.5" hidden="false" customHeight="true" outlineLevel="0" collapsed="false">
      <c r="A304" s="24" t="str">
        <f aca="false">B304&amp;" - "&amp;F304&amp;" - "&amp;C304</f>
        <v>06 - 1219 - 19</v>
      </c>
      <c r="B304" s="25" t="s">
        <v>6</v>
      </c>
      <c r="C304" s="26" t="n">
        <v>19</v>
      </c>
      <c r="D304" s="27"/>
      <c r="E304" s="28"/>
      <c r="F304" s="29" t="n">
        <v>1219</v>
      </c>
      <c r="G304" s="30"/>
      <c r="H304" s="31"/>
      <c r="I304" s="32"/>
      <c r="J304" s="33" t="n">
        <f aca="false">VLOOKUP($A304,Import!$A:$J,7,0)</f>
        <v>0</v>
      </c>
      <c r="K304" s="33" t="n">
        <f aca="false">VLOOKUP($A304,Import!$A:$J,8,0)</f>
        <v>0</v>
      </c>
      <c r="L304" s="33" t="n">
        <f aca="false">VLOOKUP($A304,Import!$A:$J,9,0)</f>
        <v>0</v>
      </c>
      <c r="M304" s="34"/>
      <c r="N304" s="35"/>
      <c r="O304" s="36"/>
      <c r="P304" s="37"/>
      <c r="Q304" s="38"/>
      <c r="R304" s="30"/>
      <c r="S304" s="38"/>
      <c r="T304" s="41"/>
    </row>
    <row r="305" customFormat="false" ht="31.5" hidden="false" customHeight="true" outlineLevel="0" collapsed="false">
      <c r="A305" s="24" t="str">
        <f aca="false">B305&amp;" - "&amp;F305&amp;" - "&amp;C305</f>
        <v>06 - 1506 - 13562</v>
      </c>
      <c r="B305" s="25" t="s">
        <v>6</v>
      </c>
      <c r="C305" s="26" t="n">
        <v>13562</v>
      </c>
      <c r="D305" s="27"/>
      <c r="E305" s="28"/>
      <c r="F305" s="29" t="n">
        <v>1506</v>
      </c>
      <c r="G305" s="30"/>
      <c r="H305" s="31"/>
      <c r="I305" s="32"/>
      <c r="J305" s="33" t="n">
        <f aca="false">VLOOKUP($A305,Import!$A:$J,7,0)</f>
        <v>0</v>
      </c>
      <c r="K305" s="33" t="n">
        <f aca="false">VLOOKUP($A305,Import!$A:$J,8,0)</f>
        <v>0</v>
      </c>
      <c r="L305" s="33" t="n">
        <f aca="false">VLOOKUP($A305,Import!$A:$J,9,0)</f>
        <v>0</v>
      </c>
      <c r="M305" s="34"/>
      <c r="N305" s="35"/>
      <c r="O305" s="36"/>
      <c r="P305" s="37"/>
      <c r="Q305" s="38"/>
      <c r="R305" s="30"/>
      <c r="S305" s="38"/>
      <c r="T305" s="41"/>
    </row>
    <row r="306" customFormat="false" ht="31.5" hidden="false" customHeight="true" outlineLevel="0" collapsed="false">
      <c r="A306" s="24" t="str">
        <f aca="false">B306&amp;" - "&amp;F306&amp;" - "&amp;C306</f>
        <v>06 - 156 - 12557</v>
      </c>
      <c r="B306" s="25" t="s">
        <v>6</v>
      </c>
      <c r="C306" s="26" t="n">
        <v>12557</v>
      </c>
      <c r="D306" s="27"/>
      <c r="E306" s="28"/>
      <c r="F306" s="29" t="n">
        <v>156</v>
      </c>
      <c r="G306" s="30"/>
      <c r="H306" s="31"/>
      <c r="I306" s="32"/>
      <c r="J306" s="33" t="n">
        <f aca="false">VLOOKUP($A306,Import!$A:$J,7,0)</f>
        <v>0</v>
      </c>
      <c r="K306" s="33" t="n">
        <f aca="false">VLOOKUP($A306,Import!$A:$J,8,0)</f>
        <v>0</v>
      </c>
      <c r="L306" s="33" t="n">
        <f aca="false">VLOOKUP($A306,Import!$A:$J,9,0)</f>
        <v>0</v>
      </c>
      <c r="M306" s="34"/>
      <c r="N306" s="35"/>
      <c r="O306" s="36"/>
      <c r="P306" s="37"/>
      <c r="Q306" s="38"/>
      <c r="R306" s="30"/>
      <c r="S306" s="38"/>
      <c r="T306" s="41"/>
    </row>
    <row r="307" customFormat="false" ht="31.5" hidden="false" customHeight="true" outlineLevel="0" collapsed="false">
      <c r="A307" s="24" t="str">
        <f aca="false">B307&amp;" - "&amp;F307&amp;" - "&amp;C307</f>
        <v>06 - 1938 - 16590</v>
      </c>
      <c r="B307" s="25" t="s">
        <v>6</v>
      </c>
      <c r="C307" s="26" t="n">
        <v>16590</v>
      </c>
      <c r="D307" s="27"/>
      <c r="E307" s="28"/>
      <c r="F307" s="29" t="n">
        <v>1938</v>
      </c>
      <c r="G307" s="30"/>
      <c r="H307" s="31"/>
      <c r="I307" s="32"/>
      <c r="J307" s="33" t="n">
        <f aca="false">VLOOKUP($A307,Import!$A:$J,7,0)</f>
        <v>0</v>
      </c>
      <c r="K307" s="33" t="n">
        <f aca="false">VLOOKUP($A307,Import!$A:$J,8,0)</f>
        <v>0</v>
      </c>
      <c r="L307" s="33" t="n">
        <f aca="false">VLOOKUP($A307,Import!$A:$J,9,0)</f>
        <v>0</v>
      </c>
      <c r="M307" s="34"/>
      <c r="N307" s="35"/>
      <c r="O307" s="36"/>
      <c r="P307" s="37"/>
      <c r="Q307" s="38"/>
      <c r="R307" s="30"/>
      <c r="S307" s="38"/>
      <c r="T307" s="41"/>
    </row>
    <row r="308" customFormat="false" ht="31.5" hidden="false" customHeight="true" outlineLevel="0" collapsed="false">
      <c r="A308" s="24" t="str">
        <f aca="false">B308&amp;" - "&amp;F308&amp;" - "&amp;C308</f>
        <v>06 - 2208 - 4392</v>
      </c>
      <c r="B308" s="25" t="s">
        <v>6</v>
      </c>
      <c r="C308" s="26" t="n">
        <v>4392</v>
      </c>
      <c r="D308" s="27"/>
      <c r="E308" s="28"/>
      <c r="F308" s="29" t="n">
        <v>2208</v>
      </c>
      <c r="G308" s="42"/>
      <c r="H308" s="31"/>
      <c r="I308" s="32"/>
      <c r="J308" s="33" t="n">
        <f aca="false">VLOOKUP($A308,Import!$A:$J,7,0)</f>
        <v>0</v>
      </c>
      <c r="K308" s="33" t="n">
        <f aca="false">VLOOKUP($A308,Import!$A:$J,8,0)</f>
        <v>0</v>
      </c>
      <c r="L308" s="33" t="n">
        <f aca="false">VLOOKUP($A308,Import!$A:$J,9,0)</f>
        <v>0</v>
      </c>
      <c r="M308" s="34"/>
      <c r="N308" s="35"/>
      <c r="O308" s="36"/>
      <c r="P308" s="37"/>
      <c r="Q308" s="38"/>
      <c r="R308" s="30"/>
      <c r="S308" s="38"/>
      <c r="T308" s="41"/>
    </row>
    <row r="309" customFormat="false" ht="31.5" hidden="false" customHeight="true" outlineLevel="0" collapsed="false">
      <c r="A309" s="24" t="str">
        <f aca="false">B309&amp;" - "&amp;F309&amp;" - "&amp;C309</f>
        <v>06 - 466 - 21</v>
      </c>
      <c r="B309" s="25" t="s">
        <v>6</v>
      </c>
      <c r="C309" s="26" t="n">
        <v>21</v>
      </c>
      <c r="D309" s="27"/>
      <c r="E309" s="28"/>
      <c r="F309" s="29" t="n">
        <v>466</v>
      </c>
      <c r="G309" s="30"/>
      <c r="H309" s="31"/>
      <c r="I309" s="32"/>
      <c r="J309" s="33" t="n">
        <f aca="false">VLOOKUP($A309,Import!$A:$J,7,0)</f>
        <v>0</v>
      </c>
      <c r="K309" s="33" t="n">
        <f aca="false">VLOOKUP($A309,Import!$A:$J,8,0)</f>
        <v>0</v>
      </c>
      <c r="L309" s="33" t="n">
        <f aca="false">VLOOKUP($A309,Import!$A:$J,9,0)</f>
        <v>0</v>
      </c>
      <c r="M309" s="34"/>
      <c r="N309" s="35"/>
      <c r="O309" s="36"/>
      <c r="P309" s="37"/>
      <c r="Q309" s="38"/>
      <c r="R309" s="30"/>
      <c r="S309" s="38"/>
      <c r="T309" s="41"/>
    </row>
    <row r="310" customFormat="false" ht="31.5" hidden="false" customHeight="true" outlineLevel="0" collapsed="false">
      <c r="A310" s="24" t="str">
        <f aca="false">B310&amp;" - "&amp;F310&amp;" - "&amp;C310</f>
        <v>06 - 796 - 76</v>
      </c>
      <c r="B310" s="25" t="s">
        <v>6</v>
      </c>
      <c r="C310" s="26" t="n">
        <v>76</v>
      </c>
      <c r="D310" s="27"/>
      <c r="E310" s="28"/>
      <c r="F310" s="29" t="n">
        <v>796</v>
      </c>
      <c r="G310" s="42"/>
      <c r="H310" s="31"/>
      <c r="I310" s="32"/>
      <c r="J310" s="33" t="n">
        <f aca="false">VLOOKUP($A310,Import!$A:$J,7,0)</f>
        <v>0</v>
      </c>
      <c r="K310" s="33" t="n">
        <f aca="false">VLOOKUP($A310,Import!$A:$J,8,0)</f>
        <v>0</v>
      </c>
      <c r="L310" s="33" t="n">
        <f aca="false">VLOOKUP($A310,Import!$A:$J,9,0)</f>
        <v>0</v>
      </c>
      <c r="M310" s="34"/>
      <c r="N310" s="35"/>
      <c r="O310" s="36"/>
      <c r="P310" s="38"/>
      <c r="Q310" s="38"/>
      <c r="R310" s="30"/>
      <c r="S310" s="38"/>
      <c r="T310" s="41"/>
    </row>
    <row r="311" customFormat="false" ht="31.5" hidden="false" customHeight="true" outlineLevel="0" collapsed="false">
      <c r="A311" s="24" t="str">
        <f aca="false">B311&amp;" - "&amp;F311&amp;" - "&amp;C311</f>
        <v>07 - 100 - 10893</v>
      </c>
      <c r="B311" s="25" t="s">
        <v>7</v>
      </c>
      <c r="C311" s="26" t="n">
        <v>10893</v>
      </c>
      <c r="D311" s="27"/>
      <c r="E311" s="28"/>
      <c r="F311" s="29" t="n">
        <v>100</v>
      </c>
      <c r="G311" s="42"/>
      <c r="H311" s="31"/>
      <c r="I311" s="32"/>
      <c r="J311" s="33" t="n">
        <f aca="false">VLOOKUP($A311,Import!$A:$J,7,0)</f>
        <v>250</v>
      </c>
      <c r="K311" s="33" t="n">
        <f aca="false">VLOOKUP($A311,Import!$A:$J,8,0)</f>
        <v>88</v>
      </c>
      <c r="L311" s="33" t="n">
        <f aca="false">VLOOKUP($A311,Import!$A:$J,9,0)</f>
        <v>162</v>
      </c>
      <c r="M311" s="34"/>
      <c r="N311" s="35"/>
      <c r="O311" s="36"/>
      <c r="P311" s="38"/>
      <c r="Q311" s="38"/>
      <c r="R311" s="30"/>
      <c r="S311" s="38"/>
      <c r="T311" s="41"/>
    </row>
    <row r="312" customFormat="false" ht="31.5" hidden="false" customHeight="true" outlineLevel="0" collapsed="false">
      <c r="A312" s="24" t="str">
        <f aca="false">B312&amp;" - "&amp;F312&amp;" - "&amp;C312</f>
        <v>07 - 1046 - 14</v>
      </c>
      <c r="B312" s="25" t="s">
        <v>7</v>
      </c>
      <c r="C312" s="26" t="n">
        <v>14</v>
      </c>
      <c r="D312" s="27"/>
      <c r="E312" s="28"/>
      <c r="F312" s="29" t="n">
        <v>1046</v>
      </c>
      <c r="G312" s="30"/>
      <c r="H312" s="31"/>
      <c r="I312" s="32"/>
      <c r="J312" s="33" t="n">
        <f aca="false">VLOOKUP($A312,Import!$A:$J,7,0)</f>
        <v>9000</v>
      </c>
      <c r="K312" s="33" t="n">
        <f aca="false">VLOOKUP($A312,Import!$A:$J,8,0)</f>
        <v>9100</v>
      </c>
      <c r="L312" s="33" t="n">
        <f aca="false">VLOOKUP($A312,Import!$A:$J,9,0)</f>
        <v>-100</v>
      </c>
      <c r="M312" s="34"/>
      <c r="N312" s="35"/>
      <c r="O312" s="36"/>
      <c r="P312" s="37"/>
      <c r="Q312" s="38"/>
      <c r="R312" s="30"/>
      <c r="S312" s="38"/>
      <c r="T312" s="41"/>
    </row>
    <row r="313" customFormat="false" ht="31.5" hidden="false" customHeight="true" outlineLevel="0" collapsed="false">
      <c r="A313" s="24" t="str">
        <f aca="false">B313&amp;" - "&amp;F313&amp;" - "&amp;C313</f>
        <v>07 - 1317 - 11</v>
      </c>
      <c r="B313" s="25" t="s">
        <v>7</v>
      </c>
      <c r="C313" s="26" t="n">
        <v>11</v>
      </c>
      <c r="D313" s="27"/>
      <c r="E313" s="28"/>
      <c r="F313" s="29" t="n">
        <v>1317</v>
      </c>
      <c r="G313" s="30"/>
      <c r="H313" s="31"/>
      <c r="I313" s="32"/>
      <c r="J313" s="33" t="n">
        <f aca="false">VLOOKUP($A313,Import!$A:$J,7,0)</f>
        <v>1400</v>
      </c>
      <c r="K313" s="33" t="n">
        <f aca="false">VLOOKUP($A313,Import!$A:$J,8,0)</f>
        <v>816.78</v>
      </c>
      <c r="L313" s="33" t="n">
        <f aca="false">VLOOKUP($A313,Import!$A:$J,9,0)</f>
        <v>583.22</v>
      </c>
      <c r="M313" s="34"/>
      <c r="N313" s="35"/>
      <c r="O313" s="36"/>
      <c r="P313" s="37"/>
      <c r="Q313" s="38"/>
      <c r="R313" s="30"/>
      <c r="S313" s="38"/>
      <c r="T313" s="41"/>
    </row>
    <row r="314" customFormat="false" ht="31.5" hidden="false" customHeight="true" outlineLevel="0" collapsed="false">
      <c r="A314" s="24" t="str">
        <f aca="false">B314&amp;" - "&amp;F314&amp;" - "&amp;C314</f>
        <v>07 - 1506 - 14961</v>
      </c>
      <c r="B314" s="25" t="s">
        <v>7</v>
      </c>
      <c r="C314" s="26" t="n">
        <v>14961</v>
      </c>
      <c r="D314" s="27"/>
      <c r="E314" s="28"/>
      <c r="F314" s="29" t="n">
        <v>1506</v>
      </c>
      <c r="G314" s="30"/>
      <c r="H314" s="31"/>
      <c r="I314" s="32"/>
      <c r="J314" s="33" t="n">
        <f aca="false">VLOOKUP($A314,Import!$A:$J,7,0)</f>
        <v>500</v>
      </c>
      <c r="K314" s="33" t="n">
        <f aca="false">VLOOKUP($A314,Import!$A:$J,8,0)</f>
        <v>650</v>
      </c>
      <c r="L314" s="33" t="n">
        <f aca="false">VLOOKUP($A314,Import!$A:$J,9,0)</f>
        <v>-150</v>
      </c>
      <c r="M314" s="34"/>
      <c r="N314" s="35"/>
      <c r="O314" s="36"/>
      <c r="P314" s="37"/>
      <c r="Q314" s="38"/>
      <c r="R314" s="30"/>
      <c r="S314" s="37"/>
      <c r="T314" s="41"/>
    </row>
    <row r="315" customFormat="false" ht="31.5" hidden="false" customHeight="true" outlineLevel="0" collapsed="false">
      <c r="A315" s="24" t="str">
        <f aca="false">B315&amp;" - "&amp;F315&amp;" - "&amp;C315</f>
        <v>07 - 161 - 9873</v>
      </c>
      <c r="B315" s="25" t="s">
        <v>7</v>
      </c>
      <c r="C315" s="26" t="n">
        <v>9873</v>
      </c>
      <c r="D315" s="27"/>
      <c r="E315" s="28"/>
      <c r="F315" s="29" t="n">
        <v>161</v>
      </c>
      <c r="G315" s="42"/>
      <c r="H315" s="31"/>
      <c r="I315" s="32"/>
      <c r="J315" s="33" t="n">
        <f aca="false">VLOOKUP($A315,Import!$A:$J,7,0)</f>
        <v>0</v>
      </c>
      <c r="K315" s="33" t="n">
        <f aca="false">VLOOKUP($A315,Import!$A:$J,8,0)</f>
        <v>0</v>
      </c>
      <c r="L315" s="33" t="n">
        <f aca="false">VLOOKUP($A315,Import!$A:$J,9,0)</f>
        <v>0</v>
      </c>
      <c r="M315" s="34"/>
      <c r="N315" s="35"/>
      <c r="O315" s="36"/>
      <c r="P315" s="37"/>
      <c r="Q315" s="38"/>
      <c r="R315" s="30"/>
      <c r="S315" s="37"/>
      <c r="T315" s="41"/>
    </row>
    <row r="316" customFormat="false" ht="31.5" hidden="false" customHeight="true" outlineLevel="0" collapsed="false">
      <c r="A316" s="24" t="str">
        <f aca="false">B316&amp;" - "&amp;F316&amp;" - "&amp;C316</f>
        <v>07 - 1643 - 13953</v>
      </c>
      <c r="B316" s="25" t="s">
        <v>7</v>
      </c>
      <c r="C316" s="26" t="n">
        <v>13953</v>
      </c>
      <c r="D316" s="27"/>
      <c r="E316" s="28"/>
      <c r="F316" s="29" t="n">
        <v>1643</v>
      </c>
      <c r="G316" s="42"/>
      <c r="H316" s="31"/>
      <c r="I316" s="32"/>
      <c r="J316" s="33" t="n">
        <f aca="false">VLOOKUP($A316,Import!$A:$J,7,0)</f>
        <v>300</v>
      </c>
      <c r="K316" s="33" t="n">
        <f aca="false">VLOOKUP($A316,Import!$A:$J,8,0)</f>
        <v>0</v>
      </c>
      <c r="L316" s="33" t="n">
        <f aca="false">VLOOKUP($A316,Import!$A:$J,9,0)</f>
        <v>300</v>
      </c>
      <c r="M316" s="34"/>
      <c r="N316" s="35"/>
      <c r="O316" s="36"/>
      <c r="P316" s="37"/>
      <c r="Q316" s="38"/>
      <c r="R316" s="30"/>
      <c r="S316" s="38"/>
      <c r="T316" s="41"/>
    </row>
    <row r="317" customFormat="false" ht="31.5" hidden="false" customHeight="true" outlineLevel="0" collapsed="false">
      <c r="A317" s="24" t="str">
        <f aca="false">B317&amp;" - "&amp;F317&amp;" - "&amp;C317</f>
        <v>07 - 1708 - 3842</v>
      </c>
      <c r="B317" s="25" t="s">
        <v>7</v>
      </c>
      <c r="C317" s="26" t="n">
        <v>3842</v>
      </c>
      <c r="D317" s="27"/>
      <c r="E317" s="28"/>
      <c r="F317" s="29" t="n">
        <v>1708</v>
      </c>
      <c r="G317" s="30"/>
      <c r="H317" s="31"/>
      <c r="I317" s="32"/>
      <c r="J317" s="33" t="n">
        <f aca="false">VLOOKUP($A317,Import!$A:$J,7,0)</f>
        <v>2845.84</v>
      </c>
      <c r="K317" s="33" t="n">
        <f aca="false">VLOOKUP($A317,Import!$A:$J,8,0)</f>
        <v>600</v>
      </c>
      <c r="L317" s="33" t="n">
        <f aca="false">VLOOKUP($A317,Import!$A:$J,9,0)</f>
        <v>2245.84</v>
      </c>
      <c r="M317" s="34"/>
      <c r="N317" s="35"/>
      <c r="O317" s="36"/>
      <c r="P317" s="37"/>
      <c r="Q317" s="38"/>
      <c r="R317" s="30"/>
      <c r="S317" s="38"/>
      <c r="T317" s="41"/>
    </row>
    <row r="318" customFormat="false" ht="31.5" hidden="false" customHeight="true" outlineLevel="0" collapsed="false">
      <c r="A318" s="24" t="str">
        <f aca="false">B318&amp;" - "&amp;F318&amp;" - "&amp;C318</f>
        <v>07 - 1769 - 15963</v>
      </c>
      <c r="B318" s="25" t="s">
        <v>7</v>
      </c>
      <c r="C318" s="26" t="n">
        <v>15963</v>
      </c>
      <c r="D318" s="27"/>
      <c r="E318" s="28"/>
      <c r="F318" s="29" t="n">
        <v>1769</v>
      </c>
      <c r="G318" s="30"/>
      <c r="H318" s="31"/>
      <c r="I318" s="32"/>
      <c r="J318" s="33" t="n">
        <f aca="false">VLOOKUP($A318,Import!$A:$J,7,0)</f>
        <v>300</v>
      </c>
      <c r="K318" s="33" t="n">
        <f aca="false">VLOOKUP($A318,Import!$A:$J,8,0)</f>
        <v>0</v>
      </c>
      <c r="L318" s="33" t="n">
        <f aca="false">VLOOKUP($A318,Import!$A:$J,9,0)</f>
        <v>300</v>
      </c>
      <c r="M318" s="34"/>
      <c r="N318" s="35"/>
      <c r="O318" s="36"/>
      <c r="P318" s="37"/>
      <c r="Q318" s="38"/>
      <c r="R318" s="30"/>
      <c r="S318" s="38"/>
      <c r="T318" s="41"/>
    </row>
    <row r="319" customFormat="false" ht="31.5" hidden="false" customHeight="true" outlineLevel="0" collapsed="false">
      <c r="A319" s="24" t="str">
        <f aca="false">B319&amp;" - "&amp;F319&amp;" - "&amp;C319</f>
        <v>07 - 1781 - 12922</v>
      </c>
      <c r="B319" s="25" t="s">
        <v>7</v>
      </c>
      <c r="C319" s="26" t="n">
        <v>12922</v>
      </c>
      <c r="D319" s="27"/>
      <c r="E319" s="28"/>
      <c r="F319" s="29" t="n">
        <v>1781</v>
      </c>
      <c r="G319" s="42"/>
      <c r="H319" s="31"/>
      <c r="I319" s="32"/>
      <c r="J319" s="33" t="n">
        <f aca="false">VLOOKUP($A319,Import!$A:$J,7,0)</f>
        <v>750</v>
      </c>
      <c r="K319" s="33" t="n">
        <f aca="false">VLOOKUP($A319,Import!$A:$J,8,0)</f>
        <v>0</v>
      </c>
      <c r="L319" s="33" t="n">
        <f aca="false">VLOOKUP($A319,Import!$A:$J,9,0)</f>
        <v>750</v>
      </c>
      <c r="M319" s="34"/>
      <c r="N319" s="35"/>
      <c r="O319" s="36"/>
      <c r="P319" s="37"/>
      <c r="Q319" s="38"/>
      <c r="R319" s="30"/>
      <c r="S319" s="38"/>
      <c r="T319" s="41"/>
    </row>
    <row r="320" customFormat="false" ht="31.5" hidden="false" customHeight="true" outlineLevel="0" collapsed="false">
      <c r="A320" s="24" t="str">
        <f aca="false">B320&amp;" - "&amp;F320&amp;" - "&amp;C320</f>
        <v>07 - 1895 - 9877</v>
      </c>
      <c r="B320" s="25" t="s">
        <v>7</v>
      </c>
      <c r="C320" s="26" t="n">
        <v>9877</v>
      </c>
      <c r="D320" s="27"/>
      <c r="E320" s="28"/>
      <c r="F320" s="29" t="n">
        <v>1895</v>
      </c>
      <c r="G320" s="42"/>
      <c r="H320" s="31"/>
      <c r="I320" s="32"/>
      <c r="J320" s="33" t="n">
        <f aca="false">VLOOKUP($A320,Import!$A:$J,7,0)</f>
        <v>35000</v>
      </c>
      <c r="K320" s="33" t="n">
        <f aca="false">VLOOKUP($A320,Import!$A:$J,8,0)</f>
        <v>0</v>
      </c>
      <c r="L320" s="33" t="n">
        <f aca="false">VLOOKUP($A320,Import!$A:$J,9,0)</f>
        <v>35000</v>
      </c>
      <c r="M320" s="34"/>
      <c r="N320" s="35"/>
      <c r="O320" s="36"/>
      <c r="P320" s="38"/>
      <c r="Q320" s="38"/>
      <c r="R320" s="30"/>
      <c r="S320" s="38"/>
      <c r="T320" s="41"/>
    </row>
    <row r="321" customFormat="false" ht="31.5" hidden="false" customHeight="true" outlineLevel="0" collapsed="false">
      <c r="A321" s="24" t="str">
        <f aca="false">B321&amp;" - "&amp;F321&amp;" - "&amp;C321</f>
        <v>07 - 1925 - 12938</v>
      </c>
      <c r="B321" s="25" t="s">
        <v>7</v>
      </c>
      <c r="C321" s="26" t="n">
        <v>12938</v>
      </c>
      <c r="D321" s="27"/>
      <c r="E321" s="28"/>
      <c r="F321" s="29" t="n">
        <v>1925</v>
      </c>
      <c r="G321" s="30"/>
      <c r="H321" s="31"/>
      <c r="I321" s="32"/>
      <c r="J321" s="33" t="n">
        <f aca="false">VLOOKUP($A321,Import!$A:$J,7,0)</f>
        <v>1000</v>
      </c>
      <c r="K321" s="33" t="n">
        <f aca="false">VLOOKUP($A321,Import!$A:$J,8,0)</f>
        <v>383.23</v>
      </c>
      <c r="L321" s="33" t="n">
        <f aca="false">VLOOKUP($A321,Import!$A:$J,9,0)</f>
        <v>616.77</v>
      </c>
      <c r="M321" s="34"/>
      <c r="N321" s="35"/>
      <c r="O321" s="36"/>
      <c r="P321" s="37"/>
      <c r="Q321" s="38"/>
      <c r="R321" s="30"/>
      <c r="S321" s="38"/>
      <c r="T321" s="41"/>
    </row>
    <row r="322" customFormat="false" ht="31.5" hidden="false" customHeight="true" outlineLevel="0" collapsed="false">
      <c r="A322" s="24" t="str">
        <f aca="false">B322&amp;" - "&amp;F322&amp;" - "&amp;C322</f>
        <v>07 - 1968 - 39</v>
      </c>
      <c r="B322" s="25" t="s">
        <v>7</v>
      </c>
      <c r="C322" s="26" t="n">
        <v>39</v>
      </c>
      <c r="D322" s="27"/>
      <c r="E322" s="28"/>
      <c r="F322" s="29" t="n">
        <v>1968</v>
      </c>
      <c r="G322" s="42"/>
      <c r="H322" s="31"/>
      <c r="I322" s="32"/>
      <c r="J322" s="33" t="n">
        <f aca="false">VLOOKUP($A322,Import!$A:$J,7,0)</f>
        <v>300</v>
      </c>
      <c r="K322" s="33" t="n">
        <f aca="false">VLOOKUP($A322,Import!$A:$J,8,0)</f>
        <v>296.94</v>
      </c>
      <c r="L322" s="33" t="n">
        <f aca="false">VLOOKUP($A322,Import!$A:$J,9,0)</f>
        <v>3.06</v>
      </c>
      <c r="M322" s="34"/>
      <c r="N322" s="35"/>
      <c r="O322" s="36"/>
      <c r="P322" s="38"/>
      <c r="Q322" s="38"/>
      <c r="R322" s="30"/>
      <c r="S322" s="38"/>
      <c r="T322" s="41"/>
    </row>
    <row r="323" customFormat="false" ht="31.5" hidden="false" customHeight="true" outlineLevel="0" collapsed="false">
      <c r="A323" s="24" t="str">
        <f aca="false">B323&amp;" - "&amp;F323&amp;" - "&amp;C323</f>
        <v>07 - 2022 - 16965</v>
      </c>
      <c r="B323" s="25" t="s">
        <v>7</v>
      </c>
      <c r="C323" s="26" t="n">
        <v>16965</v>
      </c>
      <c r="D323" s="27"/>
      <c r="E323" s="28"/>
      <c r="F323" s="29" t="n">
        <v>2022</v>
      </c>
      <c r="G323" s="42"/>
      <c r="H323" s="31"/>
      <c r="I323" s="32"/>
      <c r="J323" s="33" t="n">
        <f aca="false">VLOOKUP($A323,Import!$A:$J,7,0)</f>
        <v>1000</v>
      </c>
      <c r="K323" s="33" t="n">
        <f aca="false">VLOOKUP($A323,Import!$A:$J,8,0)</f>
        <v>0</v>
      </c>
      <c r="L323" s="33" t="n">
        <f aca="false">VLOOKUP($A323,Import!$A:$J,9,0)</f>
        <v>1000</v>
      </c>
      <c r="M323" s="34"/>
      <c r="N323" s="35"/>
      <c r="O323" s="36"/>
      <c r="P323" s="38"/>
      <c r="Q323" s="38"/>
      <c r="R323" s="30"/>
      <c r="S323" s="38"/>
      <c r="T323" s="41"/>
    </row>
    <row r="324" customFormat="false" ht="31.5" hidden="false" customHeight="true" outlineLevel="0" collapsed="false">
      <c r="A324" s="24" t="str">
        <f aca="false">B324&amp;" - "&amp;F324&amp;" - "&amp;C324</f>
        <v>07 - 2072 - 12913</v>
      </c>
      <c r="B324" s="25" t="s">
        <v>7</v>
      </c>
      <c r="C324" s="26" t="n">
        <v>12913</v>
      </c>
      <c r="D324" s="27"/>
      <c r="E324" s="28"/>
      <c r="F324" s="29" t="n">
        <v>2072</v>
      </c>
      <c r="G324" s="30"/>
      <c r="H324" s="31"/>
      <c r="I324" s="32"/>
      <c r="J324" s="33" t="n">
        <f aca="false">VLOOKUP($A324,Import!$A:$J,7,0)</f>
        <v>2400</v>
      </c>
      <c r="K324" s="33" t="n">
        <f aca="false">VLOOKUP($A324,Import!$A:$J,8,0)</f>
        <v>400</v>
      </c>
      <c r="L324" s="33" t="n">
        <f aca="false">VLOOKUP($A324,Import!$A:$J,9,0)</f>
        <v>2000</v>
      </c>
      <c r="M324" s="34"/>
      <c r="N324" s="35"/>
      <c r="O324" s="36"/>
      <c r="P324" s="38"/>
      <c r="Q324" s="38"/>
      <c r="R324" s="30"/>
      <c r="S324" s="38"/>
      <c r="T324" s="41"/>
    </row>
    <row r="325" customFormat="false" ht="31.5" hidden="false" customHeight="true" outlineLevel="0" collapsed="false">
      <c r="A325" s="24" t="str">
        <f aca="false">B325&amp;" - "&amp;F325&amp;" - "&amp;C325</f>
        <v>07 - 2209 - 13950</v>
      </c>
      <c r="B325" s="25" t="s">
        <v>7</v>
      </c>
      <c r="C325" s="26" t="n">
        <v>13950</v>
      </c>
      <c r="D325" s="27"/>
      <c r="E325" s="28"/>
      <c r="F325" s="29" t="n">
        <v>2209</v>
      </c>
      <c r="G325" s="42"/>
      <c r="H325" s="31"/>
      <c r="I325" s="32"/>
      <c r="J325" s="33" t="n">
        <f aca="false">VLOOKUP($A325,Import!$A:$J,7,0)</f>
        <v>2000</v>
      </c>
      <c r="K325" s="33" t="n">
        <f aca="false">VLOOKUP($A325,Import!$A:$J,8,0)</f>
        <v>1906.77</v>
      </c>
      <c r="L325" s="33" t="n">
        <f aca="false">VLOOKUP($A325,Import!$A:$J,9,0)</f>
        <v>93.23</v>
      </c>
      <c r="M325" s="34"/>
      <c r="N325" s="35"/>
      <c r="O325" s="36"/>
      <c r="P325" s="37"/>
      <c r="Q325" s="38"/>
      <c r="R325" s="30"/>
      <c r="S325" s="38"/>
      <c r="T325" s="41"/>
    </row>
    <row r="326" customFormat="false" ht="31.5" hidden="false" customHeight="true" outlineLevel="0" collapsed="false">
      <c r="A326" s="24" t="str">
        <f aca="false">B326&amp;" - "&amp;F326&amp;" - "&amp;C326</f>
        <v>07 - 2380 - 37</v>
      </c>
      <c r="B326" s="25" t="s">
        <v>7</v>
      </c>
      <c r="C326" s="26" t="n">
        <v>37</v>
      </c>
      <c r="D326" s="27"/>
      <c r="E326" s="28"/>
      <c r="F326" s="29" t="n">
        <v>2380</v>
      </c>
      <c r="G326" s="42"/>
      <c r="H326" s="31"/>
      <c r="I326" s="32"/>
      <c r="J326" s="33" t="n">
        <f aca="false">VLOOKUP($A326,Import!$A:$J,7,0)</f>
        <v>1335.67</v>
      </c>
      <c r="K326" s="33" t="n">
        <f aca="false">VLOOKUP($A326,Import!$A:$J,8,0)</f>
        <v>0</v>
      </c>
      <c r="L326" s="33" t="n">
        <f aca="false">VLOOKUP($A326,Import!$A:$J,9,0)</f>
        <v>1335.67</v>
      </c>
      <c r="M326" s="34"/>
      <c r="N326" s="35"/>
      <c r="O326" s="36"/>
      <c r="P326" s="37"/>
      <c r="Q326" s="38"/>
      <c r="R326" s="30"/>
      <c r="S326" s="38"/>
      <c r="T326" s="41"/>
    </row>
    <row r="327" customFormat="false" ht="31.5" hidden="false" customHeight="true" outlineLevel="0" collapsed="false">
      <c r="A327" s="24" t="str">
        <f aca="false">B327&amp;" - "&amp;F327&amp;" - "&amp;C327</f>
        <v>07 - 275 - 12912</v>
      </c>
      <c r="B327" s="25" t="s">
        <v>7</v>
      </c>
      <c r="C327" s="26" t="n">
        <v>12912</v>
      </c>
      <c r="D327" s="27"/>
      <c r="E327" s="28"/>
      <c r="F327" s="29" t="n">
        <v>275</v>
      </c>
      <c r="G327" s="30"/>
      <c r="H327" s="31"/>
      <c r="I327" s="32"/>
      <c r="J327" s="33" t="n">
        <f aca="false">VLOOKUP($A327,Import!$A:$J,7,0)</f>
        <v>800</v>
      </c>
      <c r="K327" s="33" t="n">
        <f aca="false">VLOOKUP($A327,Import!$A:$J,8,0)</f>
        <v>0</v>
      </c>
      <c r="L327" s="33" t="n">
        <f aca="false">VLOOKUP($A327,Import!$A:$J,9,0)</f>
        <v>800</v>
      </c>
      <c r="M327" s="34"/>
      <c r="N327" s="35"/>
      <c r="O327" s="36"/>
      <c r="P327" s="37"/>
      <c r="Q327" s="38"/>
      <c r="R327" s="30"/>
      <c r="S327" s="38"/>
      <c r="T327" s="41"/>
    </row>
    <row r="328" customFormat="false" ht="31.5" hidden="false" customHeight="true" outlineLevel="0" collapsed="false">
      <c r="A328" s="24" t="str">
        <f aca="false">B328&amp;" - "&amp;F328&amp;" - "&amp;C328</f>
        <v>07 - 279 - 13954</v>
      </c>
      <c r="B328" s="25" t="s">
        <v>7</v>
      </c>
      <c r="C328" s="26" t="n">
        <v>13954</v>
      </c>
      <c r="D328" s="27"/>
      <c r="E328" s="28"/>
      <c r="F328" s="29" t="n">
        <v>279</v>
      </c>
      <c r="G328" s="42"/>
      <c r="H328" s="31"/>
      <c r="I328" s="32"/>
      <c r="J328" s="33" t="n">
        <f aca="false">VLOOKUP($A328,Import!$A:$J,7,0)</f>
        <v>250</v>
      </c>
      <c r="K328" s="33" t="n">
        <f aca="false">VLOOKUP($A328,Import!$A:$J,8,0)</f>
        <v>0</v>
      </c>
      <c r="L328" s="33" t="n">
        <f aca="false">VLOOKUP($A328,Import!$A:$J,9,0)</f>
        <v>250</v>
      </c>
      <c r="M328" s="34"/>
      <c r="N328" s="35"/>
      <c r="O328" s="36"/>
      <c r="P328" s="38"/>
      <c r="Q328" s="38"/>
      <c r="R328" s="30"/>
      <c r="S328" s="38"/>
      <c r="T328" s="41"/>
    </row>
    <row r="329" customFormat="false" ht="31.5" hidden="false" customHeight="true" outlineLevel="0" collapsed="false">
      <c r="A329" s="24" t="str">
        <f aca="false">B329&amp;" - "&amp;F329&amp;" - "&amp;C329</f>
        <v>07 - 479 - 13951</v>
      </c>
      <c r="B329" s="25" t="s">
        <v>7</v>
      </c>
      <c r="C329" s="26" t="n">
        <v>13951</v>
      </c>
      <c r="D329" s="27"/>
      <c r="E329" s="28"/>
      <c r="F329" s="29" t="n">
        <v>479</v>
      </c>
      <c r="G329" s="42"/>
      <c r="H329" s="31"/>
      <c r="I329" s="32"/>
      <c r="J329" s="33" t="n">
        <f aca="false">VLOOKUP($A329,Import!$A:$J,7,0)</f>
        <v>400</v>
      </c>
      <c r="K329" s="33" t="n">
        <f aca="false">VLOOKUP($A329,Import!$A:$J,8,0)</f>
        <v>0</v>
      </c>
      <c r="L329" s="33" t="n">
        <f aca="false">VLOOKUP($A329,Import!$A:$J,9,0)</f>
        <v>400</v>
      </c>
      <c r="M329" s="34"/>
      <c r="N329" s="35"/>
      <c r="O329" s="36"/>
      <c r="P329" s="37"/>
      <c r="Q329" s="38"/>
      <c r="R329" s="30"/>
      <c r="S329" s="38"/>
      <c r="T329" s="41"/>
    </row>
    <row r="330" s="51" customFormat="true" ht="31.5" hidden="false" customHeight="true" outlineLevel="0" collapsed="false">
      <c r="A330" s="24" t="str">
        <f aca="false">B330&amp;" - "&amp;F330&amp;" - "&amp;C330</f>
        <v>07 - 524 - 12911</v>
      </c>
      <c r="B330" s="25" t="s">
        <v>7</v>
      </c>
      <c r="C330" s="26" t="n">
        <v>12911</v>
      </c>
      <c r="D330" s="27"/>
      <c r="E330" s="28"/>
      <c r="F330" s="29" t="n">
        <v>524</v>
      </c>
      <c r="G330" s="30"/>
      <c r="H330" s="31"/>
      <c r="I330" s="32"/>
      <c r="J330" s="33" t="n">
        <f aca="false">VLOOKUP($A330,Import!$A:$J,7,0)</f>
        <v>100</v>
      </c>
      <c r="K330" s="33" t="n">
        <f aca="false">VLOOKUP($A330,Import!$A:$J,8,0)</f>
        <v>0</v>
      </c>
      <c r="L330" s="33" t="n">
        <f aca="false">VLOOKUP($A330,Import!$A:$J,9,0)</f>
        <v>100</v>
      </c>
      <c r="M330" s="34"/>
      <c r="N330" s="44"/>
      <c r="O330" s="45"/>
      <c r="P330" s="48"/>
      <c r="Q330" s="38"/>
      <c r="R330" s="46"/>
      <c r="S330" s="49"/>
      <c r="T330" s="50"/>
    </row>
    <row r="331" customFormat="false" ht="31.5" hidden="false" customHeight="true" outlineLevel="0" collapsed="false">
      <c r="A331" s="24" t="str">
        <f aca="false">B331&amp;" - "&amp;F331&amp;" - "&amp;C331</f>
        <v>07 - 662 - 13957</v>
      </c>
      <c r="B331" s="25" t="s">
        <v>7</v>
      </c>
      <c r="C331" s="26" t="n">
        <v>13957</v>
      </c>
      <c r="D331" s="27"/>
      <c r="E331" s="28"/>
      <c r="F331" s="29" t="n">
        <v>662</v>
      </c>
      <c r="G331" s="42"/>
      <c r="H331" s="31"/>
      <c r="I331" s="32"/>
      <c r="J331" s="33" t="n">
        <f aca="false">VLOOKUP($A331,Import!$A:$J,7,0)</f>
        <v>200</v>
      </c>
      <c r="K331" s="33" t="n">
        <f aca="false">VLOOKUP($A331,Import!$A:$J,8,0)</f>
        <v>0</v>
      </c>
      <c r="L331" s="33" t="n">
        <f aca="false">VLOOKUP($A331,Import!$A:$J,9,0)</f>
        <v>200</v>
      </c>
      <c r="M331" s="34"/>
      <c r="N331" s="35"/>
      <c r="O331" s="36"/>
      <c r="P331" s="37"/>
      <c r="Q331" s="38"/>
      <c r="R331" s="30"/>
      <c r="S331" s="38"/>
      <c r="T331" s="41"/>
    </row>
    <row r="332" customFormat="false" ht="31.5" hidden="false" customHeight="true" outlineLevel="0" collapsed="false">
      <c r="A332" s="24" t="str">
        <f aca="false">B332&amp;" - "&amp;F332&amp;" - "&amp;C332</f>
        <v>08 - 1078 - 16092</v>
      </c>
      <c r="B332" s="25" t="s">
        <v>8</v>
      </c>
      <c r="C332" s="26" t="n">
        <v>16092</v>
      </c>
      <c r="D332" s="27"/>
      <c r="E332" s="28"/>
      <c r="F332" s="29" t="n">
        <v>1078</v>
      </c>
      <c r="G332" s="30"/>
      <c r="H332" s="31"/>
      <c r="I332" s="32"/>
      <c r="J332" s="33" t="n">
        <f aca="false">VLOOKUP($A332,Import!$A:$J,7,0)</f>
        <v>1800</v>
      </c>
      <c r="K332" s="33" t="n">
        <f aca="false">VLOOKUP($A332,Import!$A:$J,8,0)</f>
        <v>2107.61</v>
      </c>
      <c r="L332" s="33" t="n">
        <f aca="false">VLOOKUP($A332,Import!$A:$J,9,0)</f>
        <v>-307.61</v>
      </c>
      <c r="M332" s="34"/>
      <c r="N332" s="35"/>
      <c r="O332" s="36"/>
      <c r="P332" s="37"/>
      <c r="Q332" s="38"/>
      <c r="R332" s="30"/>
      <c r="S332" s="38"/>
      <c r="T332" s="41"/>
    </row>
    <row r="333" customFormat="false" ht="31.5" hidden="false" customHeight="true" outlineLevel="0" collapsed="false">
      <c r="A333" s="24" t="str">
        <f aca="false">B333&amp;" - "&amp;F333&amp;" - "&amp;C333</f>
        <v>08 - 1111 - 20</v>
      </c>
      <c r="B333" s="25" t="s">
        <v>8</v>
      </c>
      <c r="C333" s="26" t="n">
        <v>20</v>
      </c>
      <c r="D333" s="27"/>
      <c r="E333" s="28"/>
      <c r="F333" s="29" t="n">
        <v>1111</v>
      </c>
      <c r="G333" s="30"/>
      <c r="H333" s="31"/>
      <c r="I333" s="32"/>
      <c r="J333" s="33" t="n">
        <f aca="false">VLOOKUP($A333,Import!$A:$J,7,0)</f>
        <v>400</v>
      </c>
      <c r="K333" s="33" t="n">
        <f aca="false">VLOOKUP($A333,Import!$A:$J,8,0)</f>
        <v>350</v>
      </c>
      <c r="L333" s="33" t="n">
        <f aca="false">VLOOKUP($A333,Import!$A:$J,9,0)</f>
        <v>50</v>
      </c>
      <c r="M333" s="34"/>
      <c r="N333" s="35"/>
      <c r="O333" s="36"/>
      <c r="P333" s="37"/>
      <c r="Q333" s="38"/>
      <c r="R333" s="30"/>
      <c r="S333" s="38"/>
      <c r="T333" s="41"/>
    </row>
    <row r="334" customFormat="false" ht="31.5" hidden="false" customHeight="true" outlineLevel="0" collapsed="false">
      <c r="A334" s="24" t="str">
        <f aca="false">B334&amp;" - "&amp;F334&amp;" - "&amp;C334</f>
        <v>08 - 1143 - 3894</v>
      </c>
      <c r="B334" s="25" t="s">
        <v>8</v>
      </c>
      <c r="C334" s="26" t="n">
        <v>3894</v>
      </c>
      <c r="D334" s="27"/>
      <c r="E334" s="28"/>
      <c r="F334" s="29" t="n">
        <v>1143</v>
      </c>
      <c r="G334" s="30"/>
      <c r="H334" s="31"/>
      <c r="I334" s="32"/>
      <c r="J334" s="33" t="n">
        <f aca="false">VLOOKUP($A334,Import!$A:$J,7,0)</f>
        <v>300</v>
      </c>
      <c r="K334" s="33" t="n">
        <f aca="false">VLOOKUP($A334,Import!$A:$J,8,0)</f>
        <v>0</v>
      </c>
      <c r="L334" s="33" t="n">
        <f aca="false">VLOOKUP($A334,Import!$A:$J,9,0)</f>
        <v>300</v>
      </c>
      <c r="M334" s="34"/>
      <c r="N334" s="35"/>
      <c r="O334" s="36"/>
      <c r="P334" s="37"/>
      <c r="Q334" s="38"/>
      <c r="R334" s="30"/>
      <c r="S334" s="38"/>
      <c r="T334" s="41"/>
    </row>
    <row r="335" customFormat="false" ht="31.5" hidden="false" customHeight="true" outlineLevel="0" collapsed="false">
      <c r="A335" s="24" t="str">
        <f aca="false">B335&amp;" - "&amp;F335&amp;" - "&amp;C335</f>
        <v>08 - 132 - 15084</v>
      </c>
      <c r="B335" s="25" t="s">
        <v>8</v>
      </c>
      <c r="C335" s="26" t="n">
        <v>15084</v>
      </c>
      <c r="D335" s="27"/>
      <c r="E335" s="28"/>
      <c r="F335" s="29" t="n">
        <v>132</v>
      </c>
      <c r="G335" s="42"/>
      <c r="H335" s="31"/>
      <c r="I335" s="32"/>
      <c r="J335" s="33" t="n">
        <f aca="false">VLOOKUP($A335,Import!$A:$J,7,0)</f>
        <v>0</v>
      </c>
      <c r="K335" s="33" t="n">
        <f aca="false">VLOOKUP($A335,Import!$A:$J,8,0)</f>
        <v>0</v>
      </c>
      <c r="L335" s="33" t="n">
        <f aca="false">VLOOKUP($A335,Import!$A:$J,9,0)</f>
        <v>0</v>
      </c>
      <c r="M335" s="34"/>
      <c r="N335" s="35"/>
      <c r="O335" s="36"/>
      <c r="P335" s="37"/>
      <c r="Q335" s="38"/>
      <c r="R335" s="30"/>
      <c r="S335" s="38"/>
      <c r="T335" s="41"/>
    </row>
    <row r="336" customFormat="false" ht="31.5" hidden="false" customHeight="true" outlineLevel="0" collapsed="false">
      <c r="A336" s="24" t="str">
        <f aca="false">B336&amp;" - "&amp;F336&amp;" - "&amp;C336</f>
        <v>08 - 1333 - 14077</v>
      </c>
      <c r="B336" s="25" t="s">
        <v>8</v>
      </c>
      <c r="C336" s="26" t="n">
        <v>14077</v>
      </c>
      <c r="D336" s="27"/>
      <c r="E336" s="28"/>
      <c r="F336" s="29" t="n">
        <v>1333</v>
      </c>
      <c r="G336" s="30"/>
      <c r="H336" s="31"/>
      <c r="I336" s="32"/>
      <c r="J336" s="33" t="n">
        <f aca="false">VLOOKUP($A336,Import!$A:$J,7,0)</f>
        <v>0</v>
      </c>
      <c r="K336" s="33" t="n">
        <f aca="false">VLOOKUP($A336,Import!$A:$J,8,0)</f>
        <v>0</v>
      </c>
      <c r="L336" s="33" t="n">
        <f aca="false">VLOOKUP($A336,Import!$A:$J,9,0)</f>
        <v>0</v>
      </c>
      <c r="M336" s="34"/>
      <c r="N336" s="35"/>
      <c r="O336" s="36"/>
      <c r="P336" s="37"/>
      <c r="Q336" s="38"/>
      <c r="R336" s="30"/>
      <c r="S336" s="38"/>
      <c r="T336" s="41"/>
    </row>
    <row r="337" customFormat="false" ht="31.5" hidden="false" customHeight="true" outlineLevel="0" collapsed="false">
      <c r="A337" s="24" t="str">
        <f aca="false">B337&amp;" - "&amp;F337&amp;" - "&amp;C337</f>
        <v>08 - 1414 - 13074</v>
      </c>
      <c r="B337" s="25" t="s">
        <v>8</v>
      </c>
      <c r="C337" s="26" t="n">
        <v>13074</v>
      </c>
      <c r="D337" s="27"/>
      <c r="E337" s="28"/>
      <c r="F337" s="29" t="n">
        <v>1414</v>
      </c>
      <c r="G337" s="42"/>
      <c r="H337" s="31"/>
      <c r="I337" s="32"/>
      <c r="J337" s="33" t="n">
        <f aca="false">VLOOKUP($A337,Import!$A:$J,7,0)</f>
        <v>0</v>
      </c>
      <c r="K337" s="33" t="n">
        <f aca="false">VLOOKUP($A337,Import!$A:$J,8,0)</f>
        <v>0</v>
      </c>
      <c r="L337" s="33" t="n">
        <f aca="false">VLOOKUP($A337,Import!$A:$J,9,0)</f>
        <v>0</v>
      </c>
      <c r="M337" s="34"/>
      <c r="N337" s="35"/>
      <c r="O337" s="36"/>
      <c r="P337" s="37"/>
      <c r="Q337" s="38"/>
      <c r="R337" s="30"/>
      <c r="S337" s="38"/>
      <c r="T337" s="41"/>
    </row>
    <row r="338" customFormat="false" ht="31.5" hidden="false" customHeight="true" outlineLevel="0" collapsed="false">
      <c r="A338" s="24" t="str">
        <f aca="false">B338&amp;" - "&amp;F338&amp;" - "&amp;C338</f>
        <v>08 - 1571 - 6938</v>
      </c>
      <c r="B338" s="25" t="s">
        <v>8</v>
      </c>
      <c r="C338" s="26" t="n">
        <v>6938</v>
      </c>
      <c r="D338" s="27"/>
      <c r="E338" s="28"/>
      <c r="F338" s="29" t="n">
        <v>1571</v>
      </c>
      <c r="G338" s="30"/>
      <c r="H338" s="31"/>
      <c r="I338" s="32"/>
      <c r="J338" s="33" t="n">
        <f aca="false">VLOOKUP($A338,Import!$A:$J,7,0)</f>
        <v>0</v>
      </c>
      <c r="K338" s="33" t="n">
        <f aca="false">VLOOKUP($A338,Import!$A:$J,8,0)</f>
        <v>769.67</v>
      </c>
      <c r="L338" s="33" t="n">
        <f aca="false">VLOOKUP($A338,Import!$A:$J,9,0)</f>
        <v>-769.67</v>
      </c>
      <c r="M338" s="34"/>
      <c r="N338" s="35"/>
      <c r="O338" s="36"/>
      <c r="P338" s="37"/>
      <c r="Q338" s="38"/>
      <c r="R338" s="30"/>
      <c r="S338" s="38"/>
      <c r="T338" s="41"/>
    </row>
    <row r="339" customFormat="false" ht="31.5" hidden="false" customHeight="true" outlineLevel="0" collapsed="false">
      <c r="A339" s="24" t="str">
        <f aca="false">B339&amp;" - "&amp;F339&amp;" - "&amp;C339</f>
        <v>08 - 1627 - 2870</v>
      </c>
      <c r="B339" s="25" t="s">
        <v>8</v>
      </c>
      <c r="C339" s="26" t="n">
        <v>2870</v>
      </c>
      <c r="D339" s="27"/>
      <c r="E339" s="28"/>
      <c r="F339" s="29" t="n">
        <v>1627</v>
      </c>
      <c r="G339" s="42"/>
      <c r="H339" s="31"/>
      <c r="I339" s="32"/>
      <c r="J339" s="33" t="n">
        <f aca="false">VLOOKUP($A339,Import!$A:$J,7,0)</f>
        <v>2500</v>
      </c>
      <c r="K339" s="33" t="n">
        <f aca="false">VLOOKUP($A339,Import!$A:$J,8,0)</f>
        <v>1050.46</v>
      </c>
      <c r="L339" s="33" t="n">
        <f aca="false">VLOOKUP($A339,Import!$A:$J,9,0)</f>
        <v>1449.54</v>
      </c>
      <c r="M339" s="34"/>
      <c r="N339" s="35"/>
      <c r="O339" s="36"/>
      <c r="P339" s="37"/>
      <c r="Q339" s="38"/>
      <c r="R339" s="30"/>
      <c r="S339" s="38"/>
      <c r="T339" s="41"/>
    </row>
    <row r="340" customFormat="false" ht="31.5" hidden="false" customHeight="true" outlineLevel="0" collapsed="false">
      <c r="A340" s="24" t="str">
        <f aca="false">B340&amp;" - "&amp;F340&amp;" - "&amp;C340</f>
        <v>08 - 1681 - 13051</v>
      </c>
      <c r="B340" s="25" t="s">
        <v>8</v>
      </c>
      <c r="C340" s="26" t="n">
        <v>13051</v>
      </c>
      <c r="D340" s="27"/>
      <c r="E340" s="28"/>
      <c r="F340" s="29" t="n">
        <v>1681</v>
      </c>
      <c r="G340" s="30"/>
      <c r="H340" s="31"/>
      <c r="I340" s="32"/>
      <c r="J340" s="33" t="n">
        <f aca="false">VLOOKUP($A340,Import!$A:$J,7,0)</f>
        <v>2500</v>
      </c>
      <c r="K340" s="33" t="n">
        <f aca="false">VLOOKUP($A340,Import!$A:$J,8,0)</f>
        <v>1731.1</v>
      </c>
      <c r="L340" s="33" t="n">
        <f aca="false">VLOOKUP($A340,Import!$A:$J,9,0)</f>
        <v>768.9</v>
      </c>
      <c r="M340" s="34"/>
      <c r="N340" s="35"/>
      <c r="O340" s="36"/>
      <c r="P340" s="37"/>
      <c r="Q340" s="38"/>
      <c r="R340" s="30"/>
      <c r="S340" s="38"/>
      <c r="T340" s="41"/>
    </row>
    <row r="341" customFormat="false" ht="31.5" hidden="false" customHeight="true" outlineLevel="0" collapsed="false">
      <c r="A341" s="24" t="str">
        <f aca="false">B341&amp;" - "&amp;F341&amp;" - "&amp;C341</f>
        <v>08 - 1691 - 36</v>
      </c>
      <c r="B341" s="25" t="s">
        <v>8</v>
      </c>
      <c r="C341" s="26" t="n">
        <v>36</v>
      </c>
      <c r="D341" s="27"/>
      <c r="E341" s="28"/>
      <c r="F341" s="29" t="n">
        <v>1691</v>
      </c>
      <c r="G341" s="42"/>
      <c r="H341" s="31"/>
      <c r="I341" s="32"/>
      <c r="J341" s="33" t="n">
        <f aca="false">VLOOKUP($A341,Import!$A:$J,7,0)</f>
        <v>4500</v>
      </c>
      <c r="K341" s="33" t="n">
        <f aca="false">VLOOKUP($A341,Import!$A:$J,8,0)</f>
        <v>3484.59</v>
      </c>
      <c r="L341" s="33" t="n">
        <f aca="false">VLOOKUP($A341,Import!$A:$J,9,0)</f>
        <v>1015.41</v>
      </c>
      <c r="M341" s="34"/>
      <c r="N341" s="35"/>
      <c r="O341" s="36"/>
      <c r="P341" s="37"/>
      <c r="Q341" s="38"/>
      <c r="R341" s="30"/>
      <c r="S341" s="38"/>
      <c r="T341" s="41"/>
    </row>
    <row r="342" customFormat="false" ht="31.5" hidden="false" customHeight="true" outlineLevel="0" collapsed="false">
      <c r="A342" s="24" t="str">
        <f aca="false">B342&amp;" - "&amp;F342&amp;" - "&amp;C342</f>
        <v>08 - 1709 - 6943</v>
      </c>
      <c r="B342" s="25" t="s">
        <v>8</v>
      </c>
      <c r="C342" s="26" t="n">
        <v>6943</v>
      </c>
      <c r="D342" s="27"/>
      <c r="E342" s="28"/>
      <c r="F342" s="29" t="n">
        <v>1709</v>
      </c>
      <c r="G342" s="42"/>
      <c r="H342" s="31"/>
      <c r="I342" s="32"/>
      <c r="J342" s="33" t="n">
        <f aca="false">VLOOKUP($A342,Import!$A:$J,7,0)</f>
        <v>4800</v>
      </c>
      <c r="K342" s="33" t="n">
        <f aca="false">VLOOKUP($A342,Import!$A:$J,8,0)</f>
        <v>3550.6</v>
      </c>
      <c r="L342" s="33" t="n">
        <f aca="false">VLOOKUP($A342,Import!$A:$J,9,0)</f>
        <v>1249.4</v>
      </c>
      <c r="M342" s="34"/>
      <c r="N342" s="35"/>
      <c r="O342" s="36"/>
      <c r="P342" s="37"/>
      <c r="Q342" s="38"/>
      <c r="R342" s="30"/>
      <c r="S342" s="38"/>
      <c r="T342" s="41"/>
    </row>
    <row r="343" customFormat="false" ht="31.5" hidden="false" customHeight="true" outlineLevel="0" collapsed="false">
      <c r="A343" s="24" t="str">
        <f aca="false">B343&amp;" - "&amp;F343&amp;" - "&amp;C343</f>
        <v>08 - 1828 - 14076</v>
      </c>
      <c r="B343" s="25" t="s">
        <v>8</v>
      </c>
      <c r="C343" s="26" t="n">
        <v>14076</v>
      </c>
      <c r="D343" s="27"/>
      <c r="E343" s="28"/>
      <c r="F343" s="29" t="n">
        <v>1828</v>
      </c>
      <c r="G343" s="30"/>
      <c r="H343" s="31"/>
      <c r="I343" s="32"/>
      <c r="J343" s="33" t="n">
        <f aca="false">VLOOKUP($A343,Import!$A:$J,7,0)</f>
        <v>2000</v>
      </c>
      <c r="K343" s="33" t="n">
        <f aca="false">VLOOKUP($A343,Import!$A:$J,8,0)</f>
        <v>0</v>
      </c>
      <c r="L343" s="33" t="n">
        <f aca="false">VLOOKUP($A343,Import!$A:$J,9,0)</f>
        <v>2000</v>
      </c>
      <c r="M343" s="34"/>
      <c r="N343" s="35"/>
      <c r="O343" s="36"/>
      <c r="P343" s="37"/>
      <c r="Q343" s="38"/>
      <c r="R343" s="30"/>
      <c r="S343" s="38"/>
      <c r="T343" s="41"/>
    </row>
    <row r="344" customFormat="false" ht="31.5" hidden="false" customHeight="true" outlineLevel="0" collapsed="false">
      <c r="A344" s="24" t="str">
        <f aca="false">B344&amp;" - "&amp;F344&amp;" - "&amp;C344</f>
        <v>08 - 1868 - 6940</v>
      </c>
      <c r="B344" s="25" t="s">
        <v>8</v>
      </c>
      <c r="C344" s="26" t="n">
        <v>6940</v>
      </c>
      <c r="D344" s="27"/>
      <c r="E344" s="28"/>
      <c r="F344" s="29" t="n">
        <v>1868</v>
      </c>
      <c r="G344" s="30"/>
      <c r="H344" s="31"/>
      <c r="I344" s="32"/>
      <c r="J344" s="33" t="n">
        <f aca="false">VLOOKUP($A344,Import!$A:$J,7,0)</f>
        <v>0</v>
      </c>
      <c r="K344" s="33" t="n">
        <f aca="false">VLOOKUP($A344,Import!$A:$J,8,0)</f>
        <v>0</v>
      </c>
      <c r="L344" s="33" t="n">
        <f aca="false">VLOOKUP($A344,Import!$A:$J,9,0)</f>
        <v>0</v>
      </c>
      <c r="M344" s="34"/>
      <c r="N344" s="35"/>
      <c r="O344" s="36"/>
      <c r="P344" s="38"/>
      <c r="Q344" s="38"/>
      <c r="R344" s="30"/>
      <c r="S344" s="38"/>
      <c r="T344" s="41"/>
    </row>
    <row r="345" customFormat="false" ht="31.5" hidden="false" customHeight="true" outlineLevel="0" collapsed="false">
      <c r="A345" s="24" t="str">
        <f aca="false">B345&amp;" - "&amp;F345&amp;" - "&amp;C345</f>
        <v>08 - 1943 - 16093</v>
      </c>
      <c r="B345" s="25" t="s">
        <v>8</v>
      </c>
      <c r="C345" s="26" t="n">
        <v>16093</v>
      </c>
      <c r="D345" s="27"/>
      <c r="E345" s="28"/>
      <c r="F345" s="29" t="n">
        <v>1943</v>
      </c>
      <c r="G345" s="30"/>
      <c r="H345" s="31"/>
      <c r="I345" s="32"/>
      <c r="J345" s="33" t="n">
        <f aca="false">VLOOKUP($A345,Import!$A:$J,7,0)</f>
        <v>1700</v>
      </c>
      <c r="K345" s="33" t="n">
        <f aca="false">VLOOKUP($A345,Import!$A:$J,8,0)</f>
        <v>1300</v>
      </c>
      <c r="L345" s="33" t="n">
        <f aca="false">VLOOKUP($A345,Import!$A:$J,9,0)</f>
        <v>400</v>
      </c>
      <c r="M345" s="34"/>
      <c r="N345" s="35"/>
      <c r="O345" s="36"/>
      <c r="P345" s="38"/>
      <c r="Q345" s="38"/>
      <c r="R345" s="30"/>
      <c r="S345" s="38"/>
      <c r="T345" s="41"/>
    </row>
    <row r="346" customFormat="false" ht="31.5" hidden="false" customHeight="true" outlineLevel="0" collapsed="false">
      <c r="A346" s="24" t="str">
        <f aca="false">B346&amp;" - "&amp;F346&amp;" - "&amp;C346</f>
        <v>08 - 1992 - 16090</v>
      </c>
      <c r="B346" s="25" t="s">
        <v>8</v>
      </c>
      <c r="C346" s="26" t="n">
        <v>16090</v>
      </c>
      <c r="D346" s="27"/>
      <c r="E346" s="28"/>
      <c r="F346" s="29" t="n">
        <v>1992</v>
      </c>
      <c r="G346" s="42"/>
      <c r="H346" s="31"/>
      <c r="I346" s="32"/>
      <c r="J346" s="33" t="n">
        <f aca="false">VLOOKUP($A346,Import!$A:$J,7,0)</f>
        <v>0</v>
      </c>
      <c r="K346" s="33" t="n">
        <f aca="false">VLOOKUP($A346,Import!$A:$J,8,0)</f>
        <v>0</v>
      </c>
      <c r="L346" s="33" t="n">
        <f aca="false">VLOOKUP($A346,Import!$A:$J,9,0)</f>
        <v>0</v>
      </c>
      <c r="M346" s="34"/>
      <c r="N346" s="35"/>
      <c r="O346" s="36"/>
      <c r="P346" s="37"/>
      <c r="Q346" s="38"/>
      <c r="R346" s="30"/>
      <c r="S346" s="37"/>
      <c r="T346" s="41"/>
    </row>
    <row r="347" customFormat="false" ht="31.5" hidden="false" customHeight="true" outlineLevel="0" collapsed="false">
      <c r="A347" s="24" t="str">
        <f aca="false">B347&amp;" - "&amp;F347&amp;" - "&amp;C347</f>
        <v>08 - 2168 - 825</v>
      </c>
      <c r="B347" s="25" t="s">
        <v>8</v>
      </c>
      <c r="C347" s="26" t="n">
        <v>825</v>
      </c>
      <c r="D347" s="27"/>
      <c r="E347" s="28"/>
      <c r="F347" s="29" t="n">
        <v>2168</v>
      </c>
      <c r="G347" s="30"/>
      <c r="H347" s="31"/>
      <c r="I347" s="32"/>
      <c r="J347" s="33" t="n">
        <f aca="false">VLOOKUP($A347,Import!$A:$J,7,0)</f>
        <v>10000</v>
      </c>
      <c r="K347" s="33" t="n">
        <f aca="false">VLOOKUP($A347,Import!$A:$J,8,0)</f>
        <v>10341.81</v>
      </c>
      <c r="L347" s="33" t="n">
        <f aca="false">VLOOKUP($A347,Import!$A:$J,9,0)</f>
        <v>-341.81</v>
      </c>
      <c r="M347" s="34"/>
      <c r="N347" s="35"/>
      <c r="O347" s="36"/>
      <c r="P347" s="37"/>
      <c r="Q347" s="38"/>
      <c r="R347" s="30"/>
      <c r="S347" s="37"/>
      <c r="T347" s="41"/>
    </row>
    <row r="348" customFormat="false" ht="31.5" hidden="false" customHeight="true" outlineLevel="0" collapsed="false">
      <c r="A348" s="24" t="str">
        <f aca="false">B348&amp;" - "&amp;F348&amp;" - "&amp;C348</f>
        <v>08 - 2197 - 6929</v>
      </c>
      <c r="B348" s="25" t="s">
        <v>8</v>
      </c>
      <c r="C348" s="26" t="n">
        <v>6929</v>
      </c>
      <c r="D348" s="27"/>
      <c r="E348" s="28"/>
      <c r="F348" s="29" t="n">
        <v>2197</v>
      </c>
      <c r="G348" s="42"/>
      <c r="H348" s="31"/>
      <c r="I348" s="32"/>
      <c r="J348" s="33" t="n">
        <f aca="false">VLOOKUP($A348,Import!$A:$J,7,0)</f>
        <v>0</v>
      </c>
      <c r="K348" s="33" t="n">
        <f aca="false">VLOOKUP($A348,Import!$A:$J,8,0)</f>
        <v>0</v>
      </c>
      <c r="L348" s="33" t="n">
        <f aca="false">VLOOKUP($A348,Import!$A:$J,9,0)</f>
        <v>0</v>
      </c>
      <c r="M348" s="34"/>
      <c r="N348" s="35"/>
      <c r="O348" s="36"/>
      <c r="P348" s="37"/>
      <c r="Q348" s="38"/>
      <c r="R348" s="30"/>
      <c r="S348" s="38"/>
      <c r="T348" s="41"/>
    </row>
    <row r="349" customFormat="false" ht="31.5" hidden="false" customHeight="true" outlineLevel="0" collapsed="false">
      <c r="A349" s="24" t="str">
        <f aca="false">B349&amp;" - "&amp;F349&amp;" - "&amp;C349</f>
        <v>08 - 220 - 6928</v>
      </c>
      <c r="B349" s="25" t="s">
        <v>8</v>
      </c>
      <c r="C349" s="26" t="n">
        <v>6928</v>
      </c>
      <c r="D349" s="27"/>
      <c r="E349" s="28"/>
      <c r="F349" s="29" t="n">
        <v>220</v>
      </c>
      <c r="G349" s="42"/>
      <c r="H349" s="31"/>
      <c r="I349" s="32"/>
      <c r="J349" s="33" t="n">
        <f aca="false">VLOOKUP($A349,Import!$A:$J,7,0)</f>
        <v>0</v>
      </c>
      <c r="K349" s="33" t="n">
        <f aca="false">VLOOKUP($A349,Import!$A:$J,8,0)</f>
        <v>0</v>
      </c>
      <c r="L349" s="33" t="n">
        <f aca="false">VLOOKUP($A349,Import!$A:$J,9,0)</f>
        <v>0</v>
      </c>
      <c r="M349" s="34"/>
      <c r="N349" s="35"/>
      <c r="O349" s="36"/>
      <c r="P349" s="37"/>
      <c r="Q349" s="38"/>
      <c r="R349" s="30"/>
      <c r="S349" s="38"/>
      <c r="T349" s="41"/>
    </row>
    <row r="350" customFormat="false" ht="31.5" hidden="false" customHeight="true" outlineLevel="0" collapsed="false">
      <c r="A350" s="24" t="str">
        <f aca="false">B350&amp;" - "&amp;F350&amp;" - "&amp;C350</f>
        <v>08 - 2318 - 6927</v>
      </c>
      <c r="B350" s="25" t="s">
        <v>8</v>
      </c>
      <c r="C350" s="26" t="n">
        <v>6927</v>
      </c>
      <c r="D350" s="27"/>
      <c r="E350" s="28"/>
      <c r="F350" s="29" t="n">
        <v>2318</v>
      </c>
      <c r="G350" s="30"/>
      <c r="H350" s="31"/>
      <c r="I350" s="32"/>
      <c r="J350" s="33" t="n">
        <f aca="false">VLOOKUP($A350,Import!$A:$J,7,0)</f>
        <v>0</v>
      </c>
      <c r="K350" s="33" t="n">
        <f aca="false">VLOOKUP($A350,Import!$A:$J,8,0)</f>
        <v>0</v>
      </c>
      <c r="L350" s="33" t="n">
        <f aca="false">VLOOKUP($A350,Import!$A:$J,9,0)</f>
        <v>0</v>
      </c>
      <c r="M350" s="34"/>
      <c r="N350" s="35"/>
      <c r="O350" s="36"/>
      <c r="P350" s="37"/>
      <c r="Q350" s="38"/>
      <c r="R350" s="30"/>
      <c r="S350" s="38"/>
      <c r="T350" s="41"/>
    </row>
    <row r="351" customFormat="false" ht="31.5" hidden="false" customHeight="true" outlineLevel="0" collapsed="false">
      <c r="A351" s="24" t="str">
        <f aca="false">B351&amp;" - "&amp;F351&amp;" - "&amp;C351</f>
        <v>08 - 288 - 6926</v>
      </c>
      <c r="B351" s="25" t="s">
        <v>8</v>
      </c>
      <c r="C351" s="26" t="n">
        <v>6926</v>
      </c>
      <c r="D351" s="27"/>
      <c r="E351" s="28"/>
      <c r="F351" s="29" t="n">
        <v>288</v>
      </c>
      <c r="G351" s="30"/>
      <c r="H351" s="31"/>
      <c r="I351" s="32"/>
      <c r="J351" s="33" t="n">
        <f aca="false">VLOOKUP($A351,Import!$A:$J,7,0)</f>
        <v>0</v>
      </c>
      <c r="K351" s="33" t="n">
        <f aca="false">VLOOKUP($A351,Import!$A:$J,8,0)</f>
        <v>0</v>
      </c>
      <c r="L351" s="33" t="n">
        <f aca="false">VLOOKUP($A351,Import!$A:$J,9,0)</f>
        <v>0</v>
      </c>
      <c r="M351" s="34"/>
      <c r="N351" s="35"/>
      <c r="O351" s="36"/>
      <c r="P351" s="38"/>
      <c r="Q351" s="38"/>
      <c r="R351" s="30"/>
      <c r="S351" s="38"/>
      <c r="T351" s="41"/>
    </row>
    <row r="352" customFormat="false" ht="31.5" hidden="false" customHeight="true" outlineLevel="0" collapsed="false">
      <c r="A352" s="24" t="str">
        <f aca="false">B352&amp;" - "&amp;F352&amp;" - "&amp;C352</f>
        <v>08 - 340 - 15</v>
      </c>
      <c r="B352" s="25" t="s">
        <v>8</v>
      </c>
      <c r="C352" s="26" t="n">
        <v>15</v>
      </c>
      <c r="D352" s="27"/>
      <c r="E352" s="28"/>
      <c r="F352" s="29" t="n">
        <v>340</v>
      </c>
      <c r="G352" s="30"/>
      <c r="H352" s="31"/>
      <c r="I352" s="32"/>
      <c r="J352" s="33" t="n">
        <f aca="false">VLOOKUP($A352,Import!$A:$J,7,0)</f>
        <v>8250</v>
      </c>
      <c r="K352" s="33" t="n">
        <f aca="false">VLOOKUP($A352,Import!$A:$J,8,0)</f>
        <v>15099.65</v>
      </c>
      <c r="L352" s="33" t="n">
        <f aca="false">VLOOKUP($A352,Import!$A:$J,9,0)</f>
        <v>-6849.65</v>
      </c>
      <c r="M352" s="34"/>
      <c r="N352" s="35"/>
      <c r="O352" s="36"/>
      <c r="P352" s="37"/>
      <c r="Q352" s="38"/>
      <c r="R352" s="30"/>
      <c r="S352" s="38"/>
      <c r="T352" s="41"/>
    </row>
    <row r="353" customFormat="false" ht="31.5" hidden="false" customHeight="true" outlineLevel="0" collapsed="false">
      <c r="A353" s="24" t="str">
        <f aca="false">B353&amp;" - "&amp;F353&amp;" - "&amp;C353</f>
        <v>08 - 40 - 14075</v>
      </c>
      <c r="B353" s="25" t="s">
        <v>8</v>
      </c>
      <c r="C353" s="26" t="n">
        <v>14075</v>
      </c>
      <c r="D353" s="27"/>
      <c r="E353" s="28"/>
      <c r="F353" s="29" t="n">
        <v>40</v>
      </c>
      <c r="G353" s="46"/>
      <c r="H353" s="31"/>
      <c r="I353" s="32"/>
      <c r="J353" s="33" t="n">
        <f aca="false">VLOOKUP($A353,Import!$A:$J,7,0)</f>
        <v>500</v>
      </c>
      <c r="K353" s="33" t="n">
        <f aca="false">VLOOKUP($A353,Import!$A:$J,8,0)</f>
        <v>0</v>
      </c>
      <c r="L353" s="33" t="n">
        <f aca="false">VLOOKUP($A353,Import!$A:$J,9,0)</f>
        <v>500</v>
      </c>
      <c r="M353" s="34"/>
      <c r="N353" s="35"/>
      <c r="O353" s="36"/>
      <c r="P353" s="37"/>
      <c r="Q353" s="38"/>
      <c r="R353" s="30"/>
      <c r="S353" s="38"/>
      <c r="T353" s="41"/>
    </row>
    <row r="354" customFormat="false" ht="31.5" hidden="false" customHeight="true" outlineLevel="0" collapsed="false">
      <c r="A354" s="24" t="str">
        <f aca="false">B354&amp;" - "&amp;F354&amp;" - "&amp;C354</f>
        <v>08 - 553 - 13054</v>
      </c>
      <c r="B354" s="25" t="s">
        <v>8</v>
      </c>
      <c r="C354" s="26" t="n">
        <v>13054</v>
      </c>
      <c r="D354" s="27"/>
      <c r="E354" s="28"/>
      <c r="F354" s="29" t="n">
        <v>553</v>
      </c>
      <c r="G354" s="42"/>
      <c r="H354" s="31"/>
      <c r="I354" s="32"/>
      <c r="J354" s="33" t="n">
        <f aca="false">VLOOKUP($A354,Import!$A:$J,7,0)</f>
        <v>0</v>
      </c>
      <c r="K354" s="33" t="n">
        <f aca="false">VLOOKUP($A354,Import!$A:$J,8,0)</f>
        <v>0</v>
      </c>
      <c r="L354" s="33" t="n">
        <f aca="false">VLOOKUP($A354,Import!$A:$J,9,0)</f>
        <v>0</v>
      </c>
      <c r="M354" s="34"/>
      <c r="N354" s="35"/>
      <c r="O354" s="36"/>
      <c r="P354" s="37"/>
      <c r="Q354" s="38"/>
      <c r="R354" s="30"/>
      <c r="S354" s="38"/>
      <c r="T354" s="41"/>
    </row>
    <row r="355" customFormat="false" ht="31.5" hidden="false" customHeight="true" outlineLevel="0" collapsed="false">
      <c r="A355" s="24" t="str">
        <f aca="false">B355&amp;" - "&amp;F355&amp;" - "&amp;C355</f>
        <v>08 - 583 - 306</v>
      </c>
      <c r="B355" s="25" t="s">
        <v>8</v>
      </c>
      <c r="C355" s="26" t="n">
        <v>306</v>
      </c>
      <c r="D355" s="27"/>
      <c r="E355" s="28"/>
      <c r="F355" s="29" t="n">
        <v>583</v>
      </c>
      <c r="G355" s="30"/>
      <c r="H355" s="31"/>
      <c r="I355" s="32"/>
      <c r="J355" s="33" t="n">
        <f aca="false">VLOOKUP($A355,Import!$A:$J,7,0)</f>
        <v>4800</v>
      </c>
      <c r="K355" s="33" t="n">
        <f aca="false">VLOOKUP($A355,Import!$A:$J,8,0)</f>
        <v>5390.54</v>
      </c>
      <c r="L355" s="33" t="n">
        <f aca="false">VLOOKUP($A355,Import!$A:$J,9,0)</f>
        <v>-590.54</v>
      </c>
      <c r="M355" s="34"/>
      <c r="N355" s="35"/>
      <c r="O355" s="36"/>
      <c r="P355" s="37"/>
      <c r="Q355" s="38"/>
      <c r="R355" s="30"/>
      <c r="S355" s="38"/>
      <c r="T355" s="41"/>
    </row>
    <row r="356" customFormat="false" ht="31.5" hidden="false" customHeight="true" outlineLevel="0" collapsed="false">
      <c r="A356" s="24" t="str">
        <f aca="false">B356&amp;" - "&amp;F356&amp;" - "&amp;C356</f>
        <v>08 - 666 - 15086</v>
      </c>
      <c r="B356" s="25" t="s">
        <v>8</v>
      </c>
      <c r="C356" s="26" t="n">
        <v>15086</v>
      </c>
      <c r="D356" s="27"/>
      <c r="E356" s="28"/>
      <c r="F356" s="29" t="n">
        <v>666</v>
      </c>
      <c r="G356" s="42"/>
      <c r="H356" s="31"/>
      <c r="I356" s="32"/>
      <c r="J356" s="33" t="n">
        <f aca="false">VLOOKUP($A356,Import!$A:$J,7,0)</f>
        <v>0</v>
      </c>
      <c r="K356" s="33" t="n">
        <f aca="false">VLOOKUP($A356,Import!$A:$J,8,0)</f>
        <v>0</v>
      </c>
      <c r="L356" s="33" t="n">
        <f aca="false">VLOOKUP($A356,Import!$A:$J,9,0)</f>
        <v>0</v>
      </c>
      <c r="M356" s="34"/>
      <c r="N356" s="35"/>
      <c r="O356" s="36"/>
      <c r="P356" s="37"/>
      <c r="Q356" s="38"/>
      <c r="R356" s="30"/>
      <c r="S356" s="38"/>
      <c r="T356" s="41"/>
    </row>
    <row r="357" customFormat="false" ht="31.5" hidden="false" customHeight="true" outlineLevel="0" collapsed="false">
      <c r="A357" s="24" t="str">
        <f aca="false">B357&amp;" - "&amp;F357&amp;" - "&amp;C357</f>
        <v>08 - 862 - 9013</v>
      </c>
      <c r="B357" s="25" t="s">
        <v>8</v>
      </c>
      <c r="C357" s="26" t="n">
        <v>9013</v>
      </c>
      <c r="D357" s="27"/>
      <c r="E357" s="28"/>
      <c r="F357" s="29" t="n">
        <v>862</v>
      </c>
      <c r="G357" s="42"/>
      <c r="H357" s="31"/>
      <c r="I357" s="32"/>
      <c r="J357" s="33" t="n">
        <f aca="false">VLOOKUP($A357,Import!$A:$J,7,0)</f>
        <v>34848.63</v>
      </c>
      <c r="K357" s="33" t="n">
        <f aca="false">VLOOKUP($A357,Import!$A:$J,8,0)</f>
        <v>10947.28</v>
      </c>
      <c r="L357" s="33" t="n">
        <f aca="false">VLOOKUP($A357,Import!$A:$J,9,0)</f>
        <v>23901.35</v>
      </c>
      <c r="M357" s="34"/>
      <c r="N357" s="35"/>
      <c r="O357" s="36"/>
      <c r="P357" s="37"/>
      <c r="Q357" s="38"/>
      <c r="R357" s="30"/>
      <c r="S357" s="38"/>
      <c r="T357" s="41"/>
    </row>
    <row r="358" customFormat="false" ht="31.5" hidden="false" customHeight="true" outlineLevel="0" collapsed="false">
      <c r="A358" s="24" t="str">
        <f aca="false">B358&amp;" - "&amp;F358&amp;" - "&amp;C358</f>
        <v>08 - 887 - 6930</v>
      </c>
      <c r="B358" s="25" t="s">
        <v>8</v>
      </c>
      <c r="C358" s="26" t="n">
        <v>6930</v>
      </c>
      <c r="D358" s="27"/>
      <c r="E358" s="28"/>
      <c r="F358" s="29" t="n">
        <v>887</v>
      </c>
      <c r="G358" s="42"/>
      <c r="H358" s="31"/>
      <c r="I358" s="32"/>
      <c r="J358" s="33" t="n">
        <f aca="false">VLOOKUP($A358,Import!$A:$J,7,0)</f>
        <v>0</v>
      </c>
      <c r="K358" s="33" t="n">
        <f aca="false">VLOOKUP($A358,Import!$A:$J,8,0)</f>
        <v>0</v>
      </c>
      <c r="L358" s="33" t="n">
        <f aca="false">VLOOKUP($A358,Import!$A:$J,9,0)</f>
        <v>0</v>
      </c>
      <c r="M358" s="34"/>
      <c r="N358" s="35"/>
      <c r="O358" s="36"/>
      <c r="P358" s="37"/>
      <c r="Q358" s="38"/>
      <c r="R358" s="30"/>
      <c r="S358" s="38"/>
      <c r="T358" s="41"/>
    </row>
    <row r="359" customFormat="false" ht="31.5" hidden="false" customHeight="true" outlineLevel="0" collapsed="false">
      <c r="A359" s="24" t="str">
        <f aca="false">B359&amp;" - "&amp;F359&amp;" - "&amp;C359</f>
        <v>09 - 1121 - 2152</v>
      </c>
      <c r="B359" s="25" t="s">
        <v>9</v>
      </c>
      <c r="C359" s="26" t="n">
        <v>2152</v>
      </c>
      <c r="D359" s="27"/>
      <c r="E359" s="28"/>
      <c r="F359" s="29" t="n">
        <v>1121</v>
      </c>
      <c r="G359" s="42"/>
      <c r="H359" s="31"/>
      <c r="I359" s="32"/>
      <c r="J359" s="33" t="n">
        <f aca="false">VLOOKUP($A359,Import!$A:$J,7,0)</f>
        <v>54495.78</v>
      </c>
      <c r="K359" s="33" t="n">
        <f aca="false">VLOOKUP($A359,Import!$A:$J,8,0)</f>
        <v>6269.89</v>
      </c>
      <c r="L359" s="33" t="n">
        <f aca="false">VLOOKUP($A359,Import!$A:$J,9,0)</f>
        <v>48220.42</v>
      </c>
      <c r="M359" s="34"/>
      <c r="N359" s="35"/>
      <c r="O359" s="36"/>
      <c r="P359" s="37"/>
      <c r="Q359" s="38"/>
      <c r="R359" s="30"/>
      <c r="S359" s="38"/>
      <c r="T359" s="41"/>
    </row>
    <row r="360" customFormat="false" ht="31.5" hidden="false" customHeight="true" outlineLevel="0" collapsed="false">
      <c r="A360" s="24" t="str">
        <f aca="false">B360&amp;" - "&amp;F360&amp;" - "&amp;C360</f>
        <v>09 - 1277 - 3165</v>
      </c>
      <c r="B360" s="25" t="s">
        <v>9</v>
      </c>
      <c r="C360" s="26" t="n">
        <v>3165</v>
      </c>
      <c r="D360" s="27"/>
      <c r="E360" s="28"/>
      <c r="F360" s="29" t="n">
        <v>1277</v>
      </c>
      <c r="G360" s="30"/>
      <c r="H360" s="31"/>
      <c r="I360" s="32"/>
      <c r="J360" s="33" t="n">
        <f aca="false">VLOOKUP($A360,Import!$A:$J,7,0)</f>
        <v>500</v>
      </c>
      <c r="K360" s="33" t="n">
        <f aca="false">VLOOKUP($A360,Import!$A:$J,8,0)</f>
        <v>408.4</v>
      </c>
      <c r="L360" s="33" t="n">
        <f aca="false">VLOOKUP($A360,Import!$A:$J,9,0)</f>
        <v>98.87</v>
      </c>
      <c r="M360" s="34"/>
      <c r="N360" s="35"/>
      <c r="O360" s="36"/>
      <c r="P360" s="37"/>
      <c r="Q360" s="38"/>
      <c r="R360" s="30"/>
      <c r="S360" s="38"/>
      <c r="T360" s="41"/>
    </row>
    <row r="361" s="51" customFormat="true" ht="31.5" hidden="false" customHeight="true" outlineLevel="0" collapsed="false">
      <c r="A361" s="24" t="str">
        <f aca="false">B361&amp;" - "&amp;F361&amp;" - "&amp;C361</f>
        <v>09 - 1538 - 14</v>
      </c>
      <c r="B361" s="25" t="s">
        <v>9</v>
      </c>
      <c r="C361" s="26" t="n">
        <v>14</v>
      </c>
      <c r="D361" s="27"/>
      <c r="E361" s="28"/>
      <c r="F361" s="29" t="n">
        <v>1538</v>
      </c>
      <c r="G361" s="30"/>
      <c r="H361" s="31"/>
      <c r="I361" s="32"/>
      <c r="J361" s="33" t="n">
        <f aca="false">VLOOKUP($A361,Import!$A:$J,7,0)</f>
        <v>2400</v>
      </c>
      <c r="K361" s="33" t="n">
        <f aca="false">VLOOKUP($A361,Import!$A:$J,8,0)</f>
        <v>2083.33</v>
      </c>
      <c r="L361" s="33" t="n">
        <f aca="false">VLOOKUP($A361,Import!$A:$J,9,0)</f>
        <v>316.67</v>
      </c>
      <c r="M361" s="34"/>
      <c r="N361" s="44"/>
      <c r="O361" s="45"/>
      <c r="P361" s="48"/>
      <c r="Q361" s="38"/>
      <c r="R361" s="46"/>
      <c r="S361" s="49"/>
      <c r="T361" s="50"/>
    </row>
    <row r="362" customFormat="false" ht="31.5" hidden="false" customHeight="true" outlineLevel="0" collapsed="false">
      <c r="A362" s="24" t="str">
        <f aca="false">B362&amp;" - "&amp;F362&amp;" - "&amp;C362</f>
        <v>09 - 1616 - 9</v>
      </c>
      <c r="B362" s="25" t="s">
        <v>9</v>
      </c>
      <c r="C362" s="26" t="n">
        <v>9</v>
      </c>
      <c r="D362" s="27"/>
      <c r="E362" s="28"/>
      <c r="F362" s="29" t="n">
        <v>1616</v>
      </c>
      <c r="G362" s="30"/>
      <c r="H362" s="31"/>
      <c r="I362" s="32"/>
      <c r="J362" s="33" t="n">
        <f aca="false">VLOOKUP($A362,Import!$A:$J,7,0)</f>
        <v>1000</v>
      </c>
      <c r="K362" s="33" t="n">
        <f aca="false">VLOOKUP($A362,Import!$A:$J,8,0)</f>
        <v>1414.5</v>
      </c>
      <c r="L362" s="33" t="n">
        <f aca="false">VLOOKUP($A362,Import!$A:$J,9,0)</f>
        <v>-414.5</v>
      </c>
      <c r="M362" s="34"/>
      <c r="N362" s="35"/>
      <c r="O362" s="36"/>
      <c r="P362" s="37"/>
      <c r="Q362" s="38"/>
      <c r="R362" s="30"/>
      <c r="S362" s="38"/>
      <c r="T362" s="41"/>
    </row>
    <row r="363" customFormat="false" ht="31.5" hidden="false" customHeight="true" outlineLevel="0" collapsed="false">
      <c r="A363" s="24" t="str">
        <f aca="false">B363&amp;" - "&amp;F363&amp;" - "&amp;C363</f>
        <v>09 - 1735 - 26</v>
      </c>
      <c r="B363" s="25" t="s">
        <v>9</v>
      </c>
      <c r="C363" s="26" t="n">
        <v>26</v>
      </c>
      <c r="D363" s="27"/>
      <c r="E363" s="28"/>
      <c r="F363" s="29" t="n">
        <v>1735</v>
      </c>
      <c r="G363" s="42"/>
      <c r="H363" s="31"/>
      <c r="I363" s="32"/>
      <c r="J363" s="33" t="n">
        <f aca="false">VLOOKUP($A363,Import!$A:$J,7,0)</f>
        <v>2000</v>
      </c>
      <c r="K363" s="33" t="n">
        <f aca="false">VLOOKUP($A363,Import!$A:$J,8,0)</f>
        <v>1877.22</v>
      </c>
      <c r="L363" s="33" t="n">
        <f aca="false">VLOOKUP($A363,Import!$A:$J,9,0)</f>
        <v>157.21</v>
      </c>
      <c r="M363" s="34"/>
      <c r="N363" s="35"/>
      <c r="O363" s="36"/>
      <c r="P363" s="37"/>
      <c r="Q363" s="38"/>
      <c r="R363" s="30"/>
      <c r="S363" s="38"/>
      <c r="T363" s="41"/>
    </row>
    <row r="364" customFormat="false" ht="31.5" hidden="false" customHeight="true" outlineLevel="0" collapsed="false">
      <c r="A364" s="24" t="str">
        <f aca="false">B364&amp;" - "&amp;F364&amp;" - "&amp;C364</f>
        <v>09 - 177 - 38</v>
      </c>
      <c r="B364" s="25" t="s">
        <v>9</v>
      </c>
      <c r="C364" s="26" t="n">
        <v>38</v>
      </c>
      <c r="D364" s="27"/>
      <c r="E364" s="28"/>
      <c r="F364" s="29" t="n">
        <v>177</v>
      </c>
      <c r="G364" s="42"/>
      <c r="H364" s="31"/>
      <c r="I364" s="32"/>
      <c r="J364" s="33" t="n">
        <f aca="false">VLOOKUP($A364,Import!$A:$J,7,0)</f>
        <v>3500</v>
      </c>
      <c r="K364" s="33" t="n">
        <f aca="false">VLOOKUP($A364,Import!$A:$J,8,0)</f>
        <v>688.47</v>
      </c>
      <c r="L364" s="33" t="n">
        <f aca="false">VLOOKUP($A364,Import!$A:$J,9,0)</f>
        <v>2811.53</v>
      </c>
      <c r="M364" s="34"/>
      <c r="N364" s="35"/>
      <c r="O364" s="36"/>
      <c r="P364" s="37"/>
      <c r="Q364" s="38"/>
      <c r="R364" s="30"/>
      <c r="S364" s="38"/>
      <c r="T364" s="41"/>
    </row>
    <row r="365" customFormat="false" ht="31.5" hidden="false" customHeight="true" outlineLevel="0" collapsed="false">
      <c r="A365" s="24" t="str">
        <f aca="false">B365&amp;" - "&amp;F365&amp;" - "&amp;C365</f>
        <v>09 - 1889 - 14215</v>
      </c>
      <c r="B365" s="25" t="s">
        <v>9</v>
      </c>
      <c r="C365" s="26" t="n">
        <v>14215</v>
      </c>
      <c r="D365" s="27"/>
      <c r="E365" s="28"/>
      <c r="F365" s="29" t="n">
        <v>1889</v>
      </c>
      <c r="G365" s="30"/>
      <c r="H365" s="31"/>
      <c r="I365" s="32"/>
      <c r="J365" s="33" t="n">
        <f aca="false">VLOOKUP($A365,Import!$A:$J,7,0)</f>
        <v>10000</v>
      </c>
      <c r="K365" s="33" t="n">
        <f aca="false">VLOOKUP($A365,Import!$A:$J,8,0)</f>
        <v>1606.74</v>
      </c>
      <c r="L365" s="33" t="n">
        <f aca="false">VLOOKUP($A365,Import!$A:$J,9,0)</f>
        <v>8405.55</v>
      </c>
      <c r="M365" s="34"/>
      <c r="N365" s="35"/>
      <c r="O365" s="36"/>
      <c r="P365" s="37"/>
      <c r="Q365" s="38"/>
      <c r="R365" s="30"/>
      <c r="S365" s="38"/>
      <c r="T365" s="41"/>
    </row>
    <row r="366" customFormat="false" ht="31.5" hidden="false" customHeight="true" outlineLevel="0" collapsed="false">
      <c r="A366" s="24" t="str">
        <f aca="false">B366&amp;" - "&amp;F366&amp;" - "&amp;C366</f>
        <v>09 - 2021 - 12210</v>
      </c>
      <c r="B366" s="25" t="s">
        <v>9</v>
      </c>
      <c r="C366" s="26" t="n">
        <v>12210</v>
      </c>
      <c r="D366" s="27"/>
      <c r="E366" s="28"/>
      <c r="F366" s="29" t="n">
        <v>2021</v>
      </c>
      <c r="G366" s="30"/>
      <c r="H366" s="31"/>
      <c r="I366" s="32"/>
      <c r="J366" s="33" t="n">
        <f aca="false">VLOOKUP($A366,Import!$A:$J,7,0)</f>
        <v>1000</v>
      </c>
      <c r="K366" s="33" t="n">
        <f aca="false">VLOOKUP($A366,Import!$A:$J,8,0)</f>
        <v>213.71</v>
      </c>
      <c r="L366" s="33" t="n">
        <f aca="false">VLOOKUP($A366,Import!$A:$J,9,0)</f>
        <v>789.74</v>
      </c>
      <c r="M366" s="34"/>
      <c r="N366" s="35"/>
      <c r="O366" s="36"/>
      <c r="P366" s="37"/>
      <c r="Q366" s="38"/>
      <c r="R366" s="30"/>
      <c r="S366" s="38"/>
      <c r="T366" s="41"/>
    </row>
    <row r="367" customFormat="false" ht="31.5" hidden="false" customHeight="true" outlineLevel="0" collapsed="false">
      <c r="A367" s="24" t="str">
        <f aca="false">B367&amp;" - "&amp;F367&amp;" - "&amp;C367</f>
        <v>09 - 231 - 1145</v>
      </c>
      <c r="B367" s="25" t="s">
        <v>9</v>
      </c>
      <c r="C367" s="26" t="n">
        <v>1145</v>
      </c>
      <c r="D367" s="27"/>
      <c r="E367" s="28"/>
      <c r="F367" s="29" t="n">
        <v>231</v>
      </c>
      <c r="G367" s="42"/>
      <c r="H367" s="31"/>
      <c r="I367" s="32"/>
      <c r="J367" s="33" t="n">
        <f aca="false">VLOOKUP($A367,Import!$A:$J,7,0)</f>
        <v>20000</v>
      </c>
      <c r="K367" s="33" t="n">
        <f aca="false">VLOOKUP($A367,Import!$A:$J,8,0)</f>
        <v>0</v>
      </c>
      <c r="L367" s="33" t="n">
        <f aca="false">VLOOKUP($A367,Import!$A:$J,9,0)</f>
        <v>20000</v>
      </c>
      <c r="M367" s="34"/>
      <c r="N367" s="35"/>
      <c r="O367" s="36"/>
      <c r="P367" s="38"/>
      <c r="Q367" s="38"/>
      <c r="R367" s="30"/>
      <c r="S367" s="38"/>
      <c r="T367" s="41"/>
    </row>
    <row r="368" customFormat="false" ht="31.5" hidden="false" customHeight="true" outlineLevel="0" collapsed="false">
      <c r="A368" s="24" t="str">
        <f aca="false">B368&amp;" - "&amp;F368&amp;" - "&amp;C368</f>
        <v>09 - 2327 - 11204</v>
      </c>
      <c r="B368" s="25" t="s">
        <v>9</v>
      </c>
      <c r="C368" s="26" t="n">
        <v>11204</v>
      </c>
      <c r="D368" s="27"/>
      <c r="E368" s="28"/>
      <c r="F368" s="29" t="n">
        <v>2327</v>
      </c>
      <c r="G368" s="30"/>
      <c r="H368" s="31"/>
      <c r="I368" s="32"/>
      <c r="J368" s="33" t="n">
        <f aca="false">VLOOKUP($A368,Import!$A:$J,7,0)</f>
        <v>2000</v>
      </c>
      <c r="K368" s="33" t="n">
        <f aca="false">VLOOKUP($A368,Import!$A:$J,8,0)</f>
        <v>823.9</v>
      </c>
      <c r="L368" s="33" t="n">
        <f aca="false">VLOOKUP($A368,Import!$A:$J,9,0)</f>
        <v>1207.93</v>
      </c>
      <c r="M368" s="34"/>
      <c r="N368" s="35"/>
      <c r="O368" s="36"/>
      <c r="P368" s="38"/>
      <c r="Q368" s="38"/>
      <c r="R368" s="30"/>
      <c r="S368" s="38"/>
      <c r="T368" s="41"/>
    </row>
    <row r="369" s="51" customFormat="true" ht="31.5" hidden="false" customHeight="true" outlineLevel="0" collapsed="false">
      <c r="A369" s="24" t="str">
        <f aca="false">B369&amp;" - "&amp;F369&amp;" - "&amp;C369</f>
        <v>09 - 2369 - 12</v>
      </c>
      <c r="B369" s="25" t="s">
        <v>9</v>
      </c>
      <c r="C369" s="26" t="n">
        <v>12</v>
      </c>
      <c r="D369" s="27"/>
      <c r="E369" s="28"/>
      <c r="F369" s="29" t="n">
        <v>2369</v>
      </c>
      <c r="G369" s="30"/>
      <c r="H369" s="31"/>
      <c r="I369" s="32"/>
      <c r="J369" s="33" t="n">
        <f aca="false">VLOOKUP($A369,Import!$A:$J,7,0)</f>
        <v>1000</v>
      </c>
      <c r="K369" s="33" t="n">
        <f aca="false">VLOOKUP($A369,Import!$A:$J,8,0)</f>
        <v>86.19</v>
      </c>
      <c r="L369" s="33" t="n">
        <f aca="false">VLOOKUP($A369,Import!$A:$J,9,0)</f>
        <v>913.29</v>
      </c>
      <c r="M369" s="43"/>
      <c r="N369" s="44"/>
      <c r="O369" s="45"/>
      <c r="P369" s="48"/>
      <c r="Q369" s="38"/>
      <c r="R369" s="46"/>
      <c r="S369" s="49"/>
      <c r="T369" s="50"/>
    </row>
    <row r="370" customFormat="false" ht="31.5" hidden="false" customHeight="true" outlineLevel="0" collapsed="false">
      <c r="A370" s="24" t="str">
        <f aca="false">B370&amp;" - "&amp;F370&amp;" - "&amp;C370</f>
        <v>09 - 245 - 12211</v>
      </c>
      <c r="B370" s="25" t="s">
        <v>9</v>
      </c>
      <c r="C370" s="26" t="n">
        <v>12211</v>
      </c>
      <c r="D370" s="27"/>
      <c r="E370" s="28"/>
      <c r="F370" s="29" t="n">
        <v>245</v>
      </c>
      <c r="G370" s="42"/>
      <c r="H370" s="31"/>
      <c r="I370" s="32"/>
      <c r="J370" s="33" t="n">
        <f aca="false">VLOOKUP($A370,Import!$A:$J,7,0)</f>
        <v>0</v>
      </c>
      <c r="K370" s="33" t="n">
        <f aca="false">VLOOKUP($A370,Import!$A:$J,8,0)</f>
        <v>0</v>
      </c>
      <c r="L370" s="33" t="n">
        <f aca="false">VLOOKUP($A370,Import!$A:$J,9,0)</f>
        <v>0</v>
      </c>
      <c r="M370" s="34"/>
      <c r="N370" s="35"/>
      <c r="O370" s="36"/>
      <c r="P370" s="38"/>
      <c r="Q370" s="38"/>
      <c r="R370" s="30"/>
      <c r="S370" s="38"/>
      <c r="T370" s="41"/>
    </row>
    <row r="371" customFormat="false" ht="31.5" hidden="false" customHeight="true" outlineLevel="0" collapsed="false">
      <c r="A371" s="24" t="str">
        <f aca="false">B371&amp;" - "&amp;F371&amp;" - "&amp;C371</f>
        <v>09 - 257 - 119</v>
      </c>
      <c r="B371" s="25" t="s">
        <v>9</v>
      </c>
      <c r="C371" s="26" t="n">
        <v>119</v>
      </c>
      <c r="D371" s="27"/>
      <c r="E371" s="28"/>
      <c r="F371" s="29" t="n">
        <v>257</v>
      </c>
      <c r="G371" s="42"/>
      <c r="H371" s="31"/>
      <c r="I371" s="32"/>
      <c r="J371" s="33" t="n">
        <f aca="false">VLOOKUP($A371,Import!$A:$J,7,0)</f>
        <v>0</v>
      </c>
      <c r="K371" s="33" t="n">
        <f aca="false">VLOOKUP($A371,Import!$A:$J,8,0)</f>
        <v>0</v>
      </c>
      <c r="L371" s="33" t="n">
        <f aca="false">VLOOKUP($A371,Import!$A:$J,9,0)</f>
        <v>0</v>
      </c>
      <c r="M371" s="34"/>
      <c r="N371" s="35"/>
      <c r="O371" s="36"/>
      <c r="P371" s="38"/>
      <c r="Q371" s="38"/>
      <c r="R371" s="30"/>
      <c r="S371" s="38"/>
      <c r="T371" s="41"/>
    </row>
    <row r="372" customFormat="false" ht="31.5" hidden="false" customHeight="true" outlineLevel="0" collapsed="false">
      <c r="A372" s="24" t="str">
        <f aca="false">B372&amp;" - "&amp;F372&amp;" - "&amp;C372</f>
        <v>09 - 284 - 11</v>
      </c>
      <c r="B372" s="25" t="s">
        <v>9</v>
      </c>
      <c r="C372" s="26" t="n">
        <v>11</v>
      </c>
      <c r="D372" s="27"/>
      <c r="E372" s="28"/>
      <c r="F372" s="29" t="n">
        <v>284</v>
      </c>
      <c r="G372" s="30"/>
      <c r="H372" s="31"/>
      <c r="I372" s="32"/>
      <c r="J372" s="33" t="n">
        <f aca="false">VLOOKUP($A372,Import!$A:$J,7,0)</f>
        <v>1000</v>
      </c>
      <c r="K372" s="33" t="n">
        <f aca="false">VLOOKUP($A372,Import!$A:$J,8,0)</f>
        <v>0</v>
      </c>
      <c r="L372" s="33" t="n">
        <f aca="false">VLOOKUP($A372,Import!$A:$J,9,0)</f>
        <v>1000</v>
      </c>
      <c r="M372" s="34"/>
      <c r="N372" s="35"/>
      <c r="O372" s="36"/>
      <c r="P372" s="38"/>
      <c r="Q372" s="38"/>
      <c r="R372" s="30"/>
      <c r="S372" s="38"/>
      <c r="T372" s="41"/>
    </row>
    <row r="373" customFormat="false" ht="31.5" hidden="false" customHeight="true" outlineLevel="0" collapsed="false">
      <c r="A373" s="24" t="str">
        <f aca="false">B373&amp;" - "&amp;F373&amp;" - "&amp;C373</f>
        <v>09 - 325 - 10201</v>
      </c>
      <c r="B373" s="25" t="s">
        <v>9</v>
      </c>
      <c r="C373" s="26" t="n">
        <v>10201</v>
      </c>
      <c r="D373" s="27"/>
      <c r="E373" s="28"/>
      <c r="F373" s="29" t="n">
        <v>325</v>
      </c>
      <c r="G373" s="30"/>
      <c r="H373" s="31"/>
      <c r="I373" s="32"/>
      <c r="J373" s="33" t="n">
        <f aca="false">VLOOKUP($A373,Import!$A:$J,7,0)</f>
        <v>3000</v>
      </c>
      <c r="K373" s="33" t="n">
        <f aca="false">VLOOKUP($A373,Import!$A:$J,8,0)</f>
        <v>0</v>
      </c>
      <c r="L373" s="33" t="n">
        <f aca="false">VLOOKUP($A373,Import!$A:$J,9,0)</f>
        <v>3000</v>
      </c>
      <c r="M373" s="34"/>
      <c r="N373" s="35"/>
      <c r="O373" s="36"/>
      <c r="P373" s="37"/>
      <c r="Q373" s="38"/>
      <c r="R373" s="30"/>
      <c r="S373" s="38"/>
      <c r="T373" s="41"/>
    </row>
    <row r="374" customFormat="false" ht="31.5" hidden="false" customHeight="true" outlineLevel="0" collapsed="false">
      <c r="A374" s="24" t="str">
        <f aca="false">B374&amp;" - "&amp;F374&amp;" - "&amp;C374</f>
        <v>09 - 413 - 12212</v>
      </c>
      <c r="B374" s="25" t="s">
        <v>9</v>
      </c>
      <c r="C374" s="26" t="n">
        <v>12212</v>
      </c>
      <c r="D374" s="27"/>
      <c r="E374" s="28"/>
      <c r="F374" s="29" t="n">
        <v>413</v>
      </c>
      <c r="G374" s="30"/>
      <c r="H374" s="31"/>
      <c r="I374" s="32"/>
      <c r="J374" s="33" t="n">
        <f aca="false">VLOOKUP($A374,Import!$A:$J,7,0)</f>
        <v>300</v>
      </c>
      <c r="K374" s="33" t="n">
        <f aca="false">VLOOKUP($A374,Import!$A:$J,8,0)</f>
        <v>0</v>
      </c>
      <c r="L374" s="33" t="n">
        <f aca="false">VLOOKUP($A374,Import!$A:$J,9,0)</f>
        <v>300</v>
      </c>
      <c r="M374" s="34"/>
      <c r="N374" s="35"/>
      <c r="O374" s="36"/>
      <c r="P374" s="37"/>
      <c r="Q374" s="38"/>
      <c r="R374" s="30"/>
      <c r="S374" s="38"/>
      <c r="T374" s="41"/>
    </row>
    <row r="375" customFormat="false" ht="31.5" hidden="false" customHeight="true" outlineLevel="0" collapsed="false">
      <c r="A375" s="24" t="str">
        <f aca="false">B375&amp;" - "&amp;F375&amp;" - "&amp;C375</f>
        <v>09 - 621 - 7187</v>
      </c>
      <c r="B375" s="25" t="s">
        <v>9</v>
      </c>
      <c r="C375" s="26" t="n">
        <v>7187</v>
      </c>
      <c r="D375" s="27"/>
      <c r="E375" s="28"/>
      <c r="F375" s="29" t="n">
        <v>621</v>
      </c>
      <c r="G375" s="42"/>
      <c r="H375" s="31"/>
      <c r="I375" s="32"/>
      <c r="J375" s="33" t="n">
        <f aca="false">VLOOKUP($A375,Import!$A:$J,7,0)</f>
        <v>0</v>
      </c>
      <c r="K375" s="33" t="n">
        <f aca="false">VLOOKUP($A375,Import!$A:$J,8,0)</f>
        <v>0</v>
      </c>
      <c r="L375" s="33" t="n">
        <f aca="false">VLOOKUP($A375,Import!$A:$J,9,0)</f>
        <v>0</v>
      </c>
      <c r="M375" s="34"/>
      <c r="N375" s="35"/>
      <c r="O375" s="36"/>
      <c r="P375" s="37"/>
      <c r="Q375" s="38"/>
      <c r="R375" s="30"/>
      <c r="S375" s="38"/>
      <c r="T375" s="41"/>
    </row>
    <row r="376" s="51" customFormat="true" ht="31.5" hidden="false" customHeight="true" outlineLevel="0" collapsed="false">
      <c r="A376" s="24" t="str">
        <f aca="false">B376&amp;" - "&amp;F376&amp;" - "&amp;C376</f>
        <v>09 - 907 - 3161</v>
      </c>
      <c r="B376" s="25" t="s">
        <v>9</v>
      </c>
      <c r="C376" s="26" t="n">
        <v>3161</v>
      </c>
      <c r="D376" s="27"/>
      <c r="E376" s="28"/>
      <c r="F376" s="29" t="n">
        <v>907</v>
      </c>
      <c r="G376" s="30"/>
      <c r="H376" s="31"/>
      <c r="I376" s="32"/>
      <c r="J376" s="33" t="n">
        <f aca="false">VLOOKUP($A376,Import!$A:$J,7,0)</f>
        <v>300</v>
      </c>
      <c r="K376" s="33" t="n">
        <f aca="false">VLOOKUP($A376,Import!$A:$J,8,0)</f>
        <v>175.2</v>
      </c>
      <c r="L376" s="33" t="n">
        <f aca="false">VLOOKUP($A376,Import!$A:$J,9,0)</f>
        <v>124.8</v>
      </c>
      <c r="M376" s="43"/>
      <c r="N376" s="53"/>
      <c r="O376" s="54"/>
      <c r="P376" s="55"/>
      <c r="Q376" s="38"/>
      <c r="R376" s="46"/>
      <c r="S376" s="49"/>
      <c r="T376" s="50"/>
    </row>
    <row r="377" customFormat="false" ht="31.5" hidden="false" customHeight="true" outlineLevel="0" collapsed="false">
      <c r="A377" s="24" t="str">
        <f aca="false">B377&amp;" - "&amp;F377&amp;" - "&amp;C377</f>
        <v>09 - 916 - 24</v>
      </c>
      <c r="B377" s="25" t="s">
        <v>9</v>
      </c>
      <c r="C377" s="26" t="n">
        <v>24</v>
      </c>
      <c r="D377" s="27"/>
      <c r="E377" s="28"/>
      <c r="F377" s="29" t="n">
        <v>916</v>
      </c>
      <c r="G377" s="30"/>
      <c r="H377" s="31"/>
      <c r="I377" s="32"/>
      <c r="J377" s="33" t="n">
        <f aca="false">VLOOKUP($A377,Import!$A:$J,7,0)</f>
        <v>2000</v>
      </c>
      <c r="K377" s="33" t="n">
        <f aca="false">VLOOKUP($A377,Import!$A:$J,8,0)</f>
        <v>1360.33</v>
      </c>
      <c r="L377" s="33" t="n">
        <f aca="false">VLOOKUP($A377,Import!$A:$J,9,0)</f>
        <v>634.09</v>
      </c>
      <c r="M377" s="34"/>
      <c r="N377" s="35"/>
      <c r="O377" s="36"/>
      <c r="P377" s="38"/>
      <c r="Q377" s="38"/>
      <c r="R377" s="30"/>
      <c r="S377" s="38"/>
      <c r="T377" s="41"/>
    </row>
    <row r="378" customFormat="false" ht="31.5" hidden="false" customHeight="true" outlineLevel="0" collapsed="false">
      <c r="A378" s="24" t="str">
        <f aca="false">B378&amp;" - "&amp;F378&amp;" - "&amp;C378</f>
        <v>10 - 1104 - 12372</v>
      </c>
      <c r="B378" s="25" t="n">
        <v>10</v>
      </c>
      <c r="C378" s="26" t="n">
        <v>12372</v>
      </c>
      <c r="D378" s="27"/>
      <c r="E378" s="28"/>
      <c r="F378" s="29" t="n">
        <v>1104</v>
      </c>
      <c r="G378" s="30"/>
      <c r="H378" s="31"/>
      <c r="I378" s="32"/>
      <c r="J378" s="33" t="n">
        <f aca="false">VLOOKUP($A378,Import!$A:$J,7,0)</f>
        <v>0</v>
      </c>
      <c r="K378" s="33" t="n">
        <f aca="false">VLOOKUP($A378,Import!$A:$J,8,0)</f>
        <v>0</v>
      </c>
      <c r="L378" s="33" t="n">
        <f aca="false">VLOOKUP($A378,Import!$A:$J,9,0)</f>
        <v>0</v>
      </c>
      <c r="M378" s="34"/>
      <c r="N378" s="35"/>
      <c r="O378" s="36"/>
      <c r="P378" s="38"/>
      <c r="Q378" s="38"/>
      <c r="R378" s="30"/>
      <c r="S378" s="38"/>
      <c r="T378" s="41"/>
    </row>
    <row r="379" customFormat="false" ht="31.5" hidden="false" customHeight="true" outlineLevel="0" collapsed="false">
      <c r="A379" s="24" t="str">
        <f aca="false">B379&amp;" - "&amp;F379&amp;" - "&amp;C379</f>
        <v>10 - 1504 - 10338</v>
      </c>
      <c r="B379" s="25" t="n">
        <v>10</v>
      </c>
      <c r="C379" s="26" t="n">
        <v>10338</v>
      </c>
      <c r="D379" s="27"/>
      <c r="E379" s="28"/>
      <c r="F379" s="29" t="n">
        <v>1504</v>
      </c>
      <c r="G379" s="30"/>
      <c r="H379" s="31"/>
      <c r="I379" s="32"/>
      <c r="J379" s="33" t="n">
        <f aca="false">VLOOKUP($A379,Import!$A:$J,7,0)</f>
        <v>0</v>
      </c>
      <c r="K379" s="33" t="n">
        <f aca="false">VLOOKUP($A379,Import!$A:$J,8,0)</f>
        <v>0</v>
      </c>
      <c r="L379" s="33" t="n">
        <f aca="false">VLOOKUP($A379,Import!$A:$J,9,0)</f>
        <v>0</v>
      </c>
      <c r="M379" s="34"/>
      <c r="N379" s="35"/>
      <c r="O379" s="36"/>
      <c r="P379" s="38"/>
      <c r="Q379" s="38"/>
      <c r="R379" s="30"/>
      <c r="S379" s="38"/>
      <c r="T379" s="41"/>
    </row>
    <row r="380" customFormat="false" ht="31.5" hidden="false" customHeight="true" outlineLevel="0" collapsed="false">
      <c r="A380" s="24" t="str">
        <f aca="false">B380&amp;" - "&amp;F380&amp;" - "&amp;C380</f>
        <v>10 - 1697 - 3</v>
      </c>
      <c r="B380" s="25" t="n">
        <v>10</v>
      </c>
      <c r="C380" s="26" t="n">
        <v>3</v>
      </c>
      <c r="D380" s="27"/>
      <c r="E380" s="28"/>
      <c r="F380" s="29" t="n">
        <v>1697</v>
      </c>
      <c r="G380" s="30"/>
      <c r="H380" s="31"/>
      <c r="I380" s="32"/>
      <c r="J380" s="33" t="n">
        <f aca="false">VLOOKUP($A380,Import!$A:$J,7,0)</f>
        <v>0</v>
      </c>
      <c r="K380" s="33" t="n">
        <f aca="false">VLOOKUP($A380,Import!$A:$J,8,0)</f>
        <v>0</v>
      </c>
      <c r="L380" s="33" t="n">
        <f aca="false">VLOOKUP($A380,Import!$A:$J,9,0)</f>
        <v>0</v>
      </c>
      <c r="M380" s="34"/>
      <c r="N380" s="35"/>
      <c r="O380" s="36"/>
      <c r="P380" s="37"/>
      <c r="Q380" s="38"/>
      <c r="R380" s="30"/>
      <c r="S380" s="38"/>
      <c r="T380" s="41"/>
    </row>
    <row r="381" customFormat="false" ht="31.5" hidden="false" customHeight="true" outlineLevel="0" collapsed="false">
      <c r="A381" s="24" t="str">
        <f aca="false">B381&amp;" - "&amp;F381&amp;" - "&amp;C381</f>
        <v>10 - 1711 - 2198</v>
      </c>
      <c r="B381" s="25" t="n">
        <v>10</v>
      </c>
      <c r="C381" s="26" t="n">
        <v>2198</v>
      </c>
      <c r="D381" s="27"/>
      <c r="E381" s="28"/>
      <c r="F381" s="29" t="n">
        <v>1711</v>
      </c>
      <c r="G381" s="42"/>
      <c r="H381" s="31"/>
      <c r="I381" s="32"/>
      <c r="J381" s="33" t="n">
        <f aca="false">VLOOKUP($A381,Import!$A:$J,7,0)</f>
        <v>0</v>
      </c>
      <c r="K381" s="33" t="n">
        <f aca="false">VLOOKUP($A381,Import!$A:$J,8,0)</f>
        <v>0</v>
      </c>
      <c r="L381" s="33" t="n">
        <f aca="false">VLOOKUP($A381,Import!$A:$J,9,0)</f>
        <v>0</v>
      </c>
      <c r="M381" s="34"/>
      <c r="N381" s="35"/>
      <c r="O381" s="36"/>
      <c r="P381" s="37"/>
      <c r="Q381" s="38"/>
      <c r="R381" s="30"/>
      <c r="S381" s="38"/>
      <c r="T381" s="41"/>
    </row>
    <row r="382" customFormat="false" ht="31.5" hidden="false" customHeight="true" outlineLevel="0" collapsed="false">
      <c r="A382" s="24" t="str">
        <f aca="false">B382&amp;" - "&amp;F382&amp;" - "&amp;C382</f>
        <v>10 - 1759 - 14379</v>
      </c>
      <c r="B382" s="25" t="n">
        <v>10</v>
      </c>
      <c r="C382" s="26" t="n">
        <v>14379</v>
      </c>
      <c r="D382" s="27"/>
      <c r="E382" s="28"/>
      <c r="F382" s="29" t="n">
        <v>1759</v>
      </c>
      <c r="G382" s="30"/>
      <c r="H382" s="31"/>
      <c r="I382" s="32"/>
      <c r="J382" s="33" t="n">
        <f aca="false">VLOOKUP($A382,Import!$A:$J,7,0)</f>
        <v>0</v>
      </c>
      <c r="K382" s="33" t="n">
        <f aca="false">VLOOKUP($A382,Import!$A:$J,8,0)</f>
        <v>0</v>
      </c>
      <c r="L382" s="33" t="n">
        <f aca="false">VLOOKUP($A382,Import!$A:$J,9,0)</f>
        <v>0</v>
      </c>
      <c r="M382" s="34"/>
      <c r="N382" s="35"/>
      <c r="O382" s="36"/>
      <c r="P382" s="37"/>
      <c r="Q382" s="38"/>
      <c r="R382" s="30"/>
      <c r="S382" s="38"/>
      <c r="T382" s="41"/>
    </row>
    <row r="383" customFormat="false" ht="31.5" hidden="false" customHeight="true" outlineLevel="0" collapsed="false">
      <c r="A383" s="24" t="str">
        <f aca="false">B383&amp;" - "&amp;F383&amp;" - "&amp;C383</f>
        <v>10 - 2169 - 27</v>
      </c>
      <c r="B383" s="25" t="n">
        <v>10</v>
      </c>
      <c r="C383" s="26" t="n">
        <v>27</v>
      </c>
      <c r="D383" s="27"/>
      <c r="E383" s="28"/>
      <c r="F383" s="29" t="n">
        <v>2169</v>
      </c>
      <c r="G383" s="42"/>
      <c r="H383" s="31"/>
      <c r="I383" s="32"/>
      <c r="J383" s="33" t="n">
        <f aca="false">VLOOKUP($A383,Import!$A:$J,7,0)</f>
        <v>0</v>
      </c>
      <c r="K383" s="33" t="n">
        <f aca="false">VLOOKUP($A383,Import!$A:$J,8,0)</f>
        <v>0</v>
      </c>
      <c r="L383" s="33" t="n">
        <f aca="false">VLOOKUP($A383,Import!$A:$J,9,0)</f>
        <v>0</v>
      </c>
      <c r="M383" s="34"/>
      <c r="N383" s="35"/>
      <c r="O383" s="36"/>
      <c r="P383" s="37"/>
      <c r="Q383" s="38"/>
      <c r="R383" s="30"/>
      <c r="S383" s="38"/>
      <c r="T383" s="41"/>
    </row>
    <row r="384" customFormat="false" ht="31.5" hidden="false" customHeight="true" outlineLevel="0" collapsed="false">
      <c r="A384" s="24" t="str">
        <f aca="false">B384&amp;" - "&amp;F384&amp;" - "&amp;C384</f>
        <v>11 - 1795 - 89</v>
      </c>
      <c r="B384" s="25" t="n">
        <v>11</v>
      </c>
      <c r="C384" s="26" t="n">
        <v>89</v>
      </c>
      <c r="D384" s="27"/>
      <c r="E384" s="28"/>
      <c r="F384" s="29" t="n">
        <v>1795</v>
      </c>
      <c r="G384" s="30"/>
      <c r="H384" s="31"/>
      <c r="I384" s="32"/>
      <c r="J384" s="33" t="n">
        <f aca="false">VLOOKUP($A384,Import!$A:$J,7,0)</f>
        <v>0</v>
      </c>
      <c r="K384" s="33" t="n">
        <f aca="false">VLOOKUP($A384,Import!$A:$J,8,0)</f>
        <v>0</v>
      </c>
      <c r="L384" s="33" t="n">
        <f aca="false">VLOOKUP($A384,Import!$A:$J,9,0)</f>
        <v>0</v>
      </c>
      <c r="M384" s="34"/>
      <c r="N384" s="35"/>
      <c r="O384" s="36"/>
      <c r="P384" s="37"/>
      <c r="Q384" s="38"/>
      <c r="R384" s="30"/>
      <c r="S384" s="38"/>
      <c r="T384" s="41"/>
    </row>
    <row r="385" customFormat="false" ht="31.5" hidden="false" customHeight="true" outlineLevel="0" collapsed="false">
      <c r="A385" s="24" t="str">
        <f aca="false">B385&amp;" - "&amp;F385&amp;" - "&amp;C385</f>
        <v>11 - 2202 - 57</v>
      </c>
      <c r="B385" s="25" t="n">
        <v>11</v>
      </c>
      <c r="C385" s="26" t="n">
        <v>57</v>
      </c>
      <c r="D385" s="27"/>
      <c r="E385" s="28"/>
      <c r="F385" s="29" t="n">
        <v>2202</v>
      </c>
      <c r="G385" s="30"/>
      <c r="H385" s="31"/>
      <c r="I385" s="32"/>
      <c r="J385" s="33" t="n">
        <f aca="false">VLOOKUP($A385,Import!$A:$J,7,0)</f>
        <v>0</v>
      </c>
      <c r="K385" s="33" t="n">
        <f aca="false">VLOOKUP($A385,Import!$A:$J,8,0)</f>
        <v>0</v>
      </c>
      <c r="L385" s="33" t="n">
        <f aca="false">VLOOKUP($A385,Import!$A:$J,9,0)</f>
        <v>0</v>
      </c>
      <c r="M385" s="34"/>
      <c r="N385" s="35"/>
      <c r="O385" s="36"/>
      <c r="P385" s="37"/>
      <c r="Q385" s="38"/>
      <c r="R385" s="30"/>
      <c r="S385" s="38"/>
      <c r="T385" s="41"/>
    </row>
    <row r="386" customFormat="false" ht="31.5" hidden="false" customHeight="true" outlineLevel="0" collapsed="false">
      <c r="A386" s="24" t="str">
        <f aca="false">B386&amp;" - "&amp;F386&amp;" - "&amp;C386</f>
        <v>11 - 473 - 71</v>
      </c>
      <c r="B386" s="25" t="n">
        <v>11</v>
      </c>
      <c r="C386" s="26" t="n">
        <v>71</v>
      </c>
      <c r="D386" s="27"/>
      <c r="E386" s="28"/>
      <c r="F386" s="29" t="n">
        <v>473</v>
      </c>
      <c r="G386" s="42"/>
      <c r="H386" s="31"/>
      <c r="I386" s="32"/>
      <c r="J386" s="33" t="n">
        <f aca="false">VLOOKUP($A386,Import!$A:$J,7,0)</f>
        <v>0</v>
      </c>
      <c r="K386" s="33" t="n">
        <f aca="false">VLOOKUP($A386,Import!$A:$J,8,0)</f>
        <v>0</v>
      </c>
      <c r="L386" s="33" t="n">
        <f aca="false">VLOOKUP($A386,Import!$A:$J,9,0)</f>
        <v>0</v>
      </c>
      <c r="M386" s="34"/>
      <c r="N386" s="35"/>
      <c r="O386" s="36"/>
      <c r="P386" s="37"/>
      <c r="Q386" s="38"/>
      <c r="R386" s="30"/>
      <c r="S386" s="38"/>
      <c r="T386" s="41"/>
    </row>
    <row r="387" customFormat="false" ht="31.5" hidden="false" customHeight="true" outlineLevel="0" collapsed="false">
      <c r="A387" s="24" t="str">
        <f aca="false">B387&amp;" - "&amp;F387&amp;" - "&amp;C387</f>
        <v>11 - 896 - 13532</v>
      </c>
      <c r="B387" s="25" t="n">
        <v>11</v>
      </c>
      <c r="C387" s="26" t="n">
        <v>13532</v>
      </c>
      <c r="D387" s="27"/>
      <c r="E387" s="28"/>
      <c r="F387" s="29" t="n">
        <v>896</v>
      </c>
      <c r="G387" s="30"/>
      <c r="H387" s="31"/>
      <c r="I387" s="32"/>
      <c r="J387" s="33" t="n">
        <f aca="false">VLOOKUP($A387,Import!$A:$J,7,0)</f>
        <v>0</v>
      </c>
      <c r="K387" s="33" t="n">
        <f aca="false">VLOOKUP($A387,Import!$A:$J,8,0)</f>
        <v>0</v>
      </c>
      <c r="L387" s="33" t="n">
        <f aca="false">VLOOKUP($A387,Import!$A:$J,9,0)</f>
        <v>0</v>
      </c>
      <c r="M387" s="34"/>
      <c r="N387" s="35"/>
      <c r="O387" s="36"/>
      <c r="P387" s="37"/>
      <c r="Q387" s="38"/>
      <c r="R387" s="30"/>
      <c r="S387" s="38"/>
      <c r="T387" s="41"/>
    </row>
    <row r="388" customFormat="false" ht="31.5" hidden="false" customHeight="true" outlineLevel="0" collapsed="false">
      <c r="A388" s="24" t="str">
        <f aca="false">B388&amp;" - "&amp;F388&amp;" - "&amp;C388</f>
        <v>11 - 975 - 9481</v>
      </c>
      <c r="B388" s="25" t="n">
        <v>11</v>
      </c>
      <c r="C388" s="26" t="n">
        <v>9481</v>
      </c>
      <c r="D388" s="27"/>
      <c r="E388" s="28"/>
      <c r="F388" s="29" t="n">
        <v>975</v>
      </c>
      <c r="G388" s="46"/>
      <c r="H388" s="31"/>
      <c r="I388" s="32"/>
      <c r="J388" s="33" t="n">
        <f aca="false">VLOOKUP($A388,Import!$A:$J,7,0)</f>
        <v>0</v>
      </c>
      <c r="K388" s="33" t="n">
        <f aca="false">VLOOKUP($A388,Import!$A:$J,8,0)</f>
        <v>0</v>
      </c>
      <c r="L388" s="33" t="n">
        <f aca="false">VLOOKUP($A388,Import!$A:$J,9,0)</f>
        <v>0</v>
      </c>
      <c r="M388" s="34"/>
      <c r="N388" s="35"/>
      <c r="O388" s="36"/>
      <c r="P388" s="37"/>
      <c r="Q388" s="38"/>
      <c r="R388" s="30"/>
      <c r="S388" s="37"/>
      <c r="T388" s="41"/>
    </row>
    <row r="389" customFormat="false" ht="31.5" hidden="false" customHeight="true" outlineLevel="0" collapsed="false">
      <c r="A389" s="24" t="str">
        <f aca="false">B389&amp;" - "&amp;F389&amp;" - "&amp;C389</f>
        <v>13 - 124 - 8</v>
      </c>
      <c r="B389" s="25" t="n">
        <v>13</v>
      </c>
      <c r="C389" s="26" t="n">
        <v>8</v>
      </c>
      <c r="D389" s="27"/>
      <c r="E389" s="28"/>
      <c r="F389" s="29" t="n">
        <v>124</v>
      </c>
      <c r="G389" s="42"/>
      <c r="H389" s="31"/>
      <c r="I389" s="32"/>
      <c r="J389" s="33" t="n">
        <f aca="false">VLOOKUP($A389,Import!$A:$J,7,0)</f>
        <v>0</v>
      </c>
      <c r="K389" s="33" t="n">
        <f aca="false">VLOOKUP($A389,Import!$A:$J,8,0)</f>
        <v>0</v>
      </c>
      <c r="L389" s="33" t="n">
        <f aca="false">VLOOKUP($A389,Import!$A:$J,9,0)</f>
        <v>0</v>
      </c>
      <c r="M389" s="34"/>
      <c r="N389" s="35"/>
      <c r="O389" s="36"/>
      <c r="P389" s="37"/>
      <c r="Q389" s="38"/>
      <c r="R389" s="30"/>
      <c r="S389" s="38"/>
      <c r="T389" s="41"/>
    </row>
    <row r="390" customFormat="false" ht="31.5" hidden="false" customHeight="true" outlineLevel="0" collapsed="false">
      <c r="A390" s="24" t="str">
        <f aca="false">B390&amp;" - "&amp;F390&amp;" - "&amp;C390</f>
        <v>13 - 1255 - 8206</v>
      </c>
      <c r="B390" s="25" t="n">
        <v>13</v>
      </c>
      <c r="C390" s="26" t="n">
        <v>8206</v>
      </c>
      <c r="D390" s="27"/>
      <c r="E390" s="28"/>
      <c r="F390" s="29" t="n">
        <v>1255</v>
      </c>
      <c r="G390" s="30"/>
      <c r="H390" s="31"/>
      <c r="I390" s="32"/>
      <c r="J390" s="33" t="n">
        <f aca="false">VLOOKUP($A390,Import!$A:$J,7,0)</f>
        <v>100</v>
      </c>
      <c r="K390" s="33" t="n">
        <f aca="false">VLOOKUP($A390,Import!$A:$J,8,0)</f>
        <v>49.2</v>
      </c>
      <c r="L390" s="33" t="n">
        <f aca="false">VLOOKUP($A390,Import!$A:$J,9,0)</f>
        <v>50.8</v>
      </c>
      <c r="M390" s="34"/>
      <c r="N390" s="35"/>
      <c r="O390" s="36"/>
      <c r="P390" s="37"/>
      <c r="Q390" s="38"/>
      <c r="R390" s="30"/>
      <c r="S390" s="38"/>
      <c r="T390" s="41"/>
    </row>
    <row r="391" customFormat="false" ht="31.5" hidden="false" customHeight="true" outlineLevel="0" collapsed="false">
      <c r="A391" s="24" t="str">
        <f aca="false">B391&amp;" - "&amp;F391&amp;" - "&amp;C391</f>
        <v>13 - 1344 - 34</v>
      </c>
      <c r="B391" s="25" t="n">
        <v>13</v>
      </c>
      <c r="C391" s="26" t="n">
        <v>34</v>
      </c>
      <c r="D391" s="27"/>
      <c r="E391" s="28"/>
      <c r="F391" s="29" t="n">
        <v>1344</v>
      </c>
      <c r="G391" s="30"/>
      <c r="H391" s="31"/>
      <c r="I391" s="32"/>
      <c r="J391" s="33" t="n">
        <f aca="false">VLOOKUP($A391,Import!$A:$J,7,0)</f>
        <v>2000</v>
      </c>
      <c r="K391" s="33" t="n">
        <f aca="false">VLOOKUP($A391,Import!$A:$J,8,0)</f>
        <v>2000</v>
      </c>
      <c r="L391" s="33" t="n">
        <f aca="false">VLOOKUP($A391,Import!$A:$J,9,0)</f>
        <v>0</v>
      </c>
      <c r="M391" s="34"/>
      <c r="N391" s="35"/>
      <c r="O391" s="36"/>
      <c r="P391" s="37"/>
      <c r="Q391" s="38"/>
      <c r="R391" s="30"/>
      <c r="S391" s="38"/>
      <c r="T391" s="41"/>
    </row>
    <row r="392" customFormat="false" ht="31.5" hidden="false" customHeight="true" outlineLevel="0" collapsed="false">
      <c r="A392" s="24" t="str">
        <f aca="false">B392&amp;" - "&amp;F392&amp;" - "&amp;C392</f>
        <v>13 - 18 - 10213</v>
      </c>
      <c r="B392" s="25" t="n">
        <v>13</v>
      </c>
      <c r="C392" s="26" t="n">
        <v>10213</v>
      </c>
      <c r="D392" s="27"/>
      <c r="E392" s="28"/>
      <c r="F392" s="29" t="n">
        <v>18</v>
      </c>
      <c r="G392" s="30"/>
      <c r="H392" s="31"/>
      <c r="I392" s="32"/>
      <c r="J392" s="33" t="n">
        <f aca="false">VLOOKUP($A392,Import!$A:$J,7,0)</f>
        <v>300</v>
      </c>
      <c r="K392" s="33" t="n">
        <f aca="false">VLOOKUP($A392,Import!$A:$J,8,0)</f>
        <v>825.23</v>
      </c>
      <c r="L392" s="33" t="n">
        <f aca="false">VLOOKUP($A392,Import!$A:$J,9,0)</f>
        <v>-525.23</v>
      </c>
      <c r="M392" s="34"/>
      <c r="N392" s="35"/>
      <c r="O392" s="36"/>
      <c r="P392" s="37"/>
      <c r="Q392" s="38"/>
      <c r="R392" s="30"/>
      <c r="S392" s="38"/>
      <c r="T392" s="41"/>
    </row>
    <row r="393" customFormat="false" ht="31.5" hidden="false" customHeight="true" outlineLevel="0" collapsed="false">
      <c r="A393" s="24" t="str">
        <f aca="false">B393&amp;" - "&amp;F393&amp;" - "&amp;C393</f>
        <v>13 - 1813 - 3</v>
      </c>
      <c r="B393" s="25" t="n">
        <v>13</v>
      </c>
      <c r="C393" s="26" t="n">
        <v>3</v>
      </c>
      <c r="D393" s="27"/>
      <c r="E393" s="28"/>
      <c r="F393" s="29" t="n">
        <v>1813</v>
      </c>
      <c r="G393" s="42"/>
      <c r="H393" s="31"/>
      <c r="I393" s="32"/>
      <c r="J393" s="33" t="n">
        <f aca="false">VLOOKUP($A393,Import!$A:$J,7,0)</f>
        <v>18000</v>
      </c>
      <c r="K393" s="33" t="n">
        <f aca="false">VLOOKUP($A393,Import!$A:$J,8,0)</f>
        <v>0</v>
      </c>
      <c r="L393" s="33" t="n">
        <f aca="false">VLOOKUP($A393,Import!$A:$J,9,0)</f>
        <v>18000</v>
      </c>
      <c r="M393" s="34"/>
      <c r="N393" s="35"/>
      <c r="O393" s="36"/>
      <c r="P393" s="37"/>
      <c r="Q393" s="38"/>
      <c r="R393" s="30"/>
      <c r="S393" s="38"/>
      <c r="T393" s="41"/>
    </row>
    <row r="394" customFormat="false" ht="31.5" hidden="false" customHeight="true" outlineLevel="0" collapsed="false">
      <c r="A394" s="24" t="str">
        <f aca="false">B394&amp;" - "&amp;F394&amp;" - "&amp;C394</f>
        <v>13 - 288 - 1133</v>
      </c>
      <c r="B394" s="25" t="n">
        <v>13</v>
      </c>
      <c r="C394" s="26" t="n">
        <v>1133</v>
      </c>
      <c r="D394" s="27"/>
      <c r="E394" s="28"/>
      <c r="F394" s="29" t="n">
        <v>288</v>
      </c>
      <c r="G394" s="30"/>
      <c r="H394" s="31"/>
      <c r="I394" s="32"/>
      <c r="J394" s="33" t="n">
        <f aca="false">VLOOKUP($A394,Import!$A:$J,7,0)</f>
        <v>0</v>
      </c>
      <c r="K394" s="33" t="n">
        <f aca="false">VLOOKUP($A394,Import!$A:$J,8,0)</f>
        <v>0</v>
      </c>
      <c r="L394" s="33" t="n">
        <f aca="false">VLOOKUP($A394,Import!$A:$J,9,0)</f>
        <v>0</v>
      </c>
      <c r="M394" s="34"/>
      <c r="N394" s="35"/>
      <c r="O394" s="36"/>
      <c r="P394" s="37"/>
      <c r="Q394" s="38"/>
      <c r="R394" s="30"/>
      <c r="S394" s="37"/>
      <c r="T394" s="41"/>
    </row>
    <row r="395" customFormat="false" ht="31.5" hidden="false" customHeight="true" outlineLevel="0" collapsed="false">
      <c r="A395" s="24" t="str">
        <f aca="false">B395&amp;" - "&amp;F395&amp;" - "&amp;C395</f>
        <v>13 - 443 - 108</v>
      </c>
      <c r="B395" s="25" t="n">
        <v>13</v>
      </c>
      <c r="C395" s="26" t="n">
        <v>108</v>
      </c>
      <c r="D395" s="27"/>
      <c r="E395" s="28"/>
      <c r="F395" s="29" t="n">
        <v>443</v>
      </c>
      <c r="G395" s="30"/>
      <c r="H395" s="31"/>
      <c r="I395" s="32"/>
      <c r="J395" s="33" t="n">
        <f aca="false">VLOOKUP($A395,Import!$A:$J,7,0)</f>
        <v>3400</v>
      </c>
      <c r="K395" s="33" t="n">
        <f aca="false">VLOOKUP($A395,Import!$A:$J,8,0)</f>
        <v>2468.71</v>
      </c>
      <c r="L395" s="33" t="n">
        <f aca="false">VLOOKUP($A395,Import!$A:$J,9,0)</f>
        <v>931.29</v>
      </c>
      <c r="M395" s="34"/>
      <c r="N395" s="35"/>
      <c r="O395" s="36"/>
      <c r="P395" s="37"/>
      <c r="Q395" s="38"/>
      <c r="R395" s="30"/>
      <c r="S395" s="38"/>
      <c r="T395" s="41"/>
    </row>
    <row r="396" customFormat="false" ht="31.5" hidden="false" customHeight="true" outlineLevel="0" collapsed="false">
      <c r="A396" s="24" t="str">
        <f aca="false">B396&amp;" - "&amp;F396&amp;" - "&amp;C396</f>
        <v>13 - 791 - 131</v>
      </c>
      <c r="B396" s="25" t="n">
        <v>13</v>
      </c>
      <c r="C396" s="26" t="n">
        <v>131</v>
      </c>
      <c r="D396" s="27"/>
      <c r="E396" s="28"/>
      <c r="F396" s="29" t="n">
        <v>791</v>
      </c>
      <c r="G396" s="42"/>
      <c r="H396" s="31"/>
      <c r="I396" s="32"/>
      <c r="J396" s="33" t="n">
        <f aca="false">VLOOKUP($A396,Import!$A:$J,7,0)</f>
        <v>100</v>
      </c>
      <c r="K396" s="33" t="n">
        <f aca="false">VLOOKUP($A396,Import!$A:$J,8,0)</f>
        <v>0</v>
      </c>
      <c r="L396" s="33" t="n">
        <f aca="false">VLOOKUP($A396,Import!$A:$J,9,0)</f>
        <v>100</v>
      </c>
      <c r="M396" s="34"/>
      <c r="N396" s="35"/>
      <c r="O396" s="36"/>
      <c r="P396" s="37"/>
      <c r="Q396" s="38"/>
      <c r="R396" s="30"/>
      <c r="S396" s="38"/>
      <c r="T396" s="41"/>
    </row>
    <row r="397" customFormat="false" ht="31.5" hidden="false" customHeight="true" outlineLevel="0" collapsed="false">
      <c r="A397" s="24" t="str">
        <f aca="false">B397&amp;" - "&amp;F397&amp;" - "&amp;C397</f>
        <v>13 - 814 - 4179</v>
      </c>
      <c r="B397" s="25" t="n">
        <v>13</v>
      </c>
      <c r="C397" s="26" t="n">
        <v>4179</v>
      </c>
      <c r="D397" s="27"/>
      <c r="E397" s="28"/>
      <c r="F397" s="29" t="n">
        <v>814</v>
      </c>
      <c r="G397" s="30"/>
      <c r="H397" s="31"/>
      <c r="I397" s="32"/>
      <c r="J397" s="33" t="n">
        <f aca="false">VLOOKUP($A397,Import!$A:$J,7,0)</f>
        <v>0</v>
      </c>
      <c r="K397" s="33" t="n">
        <f aca="false">VLOOKUP($A397,Import!$A:$J,8,0)</f>
        <v>0</v>
      </c>
      <c r="L397" s="33" t="n">
        <f aca="false">VLOOKUP($A397,Import!$A:$J,9,0)</f>
        <v>0</v>
      </c>
      <c r="M397" s="34"/>
      <c r="N397" s="35"/>
      <c r="O397" s="36"/>
      <c r="P397" s="38"/>
      <c r="Q397" s="38"/>
      <c r="R397" s="30"/>
      <c r="S397" s="38"/>
      <c r="T397" s="41"/>
    </row>
    <row r="398" customFormat="false" ht="31.5" hidden="false" customHeight="true" outlineLevel="0" collapsed="false">
      <c r="A398" s="24" t="str">
        <f aca="false">B398&amp;" - "&amp;F398&amp;" - "&amp;C398</f>
        <v>13 - 956 - 36</v>
      </c>
      <c r="B398" s="25" t="n">
        <v>13</v>
      </c>
      <c r="C398" s="26" t="n">
        <v>36</v>
      </c>
      <c r="D398" s="27"/>
      <c r="E398" s="28"/>
      <c r="F398" s="29" t="n">
        <v>956</v>
      </c>
      <c r="G398" s="42"/>
      <c r="H398" s="31"/>
      <c r="I398" s="32"/>
      <c r="J398" s="33" t="n">
        <f aca="false">VLOOKUP($A398,Import!$A:$J,7,0)</f>
        <v>37400</v>
      </c>
      <c r="K398" s="33" t="n">
        <f aca="false">VLOOKUP($A398,Import!$A:$J,8,0)</f>
        <v>34336.72</v>
      </c>
      <c r="L398" s="33" t="n">
        <f aca="false">VLOOKUP($A398,Import!$A:$J,9,0)</f>
        <v>3063.28</v>
      </c>
      <c r="M398" s="34"/>
      <c r="N398" s="35"/>
      <c r="O398" s="36"/>
      <c r="P398" s="38"/>
      <c r="Q398" s="38"/>
      <c r="R398" s="30"/>
      <c r="S398" s="38"/>
      <c r="T398" s="41"/>
    </row>
    <row r="399" customFormat="false" ht="31.5" hidden="false" customHeight="true" outlineLevel="0" collapsed="false">
      <c r="A399" s="24" t="str">
        <f aca="false">B399&amp;" - "&amp;F399&amp;" - "&amp;C399</f>
        <v>14 - 1275 - 11311</v>
      </c>
      <c r="B399" s="25" t="n">
        <v>14</v>
      </c>
      <c r="C399" s="26" t="n">
        <v>11311</v>
      </c>
      <c r="D399" s="27"/>
      <c r="E399" s="28"/>
      <c r="F399" s="29" t="n">
        <v>1275</v>
      </c>
      <c r="G399" s="30"/>
      <c r="H399" s="31"/>
      <c r="I399" s="32"/>
      <c r="J399" s="33" t="n">
        <f aca="false">VLOOKUP($A399,Import!$A:$J,7,0)</f>
        <v>0</v>
      </c>
      <c r="K399" s="33" t="n">
        <f aca="false">VLOOKUP($A399,Import!$A:$J,8,0)</f>
        <v>0</v>
      </c>
      <c r="L399" s="33" t="n">
        <f aca="false">VLOOKUP($A399,Import!$A:$J,9,0)</f>
        <v>0</v>
      </c>
      <c r="M399" s="34"/>
      <c r="N399" s="35"/>
      <c r="O399" s="36"/>
      <c r="P399" s="37"/>
      <c r="Q399" s="38"/>
      <c r="R399" s="30"/>
      <c r="S399" s="38"/>
      <c r="T399" s="41"/>
    </row>
    <row r="400" customFormat="false" ht="31.5" hidden="false" customHeight="true" outlineLevel="0" collapsed="false">
      <c r="A400" s="24" t="str">
        <f aca="false">B400&amp;" - "&amp;F400&amp;" - "&amp;C400</f>
        <v>14 - 1581 - 175</v>
      </c>
      <c r="B400" s="25" t="n">
        <v>14</v>
      </c>
      <c r="C400" s="26" t="n">
        <v>175</v>
      </c>
      <c r="D400" s="27"/>
      <c r="E400" s="28"/>
      <c r="F400" s="29" t="n">
        <v>1581</v>
      </c>
      <c r="G400" s="30"/>
      <c r="H400" s="31"/>
      <c r="I400" s="32"/>
      <c r="J400" s="33" t="n">
        <f aca="false">VLOOKUP($A400,Import!$A:$J,7,0)</f>
        <v>0</v>
      </c>
      <c r="K400" s="33" t="n">
        <f aca="false">VLOOKUP($A400,Import!$A:$J,8,0)</f>
        <v>0</v>
      </c>
      <c r="L400" s="33" t="n">
        <f aca="false">VLOOKUP($A400,Import!$A:$J,9,0)</f>
        <v>0</v>
      </c>
      <c r="M400" s="34"/>
      <c r="N400" s="35"/>
      <c r="O400" s="36"/>
      <c r="P400" s="38"/>
      <c r="Q400" s="38"/>
      <c r="R400" s="30"/>
      <c r="S400" s="38"/>
      <c r="T400" s="41"/>
    </row>
    <row r="401" customFormat="false" ht="31.5" hidden="false" customHeight="true" outlineLevel="0" collapsed="false">
      <c r="A401" s="24" t="str">
        <f aca="false">B401&amp;" - "&amp;F401&amp;" - "&amp;C401</f>
        <v>14 - 199 - 10307</v>
      </c>
      <c r="B401" s="25" t="n">
        <v>14</v>
      </c>
      <c r="C401" s="26" t="n">
        <v>10307</v>
      </c>
      <c r="D401" s="27"/>
      <c r="E401" s="28"/>
      <c r="F401" s="29" t="n">
        <v>199</v>
      </c>
      <c r="G401" s="30"/>
      <c r="H401" s="31"/>
      <c r="I401" s="32"/>
      <c r="J401" s="33" t="n">
        <f aca="false">VLOOKUP($A401,Import!$A:$J,7,0)</f>
        <v>0</v>
      </c>
      <c r="K401" s="33" t="n">
        <f aca="false">VLOOKUP($A401,Import!$A:$J,8,0)</f>
        <v>0</v>
      </c>
      <c r="L401" s="33" t="n">
        <f aca="false">VLOOKUP($A401,Import!$A:$J,9,0)</f>
        <v>0</v>
      </c>
      <c r="M401" s="34"/>
      <c r="N401" s="35"/>
      <c r="O401" s="36"/>
      <c r="P401" s="37"/>
      <c r="Q401" s="38"/>
      <c r="R401" s="30"/>
      <c r="S401" s="38"/>
      <c r="T401" s="41"/>
    </row>
    <row r="402" customFormat="false" ht="31.5" hidden="false" customHeight="true" outlineLevel="0" collapsed="false">
      <c r="A402" s="24" t="str">
        <f aca="false">B402&amp;" - "&amp;F402&amp;" - "&amp;C402</f>
        <v>14 - 2 - 17</v>
      </c>
      <c r="B402" s="25" t="n">
        <v>14</v>
      </c>
      <c r="C402" s="26" t="n">
        <v>17</v>
      </c>
      <c r="D402" s="27"/>
      <c r="E402" s="28"/>
      <c r="F402" s="29" t="n">
        <v>2</v>
      </c>
      <c r="G402" s="42"/>
      <c r="H402" s="31"/>
      <c r="I402" s="32"/>
      <c r="J402" s="33" t="n">
        <f aca="false">VLOOKUP($A402,Import!$A:$J,7,0)</f>
        <v>0</v>
      </c>
      <c r="K402" s="33" t="n">
        <f aca="false">VLOOKUP($A402,Import!$A:$J,8,0)</f>
        <v>0</v>
      </c>
      <c r="L402" s="33" t="n">
        <f aca="false">VLOOKUP($A402,Import!$A:$J,9,0)</f>
        <v>0</v>
      </c>
      <c r="M402" s="34"/>
      <c r="N402" s="35"/>
      <c r="O402" s="36"/>
      <c r="P402" s="37"/>
      <c r="Q402" s="38"/>
      <c r="R402" s="30"/>
      <c r="S402" s="38"/>
      <c r="T402" s="41"/>
    </row>
    <row r="403" customFormat="false" ht="31.5" hidden="false" customHeight="true" outlineLevel="0" collapsed="false">
      <c r="A403" s="24" t="str">
        <f aca="false">B403&amp;" - "&amp;F403&amp;" - "&amp;C403</f>
        <v>14 - 489 - 14343</v>
      </c>
      <c r="B403" s="25" t="n">
        <v>14</v>
      </c>
      <c r="C403" s="26" t="n">
        <v>14343</v>
      </c>
      <c r="D403" s="27"/>
      <c r="E403" s="28"/>
      <c r="F403" s="29" t="n">
        <v>489</v>
      </c>
      <c r="G403" s="30"/>
      <c r="H403" s="31"/>
      <c r="I403" s="32"/>
      <c r="J403" s="33" t="n">
        <f aca="false">VLOOKUP($A403,Import!$A:$J,7,0)</f>
        <v>0</v>
      </c>
      <c r="K403" s="33" t="n">
        <f aca="false">VLOOKUP($A403,Import!$A:$J,8,0)</f>
        <v>0</v>
      </c>
      <c r="L403" s="33" t="n">
        <f aca="false">VLOOKUP($A403,Import!$A:$J,9,0)</f>
        <v>0</v>
      </c>
      <c r="M403" s="34"/>
      <c r="N403" s="35"/>
      <c r="O403" s="36"/>
      <c r="P403" s="38"/>
      <c r="Q403" s="38"/>
      <c r="R403" s="30"/>
      <c r="S403" s="38"/>
      <c r="T403" s="41"/>
    </row>
    <row r="404" customFormat="false" ht="31.5" hidden="false" customHeight="true" outlineLevel="0" collapsed="false">
      <c r="A404" s="24" t="str">
        <f aca="false">B404&amp;" - "&amp;F404&amp;" - "&amp;C404</f>
        <v>15 - 1110 - 3238</v>
      </c>
      <c r="B404" s="25" t="n">
        <v>15</v>
      </c>
      <c r="C404" s="26" t="n">
        <v>3238</v>
      </c>
      <c r="D404" s="27"/>
      <c r="E404" s="28"/>
      <c r="F404" s="29" t="n">
        <v>1110</v>
      </c>
      <c r="G404" s="30"/>
      <c r="H404" s="31"/>
      <c r="I404" s="32"/>
      <c r="J404" s="33" t="n">
        <f aca="false">VLOOKUP($A404,Import!$A:$J,7,0)</f>
        <v>300</v>
      </c>
      <c r="K404" s="33" t="n">
        <f aca="false">VLOOKUP($A404,Import!$A:$J,8,0)</f>
        <v>0</v>
      </c>
      <c r="L404" s="33" t="n">
        <f aca="false">VLOOKUP($A404,Import!$A:$J,9,0)</f>
        <v>300</v>
      </c>
      <c r="M404" s="34"/>
      <c r="N404" s="35"/>
      <c r="O404" s="36"/>
      <c r="P404" s="38"/>
      <c r="Q404" s="38"/>
      <c r="R404" s="30"/>
      <c r="S404" s="38"/>
      <c r="T404" s="41"/>
    </row>
    <row r="405" customFormat="false" ht="31.5" hidden="false" customHeight="true" outlineLevel="0" collapsed="false">
      <c r="A405" s="24" t="str">
        <f aca="false">B405&amp;" - "&amp;F405&amp;" - "&amp;C405</f>
        <v>15 - 1248 - 91</v>
      </c>
      <c r="B405" s="25" t="n">
        <v>15</v>
      </c>
      <c r="C405" s="26" t="n">
        <v>91</v>
      </c>
      <c r="D405" s="27"/>
      <c r="E405" s="28"/>
      <c r="F405" s="29" t="n">
        <v>1248</v>
      </c>
      <c r="G405" s="42"/>
      <c r="H405" s="31"/>
      <c r="I405" s="32"/>
      <c r="J405" s="33" t="n">
        <f aca="false">VLOOKUP($A405,Import!$A:$J,7,0)</f>
        <v>2500</v>
      </c>
      <c r="K405" s="33" t="n">
        <f aca="false">VLOOKUP($A405,Import!$A:$J,8,0)</f>
        <v>0</v>
      </c>
      <c r="L405" s="33" t="n">
        <f aca="false">VLOOKUP($A405,Import!$A:$J,9,0)</f>
        <v>2500</v>
      </c>
      <c r="M405" s="34"/>
      <c r="N405" s="35"/>
      <c r="O405" s="36"/>
      <c r="P405" s="37"/>
      <c r="Q405" s="38"/>
      <c r="R405" s="30"/>
      <c r="S405" s="38"/>
      <c r="T405" s="41"/>
    </row>
    <row r="406" customFormat="false" ht="31.5" hidden="false" customHeight="true" outlineLevel="0" collapsed="false">
      <c r="A406" s="24" t="str">
        <f aca="false">B406&amp;" - "&amp;F406&amp;" - "&amp;C406</f>
        <v>15 - 135 - 3251</v>
      </c>
      <c r="B406" s="25" t="n">
        <v>15</v>
      </c>
      <c r="C406" s="26" t="n">
        <v>3251</v>
      </c>
      <c r="D406" s="27"/>
      <c r="E406" s="28"/>
      <c r="F406" s="29" t="n">
        <v>135</v>
      </c>
      <c r="G406" s="42"/>
      <c r="H406" s="31"/>
      <c r="I406" s="32"/>
      <c r="J406" s="33" t="n">
        <f aca="false">VLOOKUP($A406,Import!$A:$J,7,0)</f>
        <v>300</v>
      </c>
      <c r="K406" s="33" t="n">
        <f aca="false">VLOOKUP($A406,Import!$A:$J,8,0)</f>
        <v>0</v>
      </c>
      <c r="L406" s="33" t="n">
        <f aca="false">VLOOKUP($A406,Import!$A:$J,9,0)</f>
        <v>300</v>
      </c>
      <c r="M406" s="34"/>
      <c r="N406" s="35"/>
      <c r="O406" s="36"/>
      <c r="P406" s="37"/>
      <c r="Q406" s="38"/>
      <c r="R406" s="30"/>
      <c r="S406" s="38"/>
      <c r="T406" s="41"/>
    </row>
    <row r="407" customFormat="false" ht="31.5" hidden="false" customHeight="true" outlineLevel="0" collapsed="false">
      <c r="A407" s="24" t="str">
        <f aca="false">B407&amp;" - "&amp;F407&amp;" - "&amp;C407</f>
        <v>15 - 1514 - 3237</v>
      </c>
      <c r="B407" s="25" t="n">
        <v>15</v>
      </c>
      <c r="C407" s="26" t="n">
        <v>3237</v>
      </c>
      <c r="D407" s="27"/>
      <c r="E407" s="28"/>
      <c r="F407" s="29" t="n">
        <v>1514</v>
      </c>
      <c r="G407" s="30"/>
      <c r="H407" s="31"/>
      <c r="I407" s="32"/>
      <c r="J407" s="33" t="n">
        <f aca="false">VLOOKUP($A407,Import!$A:$J,7,0)</f>
        <v>20</v>
      </c>
      <c r="K407" s="33" t="n">
        <f aca="false">VLOOKUP($A407,Import!$A:$J,8,0)</f>
        <v>0</v>
      </c>
      <c r="L407" s="33" t="n">
        <f aca="false">VLOOKUP($A407,Import!$A:$J,9,0)</f>
        <v>20</v>
      </c>
      <c r="M407" s="34"/>
      <c r="N407" s="35"/>
      <c r="O407" s="36"/>
      <c r="P407" s="38"/>
      <c r="Q407" s="38"/>
      <c r="R407" s="30"/>
      <c r="S407" s="38"/>
      <c r="T407" s="41"/>
    </row>
    <row r="408" customFormat="false" ht="31.5" hidden="false" customHeight="true" outlineLevel="0" collapsed="false">
      <c r="A408" s="24" t="str">
        <f aca="false">B408&amp;" - "&amp;F408&amp;" - "&amp;C408</f>
        <v>15 - 1579 - 3246</v>
      </c>
      <c r="B408" s="25" t="n">
        <v>15</v>
      </c>
      <c r="C408" s="26" t="n">
        <v>3246</v>
      </c>
      <c r="D408" s="27"/>
      <c r="E408" s="28"/>
      <c r="F408" s="29" t="n">
        <v>1579</v>
      </c>
      <c r="G408" s="42"/>
      <c r="H408" s="31"/>
      <c r="I408" s="32"/>
      <c r="J408" s="33" t="n">
        <f aca="false">VLOOKUP($A408,Import!$A:$J,7,0)</f>
        <v>100</v>
      </c>
      <c r="K408" s="33" t="n">
        <f aca="false">VLOOKUP($A408,Import!$A:$J,8,0)</f>
        <v>0</v>
      </c>
      <c r="L408" s="33" t="n">
        <f aca="false">VLOOKUP($A408,Import!$A:$J,9,0)</f>
        <v>100</v>
      </c>
      <c r="M408" s="34"/>
      <c r="N408" s="35"/>
      <c r="O408" s="36"/>
      <c r="P408" s="37"/>
      <c r="Q408" s="38"/>
      <c r="R408" s="30"/>
      <c r="S408" s="38"/>
      <c r="T408" s="41"/>
    </row>
    <row r="409" customFormat="false" ht="31.5" hidden="false" customHeight="true" outlineLevel="0" collapsed="false">
      <c r="A409" s="24" t="str">
        <f aca="false">B409&amp;" - "&amp;F409&amp;" - "&amp;C409</f>
        <v>15 - 2056 - 64</v>
      </c>
      <c r="B409" s="25" t="n">
        <v>15</v>
      </c>
      <c r="C409" s="26" t="n">
        <v>64</v>
      </c>
      <c r="D409" s="27"/>
      <c r="E409" s="28"/>
      <c r="F409" s="29" t="n">
        <v>2056</v>
      </c>
      <c r="G409" s="30"/>
      <c r="H409" s="31"/>
      <c r="I409" s="32"/>
      <c r="J409" s="33" t="n">
        <f aca="false">VLOOKUP($A409,Import!$A:$J,7,0)</f>
        <v>220</v>
      </c>
      <c r="K409" s="33" t="n">
        <f aca="false">VLOOKUP($A409,Import!$A:$J,8,0)</f>
        <v>0</v>
      </c>
      <c r="L409" s="33" t="n">
        <f aca="false">VLOOKUP($A409,Import!$A:$J,9,0)</f>
        <v>220</v>
      </c>
      <c r="M409" s="34"/>
      <c r="N409" s="35"/>
      <c r="O409" s="36"/>
      <c r="P409" s="38"/>
      <c r="Q409" s="38"/>
      <c r="R409" s="30"/>
      <c r="S409" s="38"/>
      <c r="T409" s="41"/>
    </row>
    <row r="410" customFormat="false" ht="31.5" hidden="false" customHeight="true" outlineLevel="0" collapsed="false">
      <c r="A410" s="24" t="str">
        <f aca="false">B410&amp;" - "&amp;F410&amp;" - "&amp;C410</f>
        <v>15 - 2115 - 97</v>
      </c>
      <c r="B410" s="25" t="n">
        <v>15</v>
      </c>
      <c r="C410" s="26" t="n">
        <v>97</v>
      </c>
      <c r="D410" s="27"/>
      <c r="E410" s="28"/>
      <c r="F410" s="29" t="n">
        <v>2115</v>
      </c>
      <c r="G410" s="42"/>
      <c r="H410" s="31"/>
      <c r="I410" s="32"/>
      <c r="J410" s="33" t="n">
        <f aca="false">VLOOKUP($A410,Import!$A:$J,7,0)</f>
        <v>0</v>
      </c>
      <c r="K410" s="33" t="n">
        <f aca="false">VLOOKUP($A410,Import!$A:$J,8,0)</f>
        <v>0</v>
      </c>
      <c r="L410" s="33" t="n">
        <f aca="false">VLOOKUP($A410,Import!$A:$J,9,0)</f>
        <v>0</v>
      </c>
      <c r="M410" s="34"/>
      <c r="N410" s="35"/>
      <c r="O410" s="36"/>
      <c r="P410" s="37"/>
      <c r="Q410" s="38"/>
      <c r="R410" s="30"/>
      <c r="S410" s="38"/>
      <c r="T410" s="41"/>
    </row>
    <row r="411" customFormat="false" ht="31.5" hidden="false" customHeight="true" outlineLevel="0" collapsed="false">
      <c r="A411" s="24" t="str">
        <f aca="false">B411&amp;" - "&amp;F411&amp;" - "&amp;C411</f>
        <v>15 - 2143 - 8310</v>
      </c>
      <c r="B411" s="25" t="n">
        <v>15</v>
      </c>
      <c r="C411" s="26" t="n">
        <v>8310</v>
      </c>
      <c r="D411" s="27"/>
      <c r="E411" s="28"/>
      <c r="F411" s="29" t="n">
        <v>2143</v>
      </c>
      <c r="G411" s="30"/>
      <c r="H411" s="31"/>
      <c r="I411" s="32"/>
      <c r="J411" s="33" t="n">
        <f aca="false">VLOOKUP($A411,Import!$A:$J,7,0)</f>
        <v>0</v>
      </c>
      <c r="K411" s="33" t="n">
        <f aca="false">VLOOKUP($A411,Import!$A:$J,8,0)</f>
        <v>0</v>
      </c>
      <c r="L411" s="33" t="n">
        <f aca="false">VLOOKUP($A411,Import!$A:$J,9,0)</f>
        <v>0</v>
      </c>
      <c r="M411" s="34"/>
      <c r="N411" s="35"/>
      <c r="O411" s="36"/>
      <c r="P411" s="37"/>
      <c r="Q411" s="38"/>
      <c r="R411" s="30"/>
      <c r="S411" s="38"/>
      <c r="T411" s="41"/>
    </row>
    <row r="412" customFormat="false" ht="31.5" hidden="false" customHeight="true" outlineLevel="0" collapsed="false">
      <c r="A412" s="24" t="str">
        <f aca="false">B412&amp;" - "&amp;F412&amp;" - "&amp;C412</f>
        <v>15 - 2181 - 3239</v>
      </c>
      <c r="B412" s="25" t="n">
        <v>15</v>
      </c>
      <c r="C412" s="26" t="n">
        <v>3239</v>
      </c>
      <c r="D412" s="27"/>
      <c r="E412" s="28"/>
      <c r="F412" s="29" t="n">
        <v>2181</v>
      </c>
      <c r="G412" s="30"/>
      <c r="H412" s="31"/>
      <c r="I412" s="32"/>
      <c r="J412" s="33" t="n">
        <f aca="false">VLOOKUP($A412,Import!$A:$J,7,0)</f>
        <v>200</v>
      </c>
      <c r="K412" s="33" t="n">
        <f aca="false">VLOOKUP($A412,Import!$A:$J,8,0)</f>
        <v>0</v>
      </c>
      <c r="L412" s="33" t="n">
        <f aca="false">VLOOKUP($A412,Import!$A:$J,9,0)</f>
        <v>200</v>
      </c>
      <c r="M412" s="34"/>
      <c r="N412" s="35"/>
      <c r="O412" s="36"/>
      <c r="P412" s="37"/>
      <c r="Q412" s="38"/>
      <c r="R412" s="30"/>
      <c r="S412" s="38"/>
      <c r="T412" s="41"/>
    </row>
    <row r="413" customFormat="false" ht="31.5" hidden="false" customHeight="true" outlineLevel="0" collapsed="false">
      <c r="A413" s="24" t="str">
        <f aca="false">B413&amp;" - "&amp;F413&amp;" - "&amp;C413</f>
        <v>15 - 2281 - 8309</v>
      </c>
      <c r="B413" s="25" t="n">
        <v>15</v>
      </c>
      <c r="C413" s="26" t="n">
        <v>8309</v>
      </c>
      <c r="D413" s="27"/>
      <c r="E413" s="28"/>
      <c r="F413" s="29" t="n">
        <v>2281</v>
      </c>
      <c r="G413" s="30"/>
      <c r="H413" s="31"/>
      <c r="I413" s="32"/>
      <c r="J413" s="33" t="n">
        <f aca="false">VLOOKUP($A413,Import!$A:$J,7,0)</f>
        <v>0</v>
      </c>
      <c r="K413" s="33" t="n">
        <f aca="false">VLOOKUP($A413,Import!$A:$J,8,0)</f>
        <v>0</v>
      </c>
      <c r="L413" s="33" t="n">
        <f aca="false">VLOOKUP($A413,Import!$A:$J,9,0)</f>
        <v>0</v>
      </c>
      <c r="M413" s="34"/>
      <c r="N413" s="35"/>
      <c r="O413" s="36"/>
      <c r="P413" s="37"/>
      <c r="Q413" s="38"/>
      <c r="R413" s="30"/>
      <c r="S413" s="38"/>
      <c r="T413" s="41"/>
    </row>
    <row r="414" customFormat="false" ht="31.5" hidden="false" customHeight="true" outlineLevel="0" collapsed="false">
      <c r="A414" s="24" t="str">
        <f aca="false">B414&amp;" - "&amp;F414&amp;" - "&amp;C414</f>
        <v>15 - 2316 - 8308</v>
      </c>
      <c r="B414" s="25" t="n">
        <v>15</v>
      </c>
      <c r="C414" s="26" t="n">
        <v>8308</v>
      </c>
      <c r="D414" s="27"/>
      <c r="E414" s="28"/>
      <c r="F414" s="29" t="n">
        <v>2316</v>
      </c>
      <c r="G414" s="30"/>
      <c r="H414" s="31"/>
      <c r="I414" s="32"/>
      <c r="J414" s="33" t="n">
        <f aca="false">VLOOKUP($A414,Import!$A:$J,7,0)</f>
        <v>0</v>
      </c>
      <c r="K414" s="33" t="n">
        <f aca="false">VLOOKUP($A414,Import!$A:$J,8,0)</f>
        <v>0</v>
      </c>
      <c r="L414" s="33" t="n">
        <f aca="false">VLOOKUP($A414,Import!$A:$J,9,0)</f>
        <v>0</v>
      </c>
      <c r="M414" s="34"/>
      <c r="N414" s="35"/>
      <c r="O414" s="36"/>
      <c r="P414" s="37"/>
      <c r="Q414" s="38"/>
      <c r="R414" s="30"/>
      <c r="S414" s="38"/>
      <c r="T414" s="41"/>
    </row>
    <row r="415" customFormat="false" ht="31.5" hidden="false" customHeight="true" outlineLevel="0" collapsed="false">
      <c r="A415" s="24" t="str">
        <f aca="false">B415&amp;" - "&amp;F415&amp;" - "&amp;C415</f>
        <v>15 - 2348 - 186</v>
      </c>
      <c r="B415" s="25" t="n">
        <v>15</v>
      </c>
      <c r="C415" s="26" t="n">
        <v>186</v>
      </c>
      <c r="D415" s="27"/>
      <c r="E415" s="28"/>
      <c r="F415" s="29" t="n">
        <v>2348</v>
      </c>
      <c r="G415" s="30"/>
      <c r="H415" s="31"/>
      <c r="I415" s="32"/>
      <c r="J415" s="33" t="n">
        <f aca="false">VLOOKUP($A415,Import!$A:$J,7,0)</f>
        <v>500</v>
      </c>
      <c r="K415" s="33" t="n">
        <f aca="false">VLOOKUP($A415,Import!$A:$J,8,0)</f>
        <v>0</v>
      </c>
      <c r="L415" s="33" t="n">
        <f aca="false">VLOOKUP($A415,Import!$A:$J,9,0)</f>
        <v>500</v>
      </c>
      <c r="M415" s="34"/>
      <c r="N415" s="35"/>
      <c r="O415" s="36"/>
      <c r="P415" s="37"/>
      <c r="Q415" s="38"/>
      <c r="R415" s="30"/>
      <c r="S415" s="38"/>
      <c r="T415" s="41"/>
    </row>
    <row r="416" customFormat="false" ht="31.5" hidden="false" customHeight="true" outlineLevel="0" collapsed="false">
      <c r="A416" s="24" t="str">
        <f aca="false">B416&amp;" - "&amp;F416&amp;" - "&amp;C416</f>
        <v>15 - 392 - 92</v>
      </c>
      <c r="B416" s="25" t="n">
        <v>15</v>
      </c>
      <c r="C416" s="26" t="n">
        <v>92</v>
      </c>
      <c r="D416" s="27"/>
      <c r="E416" s="28"/>
      <c r="F416" s="29" t="n">
        <v>392</v>
      </c>
      <c r="G416" s="42"/>
      <c r="H416" s="31"/>
      <c r="I416" s="32"/>
      <c r="J416" s="33" t="n">
        <f aca="false">VLOOKUP($A416,Import!$A:$J,7,0)</f>
        <v>300</v>
      </c>
      <c r="K416" s="33" t="n">
        <f aca="false">VLOOKUP($A416,Import!$A:$J,8,0)</f>
        <v>0</v>
      </c>
      <c r="L416" s="33" t="n">
        <f aca="false">VLOOKUP($A416,Import!$A:$J,9,0)</f>
        <v>300</v>
      </c>
      <c r="M416" s="34"/>
      <c r="N416" s="35"/>
      <c r="O416" s="36"/>
      <c r="P416" s="37"/>
      <c r="Q416" s="38"/>
      <c r="R416" s="30"/>
      <c r="S416" s="38"/>
      <c r="T416" s="41"/>
    </row>
    <row r="417" customFormat="false" ht="31.5" hidden="false" customHeight="true" outlineLevel="0" collapsed="false">
      <c r="A417" s="24" t="str">
        <f aca="false">B417&amp;" - "&amp;F417&amp;" - "&amp;C417</f>
        <v>15 - 437 - 10326</v>
      </c>
      <c r="B417" s="25" t="n">
        <v>15</v>
      </c>
      <c r="C417" s="26" t="n">
        <v>10326</v>
      </c>
      <c r="D417" s="27"/>
      <c r="E417" s="28"/>
      <c r="F417" s="29" t="n">
        <v>437</v>
      </c>
      <c r="G417" s="30"/>
      <c r="H417" s="31"/>
      <c r="I417" s="32"/>
      <c r="J417" s="33" t="n">
        <f aca="false">VLOOKUP($A417,Import!$A:$J,7,0)</f>
        <v>0</v>
      </c>
      <c r="K417" s="33" t="n">
        <f aca="false">VLOOKUP($A417,Import!$A:$J,8,0)</f>
        <v>0</v>
      </c>
      <c r="L417" s="33" t="n">
        <f aca="false">VLOOKUP($A417,Import!$A:$J,9,0)</f>
        <v>0</v>
      </c>
      <c r="M417" s="34"/>
      <c r="N417" s="35"/>
      <c r="O417" s="36"/>
      <c r="P417" s="37"/>
      <c r="Q417" s="38"/>
      <c r="R417" s="30"/>
      <c r="S417" s="38"/>
      <c r="T417" s="41"/>
    </row>
    <row r="418" customFormat="false" ht="31.5" hidden="false" customHeight="true" outlineLevel="0" collapsed="false">
      <c r="A418" s="24" t="str">
        <f aca="false">B418&amp;" - "&amp;F418&amp;" - "&amp;C418</f>
        <v>15 - 474 - 3242</v>
      </c>
      <c r="B418" s="25" t="n">
        <v>15</v>
      </c>
      <c r="C418" s="26" t="n">
        <v>3242</v>
      </c>
      <c r="D418" s="27"/>
      <c r="E418" s="28"/>
      <c r="F418" s="29" t="n">
        <v>474</v>
      </c>
      <c r="G418" s="30"/>
      <c r="H418" s="31"/>
      <c r="I418" s="32"/>
      <c r="J418" s="33" t="n">
        <f aca="false">VLOOKUP($A418,Import!$A:$J,7,0)</f>
        <v>200</v>
      </c>
      <c r="K418" s="33" t="n">
        <f aca="false">VLOOKUP($A418,Import!$A:$J,8,0)</f>
        <v>26.7</v>
      </c>
      <c r="L418" s="33" t="n">
        <f aca="false">VLOOKUP($A418,Import!$A:$J,9,0)</f>
        <v>173.3</v>
      </c>
      <c r="M418" s="34"/>
      <c r="N418" s="35"/>
      <c r="O418" s="36"/>
      <c r="P418" s="37"/>
      <c r="Q418" s="38"/>
      <c r="R418" s="30"/>
      <c r="S418" s="37"/>
      <c r="T418" s="41"/>
    </row>
    <row r="419" customFormat="false" ht="31.5" hidden="false" customHeight="true" outlineLevel="0" collapsed="false">
      <c r="A419" s="24" t="str">
        <f aca="false">B419&amp;" - "&amp;F419&amp;" - "&amp;C419</f>
        <v>15 - 531 - 70</v>
      </c>
      <c r="B419" s="25" t="n">
        <v>15</v>
      </c>
      <c r="C419" s="26" t="n">
        <v>70</v>
      </c>
      <c r="D419" s="27"/>
      <c r="E419" s="28"/>
      <c r="F419" s="29" t="n">
        <v>531</v>
      </c>
      <c r="G419" s="30"/>
      <c r="H419" s="31"/>
      <c r="I419" s="32"/>
      <c r="J419" s="33" t="n">
        <f aca="false">VLOOKUP($A419,Import!$A:$J,7,0)</f>
        <v>500</v>
      </c>
      <c r="K419" s="33" t="n">
        <f aca="false">VLOOKUP($A419,Import!$A:$J,8,0)</f>
        <v>400</v>
      </c>
      <c r="L419" s="33" t="n">
        <f aca="false">VLOOKUP($A419,Import!$A:$J,9,0)</f>
        <v>100</v>
      </c>
      <c r="M419" s="34"/>
      <c r="N419" s="35"/>
      <c r="O419" s="36"/>
      <c r="P419" s="37"/>
      <c r="Q419" s="38"/>
      <c r="R419" s="30"/>
      <c r="S419" s="38"/>
      <c r="T419" s="41"/>
    </row>
    <row r="420" customFormat="false" ht="31.5" hidden="false" customHeight="true" outlineLevel="0" collapsed="false">
      <c r="A420" s="24" t="str">
        <f aca="false">B420&amp;" - "&amp;F420&amp;" - "&amp;C420</f>
        <v>15 - 673 - 8307</v>
      </c>
      <c r="B420" s="25" t="n">
        <v>15</v>
      </c>
      <c r="C420" s="26" t="n">
        <v>8307</v>
      </c>
      <c r="D420" s="27"/>
      <c r="E420" s="28"/>
      <c r="F420" s="29" t="n">
        <v>673</v>
      </c>
      <c r="G420" s="30"/>
      <c r="H420" s="31"/>
      <c r="I420" s="32"/>
      <c r="J420" s="33" t="n">
        <f aca="false">VLOOKUP($A420,Import!$A:$J,7,0)</f>
        <v>0</v>
      </c>
      <c r="K420" s="33" t="n">
        <f aca="false">VLOOKUP($A420,Import!$A:$J,8,0)</f>
        <v>0</v>
      </c>
      <c r="L420" s="33" t="n">
        <f aca="false">VLOOKUP($A420,Import!$A:$J,9,0)</f>
        <v>0</v>
      </c>
      <c r="M420" s="34"/>
      <c r="N420" s="35"/>
      <c r="O420" s="36"/>
      <c r="P420" s="37"/>
      <c r="Q420" s="38"/>
      <c r="R420" s="30"/>
      <c r="S420" s="38"/>
      <c r="T420" s="41"/>
    </row>
    <row r="421" customFormat="false" ht="31.5" hidden="false" customHeight="true" outlineLevel="0" collapsed="false">
      <c r="A421" s="24" t="str">
        <f aca="false">B421&amp;" - "&amp;F421&amp;" - "&amp;C421</f>
        <v>15 - 795 - 67</v>
      </c>
      <c r="B421" s="25" t="n">
        <v>15</v>
      </c>
      <c r="C421" s="26" t="n">
        <v>67</v>
      </c>
      <c r="D421" s="27"/>
      <c r="E421" s="28"/>
      <c r="F421" s="29" t="n">
        <v>795</v>
      </c>
      <c r="G421" s="30"/>
      <c r="H421" s="31"/>
      <c r="I421" s="32"/>
      <c r="J421" s="33" t="n">
        <f aca="false">VLOOKUP($A421,Import!$A:$J,7,0)</f>
        <v>1000</v>
      </c>
      <c r="K421" s="33" t="n">
        <f aca="false">VLOOKUP($A421,Import!$A:$J,8,0)</f>
        <v>0</v>
      </c>
      <c r="L421" s="33" t="n">
        <f aca="false">VLOOKUP($A421,Import!$A:$J,9,0)</f>
        <v>1000</v>
      </c>
      <c r="M421" s="34"/>
      <c r="N421" s="35"/>
      <c r="O421" s="36"/>
      <c r="P421" s="37"/>
      <c r="Q421" s="38"/>
      <c r="R421" s="30"/>
      <c r="S421" s="38"/>
      <c r="T421" s="41"/>
    </row>
    <row r="422" customFormat="false" ht="31.5" hidden="false" customHeight="true" outlineLevel="0" collapsed="false">
      <c r="A422" s="24" t="str">
        <f aca="false">B422&amp;" - "&amp;F422&amp;" - "&amp;C422</f>
        <v>15 - 96 - 3250</v>
      </c>
      <c r="B422" s="25" t="n">
        <v>15</v>
      </c>
      <c r="C422" s="26" t="n">
        <v>3250</v>
      </c>
      <c r="D422" s="27"/>
      <c r="E422" s="28"/>
      <c r="F422" s="29" t="n">
        <v>96</v>
      </c>
      <c r="G422" s="30"/>
      <c r="H422" s="31"/>
      <c r="I422" s="32"/>
      <c r="J422" s="33" t="n">
        <f aca="false">VLOOKUP($A422,Import!$A:$J,7,0)</f>
        <v>0</v>
      </c>
      <c r="K422" s="33" t="n">
        <f aca="false">VLOOKUP($A422,Import!$A:$J,8,0)</f>
        <v>0</v>
      </c>
      <c r="L422" s="33" t="n">
        <f aca="false">VLOOKUP($A422,Import!$A:$J,9,0)</f>
        <v>0</v>
      </c>
      <c r="M422" s="34"/>
      <c r="N422" s="35"/>
      <c r="O422" s="36"/>
      <c r="P422" s="37"/>
      <c r="Q422" s="38"/>
      <c r="R422" s="30"/>
      <c r="S422" s="38"/>
      <c r="T422" s="41"/>
    </row>
    <row r="423" customFormat="false" ht="31.5" hidden="false" customHeight="true" outlineLevel="0" collapsed="false">
      <c r="A423" s="24" t="str">
        <f aca="false">B423&amp;" - "&amp;F423&amp;" - "&amp;C423</f>
        <v>15 - 97 - 10328</v>
      </c>
      <c r="B423" s="25" t="n">
        <v>15</v>
      </c>
      <c r="C423" s="26" t="n">
        <v>10328</v>
      </c>
      <c r="D423" s="27"/>
      <c r="E423" s="28"/>
      <c r="F423" s="29" t="n">
        <v>97</v>
      </c>
      <c r="G423" s="42"/>
      <c r="H423" s="31"/>
      <c r="I423" s="32"/>
      <c r="J423" s="33" t="n">
        <f aca="false">VLOOKUP($A423,Import!$A:$J,7,0)</f>
        <v>0</v>
      </c>
      <c r="K423" s="33" t="n">
        <f aca="false">VLOOKUP($A423,Import!$A:$J,8,0)</f>
        <v>0</v>
      </c>
      <c r="L423" s="33" t="n">
        <f aca="false">VLOOKUP($A423,Import!$A:$J,9,0)</f>
        <v>0</v>
      </c>
      <c r="M423" s="34"/>
      <c r="N423" s="35"/>
      <c r="O423" s="36"/>
      <c r="P423" s="37"/>
      <c r="Q423" s="38"/>
      <c r="R423" s="30"/>
      <c r="S423" s="38"/>
      <c r="T423" s="41"/>
    </row>
    <row r="424" customFormat="false" ht="31.5" hidden="false" customHeight="true" outlineLevel="0" collapsed="false">
      <c r="A424" s="24" t="str">
        <f aca="false">B424&amp;" - "&amp;F424&amp;" - "&amp;C424</f>
        <v>16 - 1593 - 4493</v>
      </c>
      <c r="B424" s="25" t="n">
        <v>16</v>
      </c>
      <c r="C424" s="26" t="n">
        <v>4493</v>
      </c>
      <c r="D424" s="27"/>
      <c r="E424" s="28"/>
      <c r="F424" s="29" t="n">
        <v>1593</v>
      </c>
      <c r="G424" s="30"/>
      <c r="H424" s="31"/>
      <c r="I424" s="32"/>
      <c r="J424" s="33" t="n">
        <f aca="false">VLOOKUP($A424,Import!$A:$J,7,0)</f>
        <v>0</v>
      </c>
      <c r="K424" s="33" t="n">
        <f aca="false">VLOOKUP($A424,Import!$A:$J,8,0)</f>
        <v>0</v>
      </c>
      <c r="L424" s="33" t="n">
        <f aca="false">VLOOKUP($A424,Import!$A:$J,9,0)</f>
        <v>0</v>
      </c>
      <c r="M424" s="34"/>
      <c r="N424" s="35"/>
      <c r="O424" s="36"/>
      <c r="P424" s="37"/>
      <c r="Q424" s="38"/>
      <c r="R424" s="30"/>
      <c r="S424" s="38"/>
      <c r="T424" s="41"/>
    </row>
    <row r="425" customFormat="false" ht="31.5" hidden="false" customHeight="true" outlineLevel="0" collapsed="false">
      <c r="A425" s="24" t="str">
        <f aca="false">B425&amp;" - "&amp;F425&amp;" - "&amp;C425</f>
        <v>16 - 1689 - 8601</v>
      </c>
      <c r="B425" s="25" t="n">
        <v>16</v>
      </c>
      <c r="C425" s="26" t="n">
        <v>8601</v>
      </c>
      <c r="D425" s="27"/>
      <c r="E425" s="28"/>
      <c r="F425" s="29" t="n">
        <v>1689</v>
      </c>
      <c r="G425" s="30"/>
      <c r="H425" s="31"/>
      <c r="I425" s="32"/>
      <c r="J425" s="33" t="n">
        <f aca="false">VLOOKUP($A425,Import!$A:$J,7,0)</f>
        <v>0</v>
      </c>
      <c r="K425" s="33" t="n">
        <f aca="false">VLOOKUP($A425,Import!$A:$J,8,0)</f>
        <v>0</v>
      </c>
      <c r="L425" s="33" t="n">
        <f aca="false">VLOOKUP($A425,Import!$A:$J,9,0)</f>
        <v>0</v>
      </c>
      <c r="M425" s="34"/>
      <c r="N425" s="35"/>
      <c r="O425" s="36"/>
      <c r="P425" s="37"/>
      <c r="Q425" s="38"/>
      <c r="R425" s="30"/>
      <c r="S425" s="38"/>
      <c r="T425" s="41"/>
    </row>
    <row r="426" customFormat="false" ht="31.5" hidden="false" customHeight="true" outlineLevel="0" collapsed="false">
      <c r="A426" s="24" t="str">
        <f aca="false">B426&amp;" - "&amp;F426&amp;" - "&amp;C426</f>
        <v>16 - 737 - 8599</v>
      </c>
      <c r="B426" s="25" t="n">
        <v>16</v>
      </c>
      <c r="C426" s="26" t="n">
        <v>8599</v>
      </c>
      <c r="D426" s="27"/>
      <c r="E426" s="28"/>
      <c r="F426" s="29" t="n">
        <v>737</v>
      </c>
      <c r="G426" s="30"/>
      <c r="H426" s="31"/>
      <c r="I426" s="32"/>
      <c r="J426" s="33" t="n">
        <f aca="false">VLOOKUP($A426,Import!$A:$J,7,0)</f>
        <v>0</v>
      </c>
      <c r="K426" s="33" t="n">
        <f aca="false">VLOOKUP($A426,Import!$A:$J,8,0)</f>
        <v>0</v>
      </c>
      <c r="L426" s="33" t="n">
        <f aca="false">VLOOKUP($A426,Import!$A:$J,9,0)</f>
        <v>0</v>
      </c>
      <c r="M426" s="34"/>
      <c r="N426" s="35"/>
      <c r="O426" s="36"/>
      <c r="P426" s="37"/>
      <c r="Q426" s="38"/>
      <c r="R426" s="30"/>
      <c r="S426" s="38"/>
      <c r="T426" s="41"/>
    </row>
    <row r="427" customFormat="false" ht="31.5" hidden="false" customHeight="true" outlineLevel="0" collapsed="false">
      <c r="A427" s="24" t="str">
        <f aca="false">B427&amp;" - "&amp;F427&amp;" - "&amp;C427</f>
        <v>16 - 885 - 126</v>
      </c>
      <c r="B427" s="25" t="n">
        <v>16</v>
      </c>
      <c r="C427" s="26" t="n">
        <v>126</v>
      </c>
      <c r="D427" s="27"/>
      <c r="E427" s="28"/>
      <c r="F427" s="29" t="n">
        <v>885</v>
      </c>
      <c r="G427" s="30"/>
      <c r="H427" s="31"/>
      <c r="I427" s="32"/>
      <c r="J427" s="33" t="n">
        <f aca="false">VLOOKUP($A427,Import!$A:$J,7,0)</f>
        <v>0</v>
      </c>
      <c r="K427" s="33" t="n">
        <f aca="false">VLOOKUP($A427,Import!$A:$J,8,0)</f>
        <v>0</v>
      </c>
      <c r="L427" s="33" t="n">
        <f aca="false">VLOOKUP($A427,Import!$A:$J,9,0)</f>
        <v>0</v>
      </c>
      <c r="M427" s="34"/>
      <c r="N427" s="35"/>
      <c r="O427" s="36"/>
      <c r="P427" s="37"/>
      <c r="Q427" s="38"/>
      <c r="R427" s="30"/>
      <c r="S427" s="37"/>
      <c r="T427" s="41"/>
    </row>
    <row r="428" customFormat="false" ht="31.5" hidden="false" customHeight="true" outlineLevel="0" collapsed="false">
      <c r="A428" s="24" t="str">
        <f aca="false">B428&amp;" - "&amp;F428&amp;" - "&amp;C428</f>
        <v>17 - 1003 - 34</v>
      </c>
      <c r="B428" s="25" t="n">
        <v>17</v>
      </c>
      <c r="C428" s="26" t="n">
        <v>34</v>
      </c>
      <c r="D428" s="27"/>
      <c r="E428" s="28"/>
      <c r="F428" s="29" t="n">
        <v>1003</v>
      </c>
      <c r="G428" s="30"/>
      <c r="H428" s="31"/>
      <c r="I428" s="32"/>
      <c r="J428" s="33" t="n">
        <f aca="false">VLOOKUP($A428,Import!$A:$J,7,0)</f>
        <v>0</v>
      </c>
      <c r="K428" s="33" t="n">
        <f aca="false">VLOOKUP($A428,Import!$A:$J,8,0)</f>
        <v>0</v>
      </c>
      <c r="L428" s="33" t="n">
        <f aca="false">VLOOKUP($A428,Import!$A:$J,9,0)</f>
        <v>0</v>
      </c>
      <c r="M428" s="34"/>
      <c r="N428" s="35"/>
      <c r="O428" s="36"/>
      <c r="P428" s="37"/>
      <c r="Q428" s="38"/>
      <c r="R428" s="30"/>
      <c r="S428" s="38"/>
      <c r="T428" s="41"/>
    </row>
    <row r="429" customFormat="false" ht="31.5" hidden="false" customHeight="true" outlineLevel="0" collapsed="false">
      <c r="A429" s="24" t="str">
        <f aca="false">B429&amp;" - "&amp;F429&amp;" - "&amp;C429</f>
        <v>17 - 1819 - 6430</v>
      </c>
      <c r="B429" s="25" t="n">
        <v>17</v>
      </c>
      <c r="C429" s="26" t="n">
        <v>6430</v>
      </c>
      <c r="D429" s="27"/>
      <c r="E429" s="28"/>
      <c r="F429" s="29" t="n">
        <v>1819</v>
      </c>
      <c r="G429" s="30"/>
      <c r="H429" s="31"/>
      <c r="I429" s="32"/>
      <c r="J429" s="33" t="n">
        <f aca="false">VLOOKUP($A429,Import!$A:$J,7,0)</f>
        <v>0</v>
      </c>
      <c r="K429" s="33" t="n">
        <f aca="false">VLOOKUP($A429,Import!$A:$J,8,0)</f>
        <v>0</v>
      </c>
      <c r="L429" s="33" t="n">
        <f aca="false">VLOOKUP($A429,Import!$A:$J,9,0)</f>
        <v>0</v>
      </c>
      <c r="M429" s="34"/>
      <c r="N429" s="35"/>
      <c r="O429" s="36"/>
      <c r="P429" s="37"/>
      <c r="Q429" s="38"/>
      <c r="R429" s="30"/>
      <c r="S429" s="38"/>
      <c r="T429" s="41"/>
    </row>
    <row r="430" customFormat="false" ht="31.5" hidden="false" customHeight="true" outlineLevel="0" collapsed="false">
      <c r="A430" s="24" t="str">
        <f aca="false">B430&amp;" - "&amp;F430&amp;" - "&amp;C430</f>
        <v>17 - 632 - 2361</v>
      </c>
      <c r="B430" s="25" t="n">
        <v>17</v>
      </c>
      <c r="C430" s="26" t="n">
        <v>2361</v>
      </c>
      <c r="D430" s="27"/>
      <c r="E430" s="28"/>
      <c r="F430" s="29" t="n">
        <v>632</v>
      </c>
      <c r="G430" s="30"/>
      <c r="H430" s="31"/>
      <c r="I430" s="32"/>
      <c r="J430" s="33" t="n">
        <f aca="false">VLOOKUP($A430,Import!$A:$J,7,0)</f>
        <v>0</v>
      </c>
      <c r="K430" s="33" t="n">
        <f aca="false">VLOOKUP($A430,Import!$A:$J,8,0)</f>
        <v>0</v>
      </c>
      <c r="L430" s="33" t="n">
        <f aca="false">VLOOKUP($A430,Import!$A:$J,9,0)</f>
        <v>0</v>
      </c>
      <c r="M430" s="34"/>
      <c r="N430" s="35"/>
      <c r="O430" s="36"/>
      <c r="P430" s="37"/>
      <c r="Q430" s="38"/>
      <c r="R430" s="30"/>
      <c r="S430" s="38"/>
      <c r="T430" s="41"/>
    </row>
    <row r="431" customFormat="false" ht="31.5" hidden="false" customHeight="true" outlineLevel="0" collapsed="false">
      <c r="A431" s="24" t="str">
        <f aca="false">B431&amp;" - "&amp;F431&amp;" - "&amp;C431</f>
        <v>18 - 1570 - 11</v>
      </c>
      <c r="B431" s="25" t="n">
        <v>18</v>
      </c>
      <c r="C431" s="26" t="n">
        <v>11</v>
      </c>
      <c r="D431" s="27"/>
      <c r="E431" s="28"/>
      <c r="F431" s="29" t="n">
        <v>1570</v>
      </c>
      <c r="G431" s="42"/>
      <c r="H431" s="31"/>
      <c r="I431" s="32"/>
      <c r="J431" s="33" t="n">
        <f aca="false">VLOOKUP($A431,Import!$A:$J,7,0)</f>
        <v>220</v>
      </c>
      <c r="K431" s="33" t="n">
        <f aca="false">VLOOKUP($A431,Import!$A:$J,8,0)</f>
        <v>0</v>
      </c>
      <c r="L431" s="33" t="n">
        <f aca="false">VLOOKUP($A431,Import!$A:$J,9,0)</f>
        <v>220</v>
      </c>
      <c r="M431" s="34"/>
      <c r="N431" s="35"/>
      <c r="O431" s="36"/>
      <c r="P431" s="37"/>
      <c r="Q431" s="38"/>
      <c r="R431" s="30"/>
      <c r="S431" s="38"/>
      <c r="T431" s="41"/>
    </row>
    <row r="432" customFormat="false" ht="31.5" hidden="false" customHeight="true" outlineLevel="0" collapsed="false">
      <c r="A432" s="24" t="str">
        <f aca="false">B432&amp;" - "&amp;F432&amp;" - "&amp;C432</f>
        <v>18 - 1742 - 3</v>
      </c>
      <c r="B432" s="25" t="n">
        <v>18</v>
      </c>
      <c r="C432" s="26" t="n">
        <v>3</v>
      </c>
      <c r="D432" s="27"/>
      <c r="E432" s="28"/>
      <c r="F432" s="29" t="n">
        <v>1742</v>
      </c>
      <c r="G432" s="30"/>
      <c r="H432" s="31"/>
      <c r="I432" s="32"/>
      <c r="J432" s="33" t="n">
        <f aca="false">VLOOKUP($A432,Import!$A:$J,7,0)</f>
        <v>140</v>
      </c>
      <c r="K432" s="33" t="n">
        <f aca="false">VLOOKUP($A432,Import!$A:$J,8,0)</f>
        <v>0</v>
      </c>
      <c r="L432" s="33" t="n">
        <f aca="false">VLOOKUP($A432,Import!$A:$J,9,0)</f>
        <v>140</v>
      </c>
      <c r="M432" s="34"/>
      <c r="N432" s="35"/>
      <c r="O432" s="36"/>
      <c r="P432" s="37"/>
      <c r="Q432" s="38"/>
      <c r="R432" s="30"/>
      <c r="S432" s="38"/>
      <c r="T432" s="41"/>
    </row>
    <row r="433" customFormat="false" ht="31.5" hidden="false" customHeight="true" outlineLevel="0" collapsed="false">
      <c r="A433" s="24" t="str">
        <f aca="false">B433&amp;" - "&amp;F433&amp;" - "&amp;C433</f>
        <v>18 - 320 - 2</v>
      </c>
      <c r="B433" s="25" t="n">
        <v>18</v>
      </c>
      <c r="C433" s="26" t="n">
        <v>2</v>
      </c>
      <c r="D433" s="27"/>
      <c r="E433" s="28"/>
      <c r="F433" s="29" t="n">
        <v>320</v>
      </c>
      <c r="G433" s="30"/>
      <c r="H433" s="31"/>
      <c r="I433" s="32"/>
      <c r="J433" s="33" t="n">
        <f aca="false">VLOOKUP($A433,Import!$A:$J,7,0)</f>
        <v>2780</v>
      </c>
      <c r="K433" s="33" t="n">
        <f aca="false">VLOOKUP($A433,Import!$A:$J,8,0)</f>
        <v>0</v>
      </c>
      <c r="L433" s="33" t="n">
        <f aca="false">VLOOKUP($A433,Import!$A:$J,9,0)</f>
        <v>2780</v>
      </c>
      <c r="M433" s="34"/>
      <c r="N433" s="35"/>
      <c r="O433" s="36"/>
      <c r="P433" s="37"/>
      <c r="Q433" s="38"/>
      <c r="R433" s="30"/>
      <c r="S433" s="38"/>
      <c r="T433" s="41"/>
    </row>
    <row r="434" customFormat="false" ht="31.5" hidden="false" customHeight="true" outlineLevel="0" collapsed="false">
      <c r="A434" s="24" t="str">
        <f aca="false">B434&amp;" - "&amp;F434&amp;" - "&amp;C434</f>
        <v>18 - 488 - 31</v>
      </c>
      <c r="B434" s="25" t="n">
        <v>18</v>
      </c>
      <c r="C434" s="26" t="n">
        <v>31</v>
      </c>
      <c r="D434" s="27"/>
      <c r="E434" s="28"/>
      <c r="F434" s="29" t="n">
        <v>488</v>
      </c>
      <c r="G434" s="30"/>
      <c r="H434" s="31"/>
      <c r="I434" s="32"/>
      <c r="J434" s="33" t="n">
        <f aca="false">VLOOKUP($A434,Import!$A:$J,7,0)</f>
        <v>1670</v>
      </c>
      <c r="K434" s="33" t="n">
        <f aca="false">VLOOKUP($A434,Import!$A:$J,8,0)</f>
        <v>6564.31</v>
      </c>
      <c r="L434" s="33" t="n">
        <f aca="false">VLOOKUP($A434,Import!$A:$J,9,0)</f>
        <v>-4894.31</v>
      </c>
      <c r="M434" s="34"/>
      <c r="N434" s="35"/>
      <c r="O434" s="36"/>
      <c r="P434" s="37"/>
      <c r="Q434" s="38"/>
      <c r="R434" s="30"/>
      <c r="S434" s="38"/>
      <c r="T434" s="41"/>
    </row>
    <row r="435" customFormat="false" ht="31.5" hidden="false" customHeight="true" outlineLevel="0" collapsed="false">
      <c r="A435" s="24" t="str">
        <f aca="false">B435&amp;" - "&amp;F435&amp;" - "&amp;C435</f>
        <v>18 - 508 - 46</v>
      </c>
      <c r="B435" s="25" t="n">
        <v>18</v>
      </c>
      <c r="C435" s="26" t="n">
        <v>46</v>
      </c>
      <c r="D435" s="27"/>
      <c r="E435" s="28"/>
      <c r="F435" s="29" t="n">
        <v>508</v>
      </c>
      <c r="G435" s="42"/>
      <c r="H435" s="31"/>
      <c r="I435" s="32"/>
      <c r="J435" s="33" t="n">
        <f aca="false">VLOOKUP($A435,Import!$A:$J,7,0)</f>
        <v>328800</v>
      </c>
      <c r="K435" s="33" t="n">
        <f aca="false">VLOOKUP($A435,Import!$A:$J,8,0)</f>
        <v>1468.8</v>
      </c>
      <c r="L435" s="33" t="n">
        <f aca="false">VLOOKUP($A435,Import!$A:$J,9,0)</f>
        <v>327331.2</v>
      </c>
      <c r="M435" s="34"/>
      <c r="N435" s="35"/>
      <c r="O435" s="36"/>
      <c r="P435" s="37"/>
      <c r="Q435" s="38"/>
      <c r="R435" s="30"/>
      <c r="S435" s="38"/>
      <c r="T435" s="41"/>
    </row>
    <row r="436" customFormat="false" ht="31.5" hidden="false" customHeight="true" outlineLevel="0" collapsed="false">
      <c r="A436" s="24" t="str">
        <f aca="false">B436&amp;" - "&amp;F436&amp;" - "&amp;C436</f>
        <v>18 - 684 - 32</v>
      </c>
      <c r="B436" s="25" t="n">
        <v>18</v>
      </c>
      <c r="C436" s="26" t="n">
        <v>32</v>
      </c>
      <c r="D436" s="27"/>
      <c r="E436" s="28"/>
      <c r="F436" s="29" t="n">
        <v>684</v>
      </c>
      <c r="G436" s="30"/>
      <c r="H436" s="31"/>
      <c r="I436" s="32"/>
      <c r="J436" s="33" t="n">
        <f aca="false">VLOOKUP($A436,Import!$A:$J,7,0)</f>
        <v>460</v>
      </c>
      <c r="K436" s="33" t="n">
        <f aca="false">VLOOKUP($A436,Import!$A:$J,8,0)</f>
        <v>0</v>
      </c>
      <c r="L436" s="33" t="n">
        <f aca="false">VLOOKUP($A436,Import!$A:$J,9,0)</f>
        <v>460</v>
      </c>
      <c r="M436" s="34"/>
      <c r="N436" s="35"/>
      <c r="O436" s="36"/>
      <c r="P436" s="37"/>
      <c r="Q436" s="38"/>
      <c r="R436" s="30"/>
      <c r="S436" s="37"/>
      <c r="T436" s="41"/>
    </row>
    <row r="437" customFormat="false" ht="31.5" hidden="false" customHeight="true" outlineLevel="0" collapsed="false">
      <c r="A437" s="24" t="str">
        <f aca="false">B437&amp;" - "&amp;F437&amp;" - "&amp;C437</f>
        <v>18 - 864 - 34</v>
      </c>
      <c r="B437" s="25" t="n">
        <v>18</v>
      </c>
      <c r="C437" s="26" t="n">
        <v>34</v>
      </c>
      <c r="D437" s="27"/>
      <c r="E437" s="28"/>
      <c r="F437" s="29" t="n">
        <v>864</v>
      </c>
      <c r="G437" s="42"/>
      <c r="H437" s="31"/>
      <c r="I437" s="32"/>
      <c r="J437" s="33" t="n">
        <f aca="false">VLOOKUP($A437,Import!$A:$J,7,0)</f>
        <v>780</v>
      </c>
      <c r="K437" s="33" t="n">
        <f aca="false">VLOOKUP($A437,Import!$A:$J,8,0)</f>
        <v>0</v>
      </c>
      <c r="L437" s="33" t="n">
        <f aca="false">VLOOKUP($A437,Import!$A:$J,9,0)</f>
        <v>780</v>
      </c>
      <c r="M437" s="34"/>
      <c r="N437" s="35"/>
      <c r="O437" s="36"/>
      <c r="P437" s="37"/>
      <c r="Q437" s="38"/>
      <c r="R437" s="30"/>
      <c r="S437" s="38"/>
      <c r="T437" s="41"/>
    </row>
    <row r="438" customFormat="false" ht="31.5" hidden="false" customHeight="true" outlineLevel="0" collapsed="false">
      <c r="A438" s="24" t="str">
        <f aca="false">B438&amp;" - "&amp;F438&amp;" - "&amp;C438</f>
        <v>18 - 953 - 1</v>
      </c>
      <c r="B438" s="25" t="n">
        <v>18</v>
      </c>
      <c r="C438" s="26" t="n">
        <v>1</v>
      </c>
      <c r="D438" s="27"/>
      <c r="E438" s="28"/>
      <c r="F438" s="29" t="n">
        <v>953</v>
      </c>
      <c r="G438" s="46"/>
      <c r="H438" s="31"/>
      <c r="I438" s="32"/>
      <c r="J438" s="33" t="n">
        <f aca="false">VLOOKUP($A438,Import!$A:$J,7,0)</f>
        <v>1110</v>
      </c>
      <c r="K438" s="33" t="n">
        <f aca="false">VLOOKUP($A438,Import!$A:$J,8,0)</f>
        <v>0</v>
      </c>
      <c r="L438" s="33" t="n">
        <f aca="false">VLOOKUP($A438,Import!$A:$J,9,0)</f>
        <v>1110</v>
      </c>
      <c r="M438" s="34"/>
      <c r="N438" s="35"/>
      <c r="O438" s="36"/>
      <c r="P438" s="37"/>
      <c r="Q438" s="38"/>
      <c r="R438" s="30"/>
      <c r="S438" s="38"/>
      <c r="T438" s="41"/>
    </row>
    <row r="439" customFormat="false" ht="31.5" hidden="false" customHeight="true" outlineLevel="0" collapsed="false">
      <c r="A439" s="24" t="str">
        <f aca="false">B439&amp;" - "&amp;F439&amp;" - "&amp;C439</f>
        <v>19 - 2092 - 21</v>
      </c>
      <c r="B439" s="25" t="n">
        <v>19</v>
      </c>
      <c r="C439" s="26" t="n">
        <v>21</v>
      </c>
      <c r="D439" s="27"/>
      <c r="E439" s="28"/>
      <c r="F439" s="29" t="n">
        <v>2092</v>
      </c>
      <c r="G439" s="30"/>
      <c r="H439" s="31"/>
      <c r="I439" s="32"/>
      <c r="J439" s="33" t="n">
        <f aca="false">VLOOKUP($A439,Import!$A:$J,7,0)</f>
        <v>500</v>
      </c>
      <c r="K439" s="33" t="n">
        <f aca="false">VLOOKUP($A439,Import!$A:$J,8,0)</f>
        <v>0</v>
      </c>
      <c r="L439" s="33" t="n">
        <f aca="false">VLOOKUP($A439,Import!$A:$J,9,0)</f>
        <v>500</v>
      </c>
      <c r="M439" s="34"/>
      <c r="N439" s="35"/>
      <c r="O439" s="36"/>
      <c r="P439" s="37"/>
      <c r="Q439" s="38"/>
      <c r="R439" s="30"/>
      <c r="S439" s="38"/>
      <c r="T439" s="41"/>
    </row>
    <row r="440" customFormat="false" ht="31.5" hidden="false" customHeight="true" outlineLevel="0" collapsed="false">
      <c r="A440" s="24" t="str">
        <f aca="false">B440&amp;" - "&amp;F440&amp;" - "&amp;C440</f>
        <v>19 - 338 - 3</v>
      </c>
      <c r="B440" s="25" t="n">
        <v>19</v>
      </c>
      <c r="C440" s="26" t="n">
        <v>3</v>
      </c>
      <c r="D440" s="27"/>
      <c r="E440" s="28"/>
      <c r="F440" s="29" t="n">
        <v>338</v>
      </c>
      <c r="G440" s="30"/>
      <c r="H440" s="31"/>
      <c r="I440" s="32"/>
      <c r="J440" s="33" t="n">
        <f aca="false">VLOOKUP($A440,Import!$A:$J,7,0)</f>
        <v>3000</v>
      </c>
      <c r="K440" s="33" t="n">
        <f aca="false">VLOOKUP($A440,Import!$A:$J,8,0)</f>
        <v>0</v>
      </c>
      <c r="L440" s="33" t="n">
        <f aca="false">VLOOKUP($A440,Import!$A:$J,9,0)</f>
        <v>3000</v>
      </c>
      <c r="M440" s="34"/>
      <c r="N440" s="35"/>
      <c r="O440" s="36"/>
      <c r="P440" s="37"/>
      <c r="Q440" s="38"/>
      <c r="R440" s="30"/>
      <c r="S440" s="38"/>
      <c r="T440" s="41"/>
    </row>
    <row r="441" customFormat="false" ht="31.5" hidden="false" customHeight="true" outlineLevel="0" collapsed="false">
      <c r="A441" s="24" t="str">
        <f aca="false">B441&amp;" - "&amp;F441&amp;" - "&amp;C441</f>
        <v>19 - 363 - 22</v>
      </c>
      <c r="B441" s="25" t="n">
        <v>19</v>
      </c>
      <c r="C441" s="26" t="n">
        <v>22</v>
      </c>
      <c r="D441" s="27"/>
      <c r="E441" s="28"/>
      <c r="F441" s="29" t="n">
        <v>363</v>
      </c>
      <c r="G441" s="30"/>
      <c r="H441" s="31"/>
      <c r="I441" s="32"/>
      <c r="J441" s="33" t="n">
        <f aca="false">VLOOKUP($A441,Import!$A:$J,7,0)</f>
        <v>500</v>
      </c>
      <c r="K441" s="33" t="n">
        <f aca="false">VLOOKUP($A441,Import!$A:$J,8,0)</f>
        <v>0</v>
      </c>
      <c r="L441" s="33" t="n">
        <f aca="false">VLOOKUP($A441,Import!$A:$J,9,0)</f>
        <v>500</v>
      </c>
      <c r="M441" s="34"/>
      <c r="N441" s="35"/>
      <c r="O441" s="36"/>
      <c r="P441" s="37"/>
      <c r="Q441" s="38"/>
      <c r="R441" s="30"/>
      <c r="S441" s="38"/>
      <c r="T441" s="41"/>
    </row>
    <row r="442" customFormat="false" ht="31.5" hidden="false" customHeight="true" outlineLevel="0" collapsed="false">
      <c r="A442" s="24" t="str">
        <f aca="false">B442&amp;" - "&amp;F442&amp;" - "&amp;C442</f>
        <v>19 - 557 - 8</v>
      </c>
      <c r="B442" s="25" t="n">
        <v>19</v>
      </c>
      <c r="C442" s="26" t="n">
        <v>8</v>
      </c>
      <c r="D442" s="27"/>
      <c r="E442" s="28"/>
      <c r="F442" s="29" t="n">
        <v>557</v>
      </c>
      <c r="G442" s="42"/>
      <c r="H442" s="31"/>
      <c r="I442" s="32"/>
      <c r="J442" s="33" t="n">
        <f aca="false">VLOOKUP($A442,Import!$A:$J,7,0)</f>
        <v>1000</v>
      </c>
      <c r="K442" s="33" t="n">
        <f aca="false">VLOOKUP($A442,Import!$A:$J,8,0)</f>
        <v>0</v>
      </c>
      <c r="L442" s="33" t="n">
        <f aca="false">VLOOKUP($A442,Import!$A:$J,9,0)</f>
        <v>1000</v>
      </c>
      <c r="M442" s="34"/>
      <c r="N442" s="35"/>
      <c r="O442" s="36"/>
      <c r="P442" s="37"/>
      <c r="Q442" s="38"/>
      <c r="R442" s="30"/>
      <c r="S442" s="38"/>
      <c r="T442" s="41"/>
    </row>
    <row r="443" customFormat="false" ht="31.5" hidden="false" customHeight="true" outlineLevel="0" collapsed="false">
      <c r="A443" s="24" t="str">
        <f aca="false">B443&amp;" - "&amp;F443&amp;" - "&amp;C443</f>
        <v>20 - 10 - 300</v>
      </c>
      <c r="B443" s="25" t="n">
        <v>20</v>
      </c>
      <c r="C443" s="26" t="n">
        <v>300</v>
      </c>
      <c r="D443" s="27"/>
      <c r="E443" s="28"/>
      <c r="F443" s="29" t="n">
        <v>10</v>
      </c>
      <c r="G443" s="42"/>
      <c r="H443" s="31"/>
      <c r="I443" s="32"/>
      <c r="J443" s="33" t="n">
        <f aca="false">VLOOKUP($A443,Import!$A:$J,7,0)</f>
        <v>10000</v>
      </c>
      <c r="K443" s="33" t="n">
        <f aca="false">VLOOKUP($A443,Import!$A:$J,8,0)</f>
        <v>10033.36</v>
      </c>
      <c r="L443" s="33" t="n">
        <f aca="false">VLOOKUP($A443,Import!$A:$J,9,0)</f>
        <v>-33.36</v>
      </c>
      <c r="M443" s="34"/>
      <c r="N443" s="35"/>
      <c r="O443" s="36"/>
      <c r="P443" s="37"/>
      <c r="Q443" s="38"/>
      <c r="R443" s="30"/>
      <c r="S443" s="38"/>
      <c r="T443" s="41"/>
    </row>
    <row r="444" customFormat="false" ht="31.5" hidden="false" customHeight="true" outlineLevel="0" collapsed="false">
      <c r="A444" s="24" t="str">
        <f aca="false">B444&amp;" - "&amp;F444&amp;" - "&amp;C444</f>
        <v>20 - 1010 - 1735</v>
      </c>
      <c r="B444" s="25" t="n">
        <v>20</v>
      </c>
      <c r="C444" s="26" t="n">
        <v>1735</v>
      </c>
      <c r="D444" s="27"/>
      <c r="E444" s="28"/>
      <c r="F444" s="29" t="n">
        <v>1010</v>
      </c>
      <c r="G444" s="42"/>
      <c r="H444" s="31"/>
      <c r="I444" s="32"/>
      <c r="J444" s="33" t="n">
        <f aca="false">VLOOKUP($A444,Import!$A:$J,7,0)</f>
        <v>8000</v>
      </c>
      <c r="K444" s="33" t="n">
        <f aca="false">VLOOKUP($A444,Import!$A:$J,8,0)</f>
        <v>6180.42</v>
      </c>
      <c r="L444" s="33" t="n">
        <f aca="false">VLOOKUP($A444,Import!$A:$J,9,0)</f>
        <v>1819.58</v>
      </c>
      <c r="M444" s="34"/>
      <c r="N444" s="35"/>
      <c r="O444" s="36"/>
      <c r="P444" s="37"/>
      <c r="Q444" s="38"/>
      <c r="R444" s="30"/>
      <c r="S444" s="37"/>
      <c r="T444" s="41"/>
    </row>
    <row r="445" customFormat="false" ht="31.5" hidden="false" customHeight="true" outlineLevel="0" collapsed="false">
      <c r="A445" s="24" t="str">
        <f aca="false">B445&amp;" - "&amp;F445&amp;" - "&amp;C445</f>
        <v>20 - 1042 - 1247</v>
      </c>
      <c r="B445" s="25" t="n">
        <v>20</v>
      </c>
      <c r="C445" s="26" t="n">
        <v>1247</v>
      </c>
      <c r="D445" s="27"/>
      <c r="E445" s="28"/>
      <c r="F445" s="29" t="n">
        <v>1042</v>
      </c>
      <c r="G445" s="30"/>
      <c r="H445" s="31"/>
      <c r="I445" s="32"/>
      <c r="J445" s="33" t="n">
        <f aca="false">VLOOKUP($A445,Import!$A:$J,7,0)</f>
        <v>1000</v>
      </c>
      <c r="K445" s="33" t="n">
        <f aca="false">VLOOKUP($A445,Import!$A:$J,8,0)</f>
        <v>0</v>
      </c>
      <c r="L445" s="33" t="n">
        <f aca="false">VLOOKUP($A445,Import!$A:$J,9,0)</f>
        <v>1000</v>
      </c>
      <c r="M445" s="34"/>
      <c r="N445" s="35"/>
      <c r="O445" s="36"/>
      <c r="P445" s="37"/>
      <c r="Q445" s="38"/>
      <c r="R445" s="30"/>
      <c r="S445" s="38"/>
      <c r="T445" s="41"/>
    </row>
    <row r="446" customFormat="false" ht="31.5" hidden="false" customHeight="true" outlineLevel="0" collapsed="false">
      <c r="A446" s="24" t="str">
        <f aca="false">B446&amp;" - "&amp;F446&amp;" - "&amp;C446</f>
        <v>20 - 1045 - 161</v>
      </c>
      <c r="B446" s="25" t="n">
        <v>20</v>
      </c>
      <c r="C446" s="26" t="n">
        <v>161</v>
      </c>
      <c r="D446" s="27"/>
      <c r="E446" s="28"/>
      <c r="F446" s="29" t="n">
        <v>1045</v>
      </c>
      <c r="G446" s="42"/>
      <c r="H446" s="31"/>
      <c r="I446" s="32"/>
      <c r="J446" s="33" t="n">
        <f aca="false">VLOOKUP($A446,Import!$A:$J,7,0)</f>
        <v>0</v>
      </c>
      <c r="K446" s="33" t="n">
        <f aca="false">VLOOKUP($A446,Import!$A:$J,8,0)</f>
        <v>0</v>
      </c>
      <c r="L446" s="33" t="n">
        <f aca="false">VLOOKUP($A446,Import!$A:$J,9,0)</f>
        <v>0</v>
      </c>
      <c r="M446" s="34"/>
      <c r="N446" s="35"/>
      <c r="O446" s="36"/>
      <c r="P446" s="37"/>
      <c r="Q446" s="38"/>
      <c r="R446" s="30"/>
      <c r="S446" s="38"/>
      <c r="T446" s="41"/>
    </row>
    <row r="447" customFormat="false" ht="31.5" hidden="false" customHeight="true" outlineLevel="0" collapsed="false">
      <c r="A447" s="24" t="str">
        <f aca="false">B447&amp;" - "&amp;F447&amp;" - "&amp;C447</f>
        <v>20 - 1062 - 513</v>
      </c>
      <c r="B447" s="25" t="n">
        <v>20</v>
      </c>
      <c r="C447" s="26" t="n">
        <v>513</v>
      </c>
      <c r="D447" s="27"/>
      <c r="E447" s="28"/>
      <c r="F447" s="29" t="n">
        <v>1062</v>
      </c>
      <c r="G447" s="30"/>
      <c r="H447" s="31"/>
      <c r="I447" s="32"/>
      <c r="J447" s="33" t="n">
        <f aca="false">VLOOKUP($A447,Import!$A:$J,7,0)</f>
        <v>10000</v>
      </c>
      <c r="K447" s="33" t="n">
        <f aca="false">VLOOKUP($A447,Import!$A:$J,8,0)</f>
        <v>12488.74</v>
      </c>
      <c r="L447" s="33" t="n">
        <f aca="false">VLOOKUP($A447,Import!$A:$J,9,0)</f>
        <v>-2488.74</v>
      </c>
      <c r="M447" s="34"/>
      <c r="N447" s="35"/>
      <c r="O447" s="36"/>
      <c r="P447" s="37"/>
      <c r="Q447" s="38"/>
      <c r="R447" s="30"/>
      <c r="S447" s="38"/>
      <c r="T447" s="41"/>
    </row>
    <row r="448" customFormat="false" ht="31.5" hidden="false" customHeight="true" outlineLevel="0" collapsed="false">
      <c r="A448" s="24" t="str">
        <f aca="false">B448&amp;" - "&amp;F448&amp;" - "&amp;C448</f>
        <v>20 - 109 - 106</v>
      </c>
      <c r="B448" s="25" t="n">
        <v>20</v>
      </c>
      <c r="C448" s="26" t="n">
        <v>106</v>
      </c>
      <c r="D448" s="27"/>
      <c r="E448" s="28"/>
      <c r="F448" s="29" t="n">
        <v>109</v>
      </c>
      <c r="G448" s="42"/>
      <c r="H448" s="31"/>
      <c r="I448" s="32"/>
      <c r="J448" s="33" t="n">
        <f aca="false">VLOOKUP($A448,Import!$A:$J,7,0)</f>
        <v>4500</v>
      </c>
      <c r="K448" s="33" t="n">
        <f aca="false">VLOOKUP($A448,Import!$A:$J,8,0)</f>
        <v>4901.78</v>
      </c>
      <c r="L448" s="33" t="n">
        <f aca="false">VLOOKUP($A448,Import!$A:$J,9,0)</f>
        <v>-401.78</v>
      </c>
      <c r="M448" s="34"/>
      <c r="N448" s="35"/>
      <c r="O448" s="36"/>
      <c r="P448" s="56"/>
      <c r="Q448" s="38"/>
      <c r="R448" s="30"/>
      <c r="S448" s="38"/>
      <c r="T448" s="41"/>
    </row>
    <row r="449" customFormat="false" ht="31.5" hidden="false" customHeight="true" outlineLevel="0" collapsed="false">
      <c r="A449" s="24" t="str">
        <f aca="false">B449&amp;" - "&amp;F449&amp;" - "&amp;C449</f>
        <v>20 - 1090 - 580</v>
      </c>
      <c r="B449" s="25" t="n">
        <v>20</v>
      </c>
      <c r="C449" s="26" t="n">
        <v>580</v>
      </c>
      <c r="D449" s="27"/>
      <c r="E449" s="28"/>
      <c r="F449" s="29" t="n">
        <v>1090</v>
      </c>
      <c r="G449" s="42"/>
      <c r="H449" s="31"/>
      <c r="I449" s="32"/>
      <c r="J449" s="33" t="n">
        <f aca="false">VLOOKUP($A449,Import!$A:$J,7,0)</f>
        <v>3000</v>
      </c>
      <c r="K449" s="33" t="n">
        <f aca="false">VLOOKUP($A449,Import!$A:$J,8,0)</f>
        <v>4455.44</v>
      </c>
      <c r="L449" s="33" t="n">
        <f aca="false">VLOOKUP($A449,Import!$A:$J,9,0)</f>
        <v>-1455.44</v>
      </c>
      <c r="M449" s="34"/>
      <c r="N449" s="35"/>
      <c r="O449" s="36"/>
      <c r="P449" s="38"/>
      <c r="Q449" s="38"/>
      <c r="R449" s="30"/>
      <c r="S449" s="38"/>
      <c r="T449" s="41"/>
    </row>
    <row r="450" customFormat="false" ht="31.5" hidden="false" customHeight="true" outlineLevel="0" collapsed="false">
      <c r="A450" s="24" t="str">
        <f aca="false">B450&amp;" - "&amp;F450&amp;" - "&amp;C450</f>
        <v>20 - 1091 - 1798</v>
      </c>
      <c r="B450" s="25" t="n">
        <v>20</v>
      </c>
      <c r="C450" s="26" t="n">
        <v>1798</v>
      </c>
      <c r="D450" s="27"/>
      <c r="E450" s="28"/>
      <c r="F450" s="29" t="n">
        <v>1091</v>
      </c>
      <c r="G450" s="42"/>
      <c r="H450" s="31"/>
      <c r="I450" s="32"/>
      <c r="J450" s="33" t="n">
        <f aca="false">VLOOKUP($A450,Import!$A:$J,7,0)</f>
        <v>0</v>
      </c>
      <c r="K450" s="33" t="n">
        <f aca="false">VLOOKUP($A450,Import!$A:$J,8,0)</f>
        <v>0</v>
      </c>
      <c r="L450" s="33" t="n">
        <f aca="false">VLOOKUP($A450,Import!$A:$J,9,0)</f>
        <v>0</v>
      </c>
      <c r="M450" s="34"/>
      <c r="N450" s="35"/>
      <c r="O450" s="36"/>
      <c r="P450" s="38"/>
      <c r="Q450" s="38"/>
      <c r="R450" s="30"/>
      <c r="S450" s="38"/>
      <c r="T450" s="41"/>
    </row>
    <row r="451" customFormat="false" ht="31.5" hidden="false" customHeight="true" outlineLevel="0" collapsed="false">
      <c r="A451" s="24" t="str">
        <f aca="false">B451&amp;" - "&amp;F451&amp;" - "&amp;C451</f>
        <v>20 - 1110 - 1158</v>
      </c>
      <c r="B451" s="25" t="n">
        <v>20</v>
      </c>
      <c r="C451" s="26" t="n">
        <v>1158</v>
      </c>
      <c r="D451" s="27"/>
      <c r="E451" s="28"/>
      <c r="F451" s="29" t="n">
        <v>1110</v>
      </c>
      <c r="G451" s="30"/>
      <c r="H451" s="31"/>
      <c r="I451" s="32"/>
      <c r="J451" s="33" t="n">
        <f aca="false">VLOOKUP($A451,Import!$A:$J,7,0)</f>
        <v>50000</v>
      </c>
      <c r="K451" s="33" t="n">
        <f aca="false">VLOOKUP($A451,Import!$A:$J,8,0)</f>
        <v>50000</v>
      </c>
      <c r="L451" s="33" t="n">
        <f aca="false">VLOOKUP($A451,Import!$A:$J,9,0)</f>
        <v>0</v>
      </c>
      <c r="M451" s="34"/>
      <c r="N451" s="35"/>
      <c r="O451" s="36"/>
      <c r="P451" s="38"/>
      <c r="Q451" s="38"/>
      <c r="R451" s="30"/>
      <c r="S451" s="38"/>
      <c r="T451" s="41"/>
    </row>
    <row r="452" customFormat="false" ht="31.5" hidden="false" customHeight="true" outlineLevel="0" collapsed="false">
      <c r="A452" s="24" t="str">
        <f aca="false">B452&amp;" - "&amp;F452&amp;" - "&amp;C452</f>
        <v>20 - 1125 - 738</v>
      </c>
      <c r="B452" s="25" t="n">
        <v>20</v>
      </c>
      <c r="C452" s="26" t="n">
        <v>738</v>
      </c>
      <c r="D452" s="27"/>
      <c r="E452" s="28"/>
      <c r="F452" s="29" t="n">
        <v>1125</v>
      </c>
      <c r="G452" s="30"/>
      <c r="H452" s="31"/>
      <c r="I452" s="32"/>
      <c r="J452" s="33" t="n">
        <f aca="false">VLOOKUP($A452,Import!$A:$J,7,0)</f>
        <v>100</v>
      </c>
      <c r="K452" s="33" t="n">
        <f aca="false">VLOOKUP($A452,Import!$A:$J,8,0)</f>
        <v>0</v>
      </c>
      <c r="L452" s="33" t="n">
        <f aca="false">VLOOKUP($A452,Import!$A:$J,9,0)</f>
        <v>100</v>
      </c>
      <c r="M452" s="34"/>
      <c r="N452" s="35"/>
      <c r="O452" s="36"/>
      <c r="P452" s="38"/>
      <c r="Q452" s="38"/>
      <c r="R452" s="30"/>
      <c r="S452" s="38"/>
      <c r="T452" s="41"/>
    </row>
    <row r="453" customFormat="false" ht="31.5" hidden="false" customHeight="true" outlineLevel="0" collapsed="false">
      <c r="A453" s="24" t="str">
        <f aca="false">B453&amp;" - "&amp;F453&amp;" - "&amp;C453</f>
        <v>20 - 1130 - 246</v>
      </c>
      <c r="B453" s="25" t="n">
        <v>20</v>
      </c>
      <c r="C453" s="26" t="n">
        <v>246</v>
      </c>
      <c r="D453" s="27"/>
      <c r="E453" s="28"/>
      <c r="F453" s="29" t="n">
        <v>1130</v>
      </c>
      <c r="G453" s="30"/>
      <c r="H453" s="31"/>
      <c r="I453" s="32"/>
      <c r="J453" s="33" t="n">
        <f aca="false">VLOOKUP($A453,Import!$A:$J,7,0)</f>
        <v>32000</v>
      </c>
      <c r="K453" s="33" t="n">
        <f aca="false">VLOOKUP($A453,Import!$A:$J,8,0)</f>
        <v>38640.74</v>
      </c>
      <c r="L453" s="33" t="n">
        <f aca="false">VLOOKUP($A453,Import!$A:$J,9,0)</f>
        <v>-6640.74</v>
      </c>
      <c r="M453" s="34"/>
      <c r="N453" s="35"/>
      <c r="O453" s="36"/>
      <c r="P453" s="38"/>
      <c r="Q453" s="38"/>
      <c r="R453" s="30"/>
      <c r="S453" s="38"/>
      <c r="T453" s="41"/>
    </row>
    <row r="454" customFormat="false" ht="31.5" hidden="false" customHeight="true" outlineLevel="0" collapsed="false">
      <c r="A454" s="24" t="str">
        <f aca="false">B454&amp;" - "&amp;F454&amp;" - "&amp;C454</f>
        <v>20 - 1133 - 362</v>
      </c>
      <c r="B454" s="25" t="n">
        <v>20</v>
      </c>
      <c r="C454" s="26" t="n">
        <v>362</v>
      </c>
      <c r="D454" s="27"/>
      <c r="E454" s="28"/>
      <c r="F454" s="29" t="n">
        <v>1133</v>
      </c>
      <c r="G454" s="30"/>
      <c r="H454" s="31"/>
      <c r="I454" s="32"/>
      <c r="J454" s="33" t="n">
        <f aca="false">VLOOKUP($A454,Import!$A:$J,7,0)</f>
        <v>400</v>
      </c>
      <c r="K454" s="33" t="n">
        <f aca="false">VLOOKUP($A454,Import!$A:$J,8,0)</f>
        <v>0</v>
      </c>
      <c r="L454" s="33" t="n">
        <f aca="false">VLOOKUP($A454,Import!$A:$J,9,0)</f>
        <v>400</v>
      </c>
      <c r="M454" s="34"/>
      <c r="N454" s="35"/>
      <c r="O454" s="36"/>
      <c r="P454" s="38"/>
      <c r="Q454" s="38"/>
      <c r="R454" s="30"/>
      <c r="S454" s="38"/>
      <c r="T454" s="41"/>
    </row>
    <row r="455" customFormat="false" ht="31.5" hidden="false" customHeight="true" outlineLevel="0" collapsed="false">
      <c r="A455" s="24" t="str">
        <f aca="false">B455&amp;" - "&amp;F455&amp;" - "&amp;C455</f>
        <v>20 - 1153 - 1268</v>
      </c>
      <c r="B455" s="25" t="n">
        <v>20</v>
      </c>
      <c r="C455" s="26" t="n">
        <v>1268</v>
      </c>
      <c r="D455" s="27"/>
      <c r="E455" s="28"/>
      <c r="F455" s="29" t="n">
        <v>1153</v>
      </c>
      <c r="G455" s="42"/>
      <c r="H455" s="31"/>
      <c r="I455" s="32"/>
      <c r="J455" s="33" t="n">
        <f aca="false">VLOOKUP($A455,Import!$A:$J,7,0)</f>
        <v>1500</v>
      </c>
      <c r="K455" s="33" t="n">
        <f aca="false">VLOOKUP($A455,Import!$A:$J,8,0)</f>
        <v>1500</v>
      </c>
      <c r="L455" s="33" t="n">
        <f aca="false">VLOOKUP($A455,Import!$A:$J,9,0)</f>
        <v>0</v>
      </c>
      <c r="M455" s="34"/>
      <c r="N455" s="35"/>
      <c r="O455" s="45"/>
      <c r="P455" s="57"/>
      <c r="Q455" s="38"/>
      <c r="R455" s="30"/>
      <c r="S455" s="38"/>
      <c r="T455" s="41"/>
    </row>
    <row r="456" customFormat="false" ht="31.5" hidden="false" customHeight="true" outlineLevel="0" collapsed="false">
      <c r="A456" s="24" t="str">
        <f aca="false">B456&amp;" - "&amp;F456&amp;" - "&amp;C456</f>
        <v>20 - 1207 - 1262</v>
      </c>
      <c r="B456" s="25" t="n">
        <v>20</v>
      </c>
      <c r="C456" s="26" t="n">
        <v>1262</v>
      </c>
      <c r="D456" s="27"/>
      <c r="E456" s="28"/>
      <c r="F456" s="29" t="n">
        <v>1207</v>
      </c>
      <c r="G456" s="30"/>
      <c r="H456" s="31"/>
      <c r="I456" s="32"/>
      <c r="J456" s="33" t="n">
        <f aca="false">VLOOKUP($A456,Import!$A:$J,7,0)</f>
        <v>200</v>
      </c>
      <c r="K456" s="33" t="n">
        <f aca="false">VLOOKUP($A456,Import!$A:$J,8,0)</f>
        <v>0</v>
      </c>
      <c r="L456" s="33" t="n">
        <f aca="false">VLOOKUP($A456,Import!$A:$J,9,0)</f>
        <v>200</v>
      </c>
      <c r="M456" s="34"/>
      <c r="N456" s="35"/>
      <c r="O456" s="36"/>
      <c r="P456" s="38"/>
      <c r="Q456" s="38"/>
      <c r="R456" s="30"/>
      <c r="S456" s="38"/>
      <c r="T456" s="41"/>
    </row>
    <row r="457" customFormat="false" ht="31.5" hidden="false" customHeight="true" outlineLevel="0" collapsed="false">
      <c r="A457" s="24" t="str">
        <f aca="false">B457&amp;" - "&amp;F457&amp;" - "&amp;C457</f>
        <v>20 - 124 - 1387</v>
      </c>
      <c r="B457" s="25" t="n">
        <v>20</v>
      </c>
      <c r="C457" s="26" t="n">
        <v>1387</v>
      </c>
      <c r="D457" s="27"/>
      <c r="E457" s="28"/>
      <c r="F457" s="29" t="n">
        <v>124</v>
      </c>
      <c r="G457" s="42"/>
      <c r="H457" s="31"/>
      <c r="I457" s="32"/>
      <c r="J457" s="33" t="n">
        <f aca="false">VLOOKUP($A457,Import!$A:$J,7,0)</f>
        <v>301197.53</v>
      </c>
      <c r="K457" s="33" t="n">
        <f aca="false">VLOOKUP($A457,Import!$A:$J,8,0)</f>
        <v>125192.66</v>
      </c>
      <c r="L457" s="33" t="n">
        <f aca="false">VLOOKUP($A457,Import!$A:$J,9,0)</f>
        <v>176004.87</v>
      </c>
      <c r="M457" s="34"/>
      <c r="N457" s="35"/>
      <c r="O457" s="36"/>
      <c r="P457" s="38"/>
      <c r="Q457" s="38"/>
      <c r="R457" s="30"/>
      <c r="S457" s="38"/>
      <c r="T457" s="41"/>
    </row>
    <row r="458" customFormat="false" ht="31.5" hidden="false" customHeight="true" outlineLevel="0" collapsed="false">
      <c r="A458" s="24" t="str">
        <f aca="false">B458&amp;" - "&amp;F458&amp;" - "&amp;C458</f>
        <v>20 - 1244 - 1546</v>
      </c>
      <c r="B458" s="25" t="n">
        <v>20</v>
      </c>
      <c r="C458" s="26" t="n">
        <v>1546</v>
      </c>
      <c r="D458" s="27"/>
      <c r="E458" s="28"/>
      <c r="F458" s="29" t="n">
        <v>1244</v>
      </c>
      <c r="G458" s="30"/>
      <c r="H458" s="31"/>
      <c r="I458" s="32"/>
      <c r="J458" s="33" t="n">
        <f aca="false">VLOOKUP($A458,Import!$A:$J,7,0)</f>
        <v>15000</v>
      </c>
      <c r="K458" s="33" t="n">
        <f aca="false">VLOOKUP($A458,Import!$A:$J,8,0)</f>
        <v>7632.33</v>
      </c>
      <c r="L458" s="33" t="n">
        <f aca="false">VLOOKUP($A458,Import!$A:$J,9,0)</f>
        <v>7367.67</v>
      </c>
      <c r="M458" s="34"/>
      <c r="N458" s="35"/>
      <c r="O458" s="36"/>
      <c r="P458" s="37"/>
      <c r="Q458" s="38"/>
      <c r="R458" s="30"/>
      <c r="S458" s="38"/>
      <c r="T458" s="41"/>
    </row>
    <row r="459" customFormat="false" ht="31.5" hidden="false" customHeight="true" outlineLevel="0" collapsed="false">
      <c r="A459" s="24" t="str">
        <f aca="false">B459&amp;" - "&amp;F459&amp;" - "&amp;C459</f>
        <v>20 - 1251 - 2295</v>
      </c>
      <c r="B459" s="25" t="n">
        <v>20</v>
      </c>
      <c r="C459" s="26" t="n">
        <v>2295</v>
      </c>
      <c r="D459" s="27"/>
      <c r="E459" s="28"/>
      <c r="F459" s="29" t="n">
        <v>1251</v>
      </c>
      <c r="G459" s="42"/>
      <c r="H459" s="31"/>
      <c r="I459" s="32"/>
      <c r="J459" s="33" t="n">
        <f aca="false">VLOOKUP($A459,Import!$A:$J,7,0)</f>
        <v>0</v>
      </c>
      <c r="K459" s="33" t="n">
        <f aca="false">VLOOKUP($A459,Import!$A:$J,8,0)</f>
        <v>0</v>
      </c>
      <c r="L459" s="33" t="n">
        <f aca="false">VLOOKUP($A459,Import!$A:$J,9,0)</f>
        <v>0</v>
      </c>
      <c r="M459" s="34"/>
      <c r="N459" s="35"/>
      <c r="O459" s="36"/>
      <c r="P459" s="37"/>
      <c r="Q459" s="38"/>
      <c r="R459" s="30"/>
      <c r="S459" s="38"/>
      <c r="T459" s="41"/>
    </row>
    <row r="460" customFormat="false" ht="31.5" hidden="false" customHeight="true" outlineLevel="0" collapsed="false">
      <c r="A460" s="24" t="str">
        <f aca="false">B460&amp;" - "&amp;F460&amp;" - "&amp;C460</f>
        <v>20 - 1257 - 1171</v>
      </c>
      <c r="B460" s="25" t="n">
        <v>20</v>
      </c>
      <c r="C460" s="26" t="n">
        <v>1171</v>
      </c>
      <c r="D460" s="27"/>
      <c r="E460" s="28"/>
      <c r="F460" s="29" t="n">
        <v>1257</v>
      </c>
      <c r="G460" s="42"/>
      <c r="H460" s="31"/>
      <c r="I460" s="32"/>
      <c r="J460" s="33" t="n">
        <f aca="false">VLOOKUP($A460,Import!$A:$J,7,0)</f>
        <v>2000</v>
      </c>
      <c r="K460" s="33" t="n">
        <f aca="false">VLOOKUP($A460,Import!$A:$J,8,0)</f>
        <v>403.6</v>
      </c>
      <c r="L460" s="33" t="n">
        <f aca="false">VLOOKUP($A460,Import!$A:$J,9,0)</f>
        <v>1596.4</v>
      </c>
      <c r="M460" s="34"/>
      <c r="N460" s="35"/>
      <c r="O460" s="36"/>
      <c r="P460" s="37"/>
      <c r="Q460" s="38"/>
      <c r="R460" s="30"/>
      <c r="S460" s="38"/>
      <c r="T460" s="41"/>
    </row>
    <row r="461" customFormat="false" ht="31.5" hidden="false" customHeight="true" outlineLevel="0" collapsed="false">
      <c r="A461" s="24" t="str">
        <f aca="false">B461&amp;" - "&amp;F461&amp;" - "&amp;C461</f>
        <v>20 - 1291 - 1540</v>
      </c>
      <c r="B461" s="25" t="n">
        <v>20</v>
      </c>
      <c r="C461" s="26" t="n">
        <v>1540</v>
      </c>
      <c r="D461" s="27"/>
      <c r="E461" s="28"/>
      <c r="F461" s="29" t="n">
        <v>1291</v>
      </c>
      <c r="G461" s="30"/>
      <c r="H461" s="31"/>
      <c r="I461" s="32"/>
      <c r="J461" s="33" t="n">
        <f aca="false">VLOOKUP($A461,Import!$A:$J,7,0)</f>
        <v>2000</v>
      </c>
      <c r="K461" s="33" t="n">
        <f aca="false">VLOOKUP($A461,Import!$A:$J,8,0)</f>
        <v>1699.92</v>
      </c>
      <c r="L461" s="33" t="n">
        <f aca="false">VLOOKUP($A461,Import!$A:$J,9,0)</f>
        <v>300.08</v>
      </c>
      <c r="M461" s="34"/>
      <c r="N461" s="35"/>
      <c r="O461" s="36"/>
      <c r="P461" s="57"/>
      <c r="Q461" s="38"/>
      <c r="R461" s="30"/>
      <c r="S461" s="38"/>
      <c r="T461" s="41"/>
    </row>
    <row r="462" customFormat="false" ht="31.5" hidden="false" customHeight="true" outlineLevel="0" collapsed="false">
      <c r="A462" s="24" t="str">
        <f aca="false">B462&amp;" - "&amp;F462&amp;" - "&amp;C462</f>
        <v>20 - 1304 - 1164</v>
      </c>
      <c r="B462" s="25" t="n">
        <v>20</v>
      </c>
      <c r="C462" s="26" t="n">
        <v>1164</v>
      </c>
      <c r="D462" s="27"/>
      <c r="E462" s="28"/>
      <c r="F462" s="29" t="n">
        <v>1304</v>
      </c>
      <c r="G462" s="30"/>
      <c r="H462" s="31"/>
      <c r="I462" s="32"/>
      <c r="J462" s="33" t="n">
        <f aca="false">VLOOKUP($A462,Import!$A:$J,7,0)</f>
        <v>5000</v>
      </c>
      <c r="K462" s="33" t="n">
        <f aca="false">VLOOKUP($A462,Import!$A:$J,8,0)</f>
        <v>3036.37</v>
      </c>
      <c r="L462" s="33" t="n">
        <f aca="false">VLOOKUP($A462,Import!$A:$J,9,0)</f>
        <v>1963.63</v>
      </c>
      <c r="M462" s="34"/>
      <c r="N462" s="35"/>
      <c r="O462" s="36"/>
      <c r="P462" s="37"/>
      <c r="Q462" s="38"/>
      <c r="R462" s="30"/>
      <c r="S462" s="38"/>
      <c r="T462" s="41"/>
    </row>
    <row r="463" customFormat="false" ht="31.5" hidden="false" customHeight="true" outlineLevel="0" collapsed="false">
      <c r="A463" s="24" t="str">
        <f aca="false">B463&amp;" - "&amp;F463&amp;" - "&amp;C463</f>
        <v>20 - 1316 - 363</v>
      </c>
      <c r="B463" s="25" t="n">
        <v>20</v>
      </c>
      <c r="C463" s="26" t="n">
        <v>363</v>
      </c>
      <c r="D463" s="27"/>
      <c r="E463" s="28"/>
      <c r="F463" s="29" t="n">
        <v>1316</v>
      </c>
      <c r="G463" s="30"/>
      <c r="H463" s="31"/>
      <c r="I463" s="32"/>
      <c r="J463" s="33" t="n">
        <f aca="false">VLOOKUP($A463,Import!$A:$J,7,0)</f>
        <v>5000</v>
      </c>
      <c r="K463" s="33" t="n">
        <f aca="false">VLOOKUP($A463,Import!$A:$J,8,0)</f>
        <v>6548.97</v>
      </c>
      <c r="L463" s="33" t="n">
        <f aca="false">VLOOKUP($A463,Import!$A:$J,9,0)</f>
        <v>-1548.97</v>
      </c>
      <c r="M463" s="34"/>
      <c r="N463" s="35"/>
      <c r="O463" s="36"/>
      <c r="P463" s="57"/>
      <c r="Q463" s="38"/>
      <c r="R463" s="30"/>
      <c r="S463" s="38"/>
      <c r="T463" s="41"/>
    </row>
    <row r="464" customFormat="false" ht="31.5" hidden="false" customHeight="true" outlineLevel="0" collapsed="false">
      <c r="A464" s="24" t="str">
        <f aca="false">B464&amp;" - "&amp;F464&amp;" - "&amp;C464</f>
        <v>20 - 1317 - 1264</v>
      </c>
      <c r="B464" s="25" t="n">
        <v>20</v>
      </c>
      <c r="C464" s="26" t="n">
        <v>1264</v>
      </c>
      <c r="D464" s="27"/>
      <c r="E464" s="28"/>
      <c r="F464" s="29" t="n">
        <v>1317</v>
      </c>
      <c r="G464" s="46"/>
      <c r="H464" s="31"/>
      <c r="I464" s="32"/>
      <c r="J464" s="33" t="n">
        <f aca="false">VLOOKUP($A464,Import!$A:$J,7,0)</f>
        <v>0</v>
      </c>
      <c r="K464" s="33" t="n">
        <f aca="false">VLOOKUP($A464,Import!$A:$J,8,0)</f>
        <v>0</v>
      </c>
      <c r="L464" s="33" t="n">
        <f aca="false">VLOOKUP($A464,Import!$A:$J,9,0)</f>
        <v>0</v>
      </c>
      <c r="M464" s="34"/>
      <c r="N464" s="35"/>
      <c r="O464" s="36"/>
      <c r="P464" s="37"/>
      <c r="Q464" s="38"/>
      <c r="R464" s="30"/>
      <c r="S464" s="38"/>
      <c r="T464" s="41"/>
    </row>
    <row r="465" customFormat="false" ht="31.5" hidden="false" customHeight="true" outlineLevel="0" collapsed="false">
      <c r="A465" s="24" t="str">
        <f aca="false">B465&amp;" - "&amp;F465&amp;" - "&amp;C465</f>
        <v>20 - 1323 - 856</v>
      </c>
      <c r="B465" s="25" t="n">
        <v>20</v>
      </c>
      <c r="C465" s="26" t="n">
        <v>856</v>
      </c>
      <c r="D465" s="27"/>
      <c r="E465" s="28"/>
      <c r="F465" s="29" t="n">
        <v>1323</v>
      </c>
      <c r="G465" s="30"/>
      <c r="H465" s="31"/>
      <c r="I465" s="32"/>
      <c r="J465" s="33" t="n">
        <f aca="false">VLOOKUP($A465,Import!$A:$J,7,0)</f>
        <v>500</v>
      </c>
      <c r="K465" s="33" t="n">
        <f aca="false">VLOOKUP($A465,Import!$A:$J,8,0)</f>
        <v>500</v>
      </c>
      <c r="L465" s="33" t="n">
        <f aca="false">VLOOKUP($A465,Import!$A:$J,9,0)</f>
        <v>0</v>
      </c>
      <c r="M465" s="34"/>
      <c r="N465" s="35"/>
      <c r="O465" s="36"/>
      <c r="P465" s="37"/>
      <c r="Q465" s="38"/>
      <c r="R465" s="30"/>
      <c r="S465" s="38"/>
      <c r="T465" s="41"/>
    </row>
    <row r="466" customFormat="false" ht="31.5" hidden="false" customHeight="true" outlineLevel="0" collapsed="false">
      <c r="A466" s="24" t="str">
        <f aca="false">B466&amp;" - "&amp;F466&amp;" - "&amp;C466</f>
        <v>20 - 1339 - 590</v>
      </c>
      <c r="B466" s="25" t="n">
        <v>20</v>
      </c>
      <c r="C466" s="26" t="n">
        <v>590</v>
      </c>
      <c r="D466" s="27"/>
      <c r="E466" s="28"/>
      <c r="F466" s="29" t="n">
        <v>1339</v>
      </c>
      <c r="G466" s="46"/>
      <c r="H466" s="31"/>
      <c r="I466" s="32"/>
      <c r="J466" s="33" t="n">
        <f aca="false">VLOOKUP($A466,Import!$A:$J,7,0)</f>
        <v>300</v>
      </c>
      <c r="K466" s="33" t="n">
        <f aca="false">VLOOKUP($A466,Import!$A:$J,8,0)</f>
        <v>0</v>
      </c>
      <c r="L466" s="33" t="n">
        <f aca="false">VLOOKUP($A466,Import!$A:$J,9,0)</f>
        <v>300</v>
      </c>
      <c r="M466" s="34"/>
      <c r="N466" s="35"/>
      <c r="O466" s="36"/>
      <c r="P466" s="37"/>
      <c r="Q466" s="38"/>
      <c r="R466" s="30"/>
      <c r="S466" s="38"/>
      <c r="T466" s="41"/>
    </row>
    <row r="467" customFormat="false" ht="31.5" hidden="false" customHeight="true" outlineLevel="0" collapsed="false">
      <c r="A467" s="24" t="str">
        <f aca="false">B467&amp;" - "&amp;F467&amp;" - "&amp;C467</f>
        <v>20 - 134 - 1604</v>
      </c>
      <c r="B467" s="25" t="n">
        <v>20</v>
      </c>
      <c r="C467" s="26" t="n">
        <v>1604</v>
      </c>
      <c r="D467" s="27"/>
      <c r="E467" s="28"/>
      <c r="F467" s="29" t="n">
        <v>134</v>
      </c>
      <c r="G467" s="42"/>
      <c r="H467" s="31"/>
      <c r="I467" s="32"/>
      <c r="J467" s="33" t="n">
        <f aca="false">VLOOKUP($A467,Import!$A:$J,7,0)</f>
        <v>7000</v>
      </c>
      <c r="K467" s="33" t="n">
        <f aca="false">VLOOKUP($A467,Import!$A:$J,8,0)</f>
        <v>0</v>
      </c>
      <c r="L467" s="33" t="n">
        <f aca="false">VLOOKUP($A467,Import!$A:$J,9,0)</f>
        <v>7000</v>
      </c>
      <c r="M467" s="34"/>
      <c r="N467" s="35"/>
      <c r="O467" s="36"/>
      <c r="P467" s="37"/>
      <c r="Q467" s="38"/>
      <c r="R467" s="30"/>
      <c r="S467" s="38"/>
      <c r="T467" s="41"/>
    </row>
    <row r="468" customFormat="false" ht="31.5" hidden="false" customHeight="true" outlineLevel="0" collapsed="false">
      <c r="A468" s="24" t="str">
        <f aca="false">B468&amp;" - "&amp;F468&amp;" - "&amp;C468</f>
        <v>20 - 1375 - 2150</v>
      </c>
      <c r="B468" s="25" t="n">
        <v>20</v>
      </c>
      <c r="C468" s="26" t="n">
        <v>2150</v>
      </c>
      <c r="D468" s="27"/>
      <c r="E468" s="28"/>
      <c r="F468" s="29" t="n">
        <v>1375</v>
      </c>
      <c r="G468" s="30"/>
      <c r="H468" s="31"/>
      <c r="I468" s="32"/>
      <c r="J468" s="33" t="n">
        <f aca="false">VLOOKUP($A468,Import!$A:$J,7,0)</f>
        <v>6500</v>
      </c>
      <c r="K468" s="33" t="n">
        <f aca="false">VLOOKUP($A468,Import!$A:$J,8,0)</f>
        <v>9188</v>
      </c>
      <c r="L468" s="33" t="n">
        <f aca="false">VLOOKUP($A468,Import!$A:$J,9,0)</f>
        <v>-2688</v>
      </c>
      <c r="M468" s="34"/>
      <c r="N468" s="35"/>
      <c r="O468" s="36"/>
      <c r="P468" s="37"/>
      <c r="Q468" s="38"/>
      <c r="R468" s="30"/>
      <c r="S468" s="38"/>
      <c r="T468" s="41"/>
    </row>
    <row r="469" customFormat="false" ht="31.5" hidden="false" customHeight="true" outlineLevel="0" collapsed="false">
      <c r="A469" s="24" t="str">
        <f aca="false">B469&amp;" - "&amp;F469&amp;" - "&amp;C469</f>
        <v>20 - 1377 - 576</v>
      </c>
      <c r="B469" s="25" t="n">
        <v>20</v>
      </c>
      <c r="C469" s="26" t="n">
        <v>576</v>
      </c>
      <c r="D469" s="27"/>
      <c r="E469" s="28"/>
      <c r="F469" s="29" t="n">
        <v>1377</v>
      </c>
      <c r="G469" s="58"/>
      <c r="H469" s="31"/>
      <c r="I469" s="32"/>
      <c r="J469" s="33" t="n">
        <f aca="false">VLOOKUP($A469,Import!$A:$J,7,0)</f>
        <v>100</v>
      </c>
      <c r="K469" s="33" t="n">
        <f aca="false">VLOOKUP($A469,Import!$A:$J,8,0)</f>
        <v>0</v>
      </c>
      <c r="L469" s="33" t="n">
        <f aca="false">VLOOKUP($A469,Import!$A:$J,9,0)</f>
        <v>100</v>
      </c>
      <c r="M469" s="34"/>
      <c r="N469" s="35"/>
      <c r="O469" s="36"/>
      <c r="P469" s="37"/>
      <c r="Q469" s="38"/>
      <c r="R469" s="30"/>
      <c r="S469" s="37"/>
      <c r="T469" s="41"/>
    </row>
    <row r="470" customFormat="false" ht="31.5" hidden="false" customHeight="true" outlineLevel="0" collapsed="false">
      <c r="A470" s="24" t="str">
        <f aca="false">B470&amp;" - "&amp;F470&amp;" - "&amp;C470</f>
        <v>20 - 1384 - 1556</v>
      </c>
      <c r="B470" s="25" t="n">
        <v>20</v>
      </c>
      <c r="C470" s="26" t="n">
        <v>1556</v>
      </c>
      <c r="D470" s="27"/>
      <c r="E470" s="28"/>
      <c r="F470" s="29" t="n">
        <v>1384</v>
      </c>
      <c r="G470" s="42"/>
      <c r="H470" s="31"/>
      <c r="I470" s="32"/>
      <c r="J470" s="33" t="n">
        <f aca="false">VLOOKUP($A470,Import!$A:$J,7,0)</f>
        <v>0</v>
      </c>
      <c r="K470" s="33" t="n">
        <f aca="false">VLOOKUP($A470,Import!$A:$J,8,0)</f>
        <v>0</v>
      </c>
      <c r="L470" s="33" t="n">
        <f aca="false">VLOOKUP($A470,Import!$A:$J,9,0)</f>
        <v>0</v>
      </c>
      <c r="M470" s="34"/>
      <c r="N470" s="35"/>
      <c r="O470" s="36"/>
      <c r="P470" s="37"/>
      <c r="Q470" s="38"/>
      <c r="R470" s="30"/>
      <c r="S470" s="38"/>
      <c r="T470" s="41"/>
    </row>
    <row r="471" customFormat="false" ht="31.5" hidden="false" customHeight="true" outlineLevel="0" collapsed="false">
      <c r="A471" s="24" t="str">
        <f aca="false">B471&amp;" - "&amp;F471&amp;" - "&amp;C471</f>
        <v>20 - 1384 - 1895</v>
      </c>
      <c r="B471" s="25" t="n">
        <v>20</v>
      </c>
      <c r="C471" s="26" t="n">
        <v>1895</v>
      </c>
      <c r="D471" s="27"/>
      <c r="E471" s="28"/>
      <c r="F471" s="29" t="n">
        <v>1384</v>
      </c>
      <c r="G471" s="42"/>
      <c r="H471" s="31"/>
      <c r="I471" s="32"/>
      <c r="J471" s="33" t="n">
        <f aca="false">VLOOKUP($A471,Import!$A:$J,7,0)</f>
        <v>11000</v>
      </c>
      <c r="K471" s="33" t="n">
        <f aca="false">VLOOKUP($A471,Import!$A:$J,8,0)</f>
        <v>11100</v>
      </c>
      <c r="L471" s="33" t="n">
        <f aca="false">VLOOKUP($A471,Import!$A:$J,9,0)</f>
        <v>-100</v>
      </c>
      <c r="M471" s="34"/>
      <c r="N471" s="35"/>
      <c r="O471" s="36"/>
      <c r="P471" s="37"/>
      <c r="Q471" s="38"/>
      <c r="R471" s="30"/>
      <c r="S471" s="38"/>
      <c r="T471" s="41"/>
    </row>
    <row r="472" customFormat="false" ht="31.5" hidden="false" customHeight="true" outlineLevel="0" collapsed="false">
      <c r="A472" s="24" t="str">
        <f aca="false">B472&amp;" - "&amp;F472&amp;" - "&amp;C472</f>
        <v>20 - 1386 - 1109</v>
      </c>
      <c r="B472" s="25" t="n">
        <v>20</v>
      </c>
      <c r="C472" s="26" t="n">
        <v>1109</v>
      </c>
      <c r="D472" s="27"/>
      <c r="E472" s="28"/>
      <c r="F472" s="29" t="n">
        <v>1386</v>
      </c>
      <c r="G472" s="42"/>
      <c r="H472" s="31"/>
      <c r="I472" s="32"/>
      <c r="J472" s="33" t="n">
        <f aca="false">VLOOKUP($A472,Import!$A:$J,7,0)</f>
        <v>1100</v>
      </c>
      <c r="K472" s="33" t="n">
        <f aca="false">VLOOKUP($A472,Import!$A:$J,8,0)</f>
        <v>0</v>
      </c>
      <c r="L472" s="33" t="n">
        <f aca="false">VLOOKUP($A472,Import!$A:$J,9,0)</f>
        <v>1100</v>
      </c>
      <c r="M472" s="34"/>
      <c r="N472" s="35"/>
      <c r="O472" s="36"/>
      <c r="P472" s="37"/>
      <c r="Q472" s="38"/>
      <c r="R472" s="30"/>
      <c r="S472" s="38"/>
      <c r="T472" s="41"/>
    </row>
    <row r="473" customFormat="false" ht="31.5" hidden="false" customHeight="true" outlineLevel="0" collapsed="false">
      <c r="A473" s="24" t="str">
        <f aca="false">B473&amp;" - "&amp;F473&amp;" - "&amp;C473</f>
        <v>20 - 1394 - 1245</v>
      </c>
      <c r="B473" s="25" t="n">
        <v>20</v>
      </c>
      <c r="C473" s="26" t="n">
        <v>1245</v>
      </c>
      <c r="D473" s="27"/>
      <c r="E473" s="28"/>
      <c r="F473" s="29" t="n">
        <v>1394</v>
      </c>
      <c r="G473" s="30"/>
      <c r="H473" s="31"/>
      <c r="I473" s="32"/>
      <c r="J473" s="33" t="n">
        <f aca="false">VLOOKUP($A473,Import!$A:$J,7,0)</f>
        <v>2000</v>
      </c>
      <c r="K473" s="33" t="n">
        <f aca="false">VLOOKUP($A473,Import!$A:$J,8,0)</f>
        <v>7358.01</v>
      </c>
      <c r="L473" s="33" t="n">
        <f aca="false">VLOOKUP($A473,Import!$A:$J,9,0)</f>
        <v>-5358.01</v>
      </c>
      <c r="M473" s="34"/>
      <c r="N473" s="35"/>
      <c r="O473" s="36"/>
      <c r="P473" s="37"/>
      <c r="Q473" s="38"/>
      <c r="R473" s="30"/>
      <c r="S473" s="38"/>
      <c r="T473" s="41"/>
    </row>
    <row r="474" customFormat="false" ht="31.5" hidden="false" customHeight="true" outlineLevel="0" collapsed="false">
      <c r="A474" s="24" t="str">
        <f aca="false">B474&amp;" - "&amp;F474&amp;" - "&amp;C474</f>
        <v>20 - 1403 - 2141</v>
      </c>
      <c r="B474" s="25" t="n">
        <v>20</v>
      </c>
      <c r="C474" s="26" t="n">
        <v>2141</v>
      </c>
      <c r="D474" s="27"/>
      <c r="E474" s="28"/>
      <c r="F474" s="29" t="n">
        <v>1403</v>
      </c>
      <c r="G474" s="30"/>
      <c r="H474" s="31"/>
      <c r="I474" s="32"/>
      <c r="J474" s="33" t="n">
        <f aca="false">VLOOKUP($A474,Import!$A:$J,7,0)</f>
        <v>1200</v>
      </c>
      <c r="K474" s="33" t="n">
        <f aca="false">VLOOKUP($A474,Import!$A:$J,8,0)</f>
        <v>1536.39</v>
      </c>
      <c r="L474" s="33" t="n">
        <f aca="false">VLOOKUP($A474,Import!$A:$J,9,0)</f>
        <v>-336.39</v>
      </c>
      <c r="M474" s="34"/>
      <c r="N474" s="35"/>
      <c r="O474" s="36"/>
      <c r="P474" s="37"/>
      <c r="Q474" s="38"/>
      <c r="R474" s="30"/>
      <c r="S474" s="38"/>
      <c r="T474" s="41"/>
    </row>
    <row r="475" customFormat="false" ht="31.5" hidden="false" customHeight="true" outlineLevel="0" collapsed="false">
      <c r="A475" s="24" t="str">
        <f aca="false">B475&amp;" - "&amp;F475&amp;" - "&amp;C475</f>
        <v>20 - 1411 - 2296</v>
      </c>
      <c r="B475" s="25" t="n">
        <v>20</v>
      </c>
      <c r="C475" s="26" t="n">
        <v>2296</v>
      </c>
      <c r="D475" s="27"/>
      <c r="E475" s="28"/>
      <c r="F475" s="29" t="n">
        <v>1411</v>
      </c>
      <c r="G475" s="42"/>
      <c r="H475" s="31"/>
      <c r="I475" s="32"/>
      <c r="J475" s="33" t="n">
        <f aca="false">VLOOKUP($A475,Import!$A:$J,7,0)</f>
        <v>0</v>
      </c>
      <c r="K475" s="33" t="n">
        <f aca="false">VLOOKUP($A475,Import!$A:$J,8,0)</f>
        <v>0</v>
      </c>
      <c r="L475" s="33" t="n">
        <f aca="false">VLOOKUP($A475,Import!$A:$J,9,0)</f>
        <v>0</v>
      </c>
      <c r="M475" s="34"/>
      <c r="N475" s="35"/>
      <c r="O475" s="36"/>
      <c r="P475" s="37"/>
      <c r="Q475" s="38"/>
      <c r="R475" s="30"/>
      <c r="S475" s="38"/>
      <c r="T475" s="41"/>
    </row>
    <row r="476" customFormat="false" ht="31.5" hidden="false" customHeight="true" outlineLevel="0" collapsed="false">
      <c r="A476" s="24" t="str">
        <f aca="false">B476&amp;" - "&amp;F476&amp;" - "&amp;C476</f>
        <v>20 - 1413 - 1903</v>
      </c>
      <c r="B476" s="25" t="n">
        <v>20</v>
      </c>
      <c r="C476" s="26" t="n">
        <v>1903</v>
      </c>
      <c r="D476" s="27"/>
      <c r="E476" s="28"/>
      <c r="F476" s="29" t="n">
        <v>1413</v>
      </c>
      <c r="G476" s="42"/>
      <c r="H476" s="31"/>
      <c r="I476" s="32"/>
      <c r="J476" s="33" t="n">
        <f aca="false">VLOOKUP($A476,Import!$A:$J,7,0)</f>
        <v>2000</v>
      </c>
      <c r="K476" s="33" t="n">
        <f aca="false">VLOOKUP($A476,Import!$A:$J,8,0)</f>
        <v>1242.8</v>
      </c>
      <c r="L476" s="33" t="n">
        <f aca="false">VLOOKUP($A476,Import!$A:$J,9,0)</f>
        <v>757.2</v>
      </c>
      <c r="M476" s="34"/>
      <c r="N476" s="35"/>
      <c r="O476" s="36"/>
      <c r="P476" s="37"/>
      <c r="Q476" s="38"/>
      <c r="R476" s="30"/>
      <c r="S476" s="38"/>
      <c r="T476" s="41"/>
    </row>
    <row r="477" customFormat="false" ht="31.5" hidden="false" customHeight="true" outlineLevel="0" collapsed="false">
      <c r="A477" s="24" t="str">
        <f aca="false">B477&amp;" - "&amp;F477&amp;" - "&amp;C477</f>
        <v>20 - 1427 - 1555</v>
      </c>
      <c r="B477" s="25" t="n">
        <v>20</v>
      </c>
      <c r="C477" s="26" t="n">
        <v>1555</v>
      </c>
      <c r="D477" s="27"/>
      <c r="E477" s="28"/>
      <c r="F477" s="29" t="n">
        <v>1427</v>
      </c>
      <c r="G477" s="30"/>
      <c r="H477" s="31"/>
      <c r="I477" s="32"/>
      <c r="J477" s="33" t="n">
        <f aca="false">VLOOKUP($A477,Import!$A:$J,7,0)</f>
        <v>3000</v>
      </c>
      <c r="K477" s="33" t="n">
        <f aca="false">VLOOKUP($A477,Import!$A:$J,8,0)</f>
        <v>2197.58</v>
      </c>
      <c r="L477" s="33" t="n">
        <f aca="false">VLOOKUP($A477,Import!$A:$J,9,0)</f>
        <v>802.42</v>
      </c>
      <c r="M477" s="34"/>
      <c r="N477" s="35"/>
      <c r="O477" s="36"/>
      <c r="P477" s="37"/>
      <c r="Q477" s="38"/>
      <c r="R477" s="30"/>
      <c r="S477" s="37"/>
      <c r="T477" s="41"/>
    </row>
    <row r="478" customFormat="false" ht="31.5" hidden="false" customHeight="true" outlineLevel="0" collapsed="false">
      <c r="A478" s="24" t="str">
        <f aca="false">B478&amp;" - "&amp;F478&amp;" - "&amp;C478</f>
        <v>20 - 1436 - 1848</v>
      </c>
      <c r="B478" s="25" t="n">
        <v>20</v>
      </c>
      <c r="C478" s="26" t="n">
        <v>1848</v>
      </c>
      <c r="D478" s="27"/>
      <c r="E478" s="28"/>
      <c r="F478" s="29" t="n">
        <v>1436</v>
      </c>
      <c r="G478" s="42"/>
      <c r="H478" s="31"/>
      <c r="I478" s="32"/>
      <c r="J478" s="33" t="n">
        <f aca="false">VLOOKUP($A478,Import!$A:$J,7,0)</f>
        <v>4516.75</v>
      </c>
      <c r="K478" s="33" t="n">
        <f aca="false">VLOOKUP($A478,Import!$A:$J,8,0)</f>
        <v>4975.62</v>
      </c>
      <c r="L478" s="33" t="n">
        <f aca="false">VLOOKUP($A478,Import!$A:$J,9,0)</f>
        <v>-458.87</v>
      </c>
      <c r="M478" s="34"/>
      <c r="N478" s="35"/>
      <c r="O478" s="36"/>
      <c r="P478" s="37"/>
      <c r="Q478" s="38"/>
      <c r="R478" s="30"/>
      <c r="S478" s="38"/>
      <c r="T478" s="41"/>
    </row>
    <row r="479" customFormat="false" ht="31.5" hidden="false" customHeight="true" outlineLevel="0" collapsed="false">
      <c r="A479" s="24" t="str">
        <f aca="false">B479&amp;" - "&amp;F479&amp;" - "&amp;C479</f>
        <v>20 - 1441 - 1639</v>
      </c>
      <c r="B479" s="25" t="n">
        <v>20</v>
      </c>
      <c r="C479" s="26" t="n">
        <v>1639</v>
      </c>
      <c r="D479" s="27"/>
      <c r="E479" s="28"/>
      <c r="F479" s="29" t="n">
        <v>1441</v>
      </c>
      <c r="G479" s="30"/>
      <c r="H479" s="31"/>
      <c r="I479" s="32"/>
      <c r="J479" s="33" t="n">
        <f aca="false">VLOOKUP($A479,Import!$A:$J,7,0)</f>
        <v>500</v>
      </c>
      <c r="K479" s="33" t="n">
        <f aca="false">VLOOKUP($A479,Import!$A:$J,8,0)</f>
        <v>800</v>
      </c>
      <c r="L479" s="33" t="n">
        <f aca="false">VLOOKUP($A479,Import!$A:$J,9,0)</f>
        <v>-300</v>
      </c>
      <c r="M479" s="34"/>
      <c r="N479" s="35"/>
      <c r="O479" s="36"/>
      <c r="P479" s="37"/>
      <c r="Q479" s="38"/>
      <c r="R479" s="30"/>
      <c r="S479" s="38"/>
      <c r="T479" s="41"/>
    </row>
    <row r="480" customFormat="false" ht="31.5" hidden="false" customHeight="true" outlineLevel="0" collapsed="false">
      <c r="A480" s="24" t="str">
        <f aca="false">B480&amp;" - "&amp;F480&amp;" - "&amp;C480</f>
        <v>20 - 1454 - 2291</v>
      </c>
      <c r="B480" s="25" t="n">
        <v>20</v>
      </c>
      <c r="C480" s="26" t="n">
        <v>2291</v>
      </c>
      <c r="D480" s="27"/>
      <c r="E480" s="28"/>
      <c r="F480" s="29" t="n">
        <v>1454</v>
      </c>
      <c r="G480" s="42"/>
      <c r="H480" s="31"/>
      <c r="I480" s="32"/>
      <c r="J480" s="33" t="n">
        <f aca="false">VLOOKUP($A480,Import!$A:$J,7,0)</f>
        <v>0</v>
      </c>
      <c r="K480" s="33" t="n">
        <f aca="false">VLOOKUP($A480,Import!$A:$J,8,0)</f>
        <v>0</v>
      </c>
      <c r="L480" s="33" t="n">
        <f aca="false">VLOOKUP($A480,Import!$A:$J,9,0)</f>
        <v>0</v>
      </c>
      <c r="M480" s="34"/>
      <c r="N480" s="35"/>
      <c r="O480" s="36"/>
      <c r="P480" s="37"/>
      <c r="Q480" s="38"/>
      <c r="R480" s="30"/>
      <c r="S480" s="38"/>
      <c r="T480" s="41"/>
    </row>
    <row r="481" customFormat="false" ht="31.5" hidden="false" customHeight="true" outlineLevel="0" collapsed="false">
      <c r="A481" s="24" t="str">
        <f aca="false">B481&amp;" - "&amp;F481&amp;" - "&amp;C481</f>
        <v>20 - 1457 - 1179</v>
      </c>
      <c r="B481" s="25" t="n">
        <v>20</v>
      </c>
      <c r="C481" s="26" t="n">
        <v>1179</v>
      </c>
      <c r="D481" s="27"/>
      <c r="E481" s="28"/>
      <c r="F481" s="29" t="n">
        <v>1457</v>
      </c>
      <c r="G481" s="42"/>
      <c r="H481" s="31"/>
      <c r="I481" s="32"/>
      <c r="J481" s="33" t="n">
        <f aca="false">VLOOKUP($A481,Import!$A:$J,7,0)</f>
        <v>3500</v>
      </c>
      <c r="K481" s="33" t="n">
        <f aca="false">VLOOKUP($A481,Import!$A:$J,8,0)</f>
        <v>5267.7</v>
      </c>
      <c r="L481" s="33" t="n">
        <f aca="false">VLOOKUP($A481,Import!$A:$J,9,0)</f>
        <v>-1767.7</v>
      </c>
      <c r="M481" s="34"/>
      <c r="N481" s="35"/>
      <c r="O481" s="36"/>
      <c r="P481" s="37"/>
      <c r="Q481" s="38"/>
      <c r="R481" s="30"/>
      <c r="S481" s="38"/>
      <c r="T481" s="41"/>
    </row>
    <row r="482" customFormat="false" ht="31.5" hidden="false" customHeight="true" outlineLevel="0" collapsed="false">
      <c r="A482" s="24" t="str">
        <f aca="false">B482&amp;" - "&amp;F482&amp;" - "&amp;C482</f>
        <v>20 - 1466 - 40</v>
      </c>
      <c r="B482" s="25" t="n">
        <v>20</v>
      </c>
      <c r="C482" s="26" t="n">
        <v>40</v>
      </c>
      <c r="D482" s="27"/>
      <c r="E482" s="28"/>
      <c r="F482" s="29" t="n">
        <v>1466</v>
      </c>
      <c r="G482" s="30"/>
      <c r="H482" s="31"/>
      <c r="I482" s="32"/>
      <c r="J482" s="33" t="n">
        <f aca="false">VLOOKUP($A482,Import!$A:$J,7,0)</f>
        <v>3000</v>
      </c>
      <c r="K482" s="33" t="n">
        <f aca="false">VLOOKUP($A482,Import!$A:$J,8,0)</f>
        <v>241.48</v>
      </c>
      <c r="L482" s="33" t="n">
        <f aca="false">VLOOKUP($A482,Import!$A:$J,9,0)</f>
        <v>2758.52</v>
      </c>
      <c r="M482" s="34"/>
      <c r="N482" s="35"/>
      <c r="O482" s="36"/>
      <c r="P482" s="37"/>
      <c r="Q482" s="38"/>
      <c r="R482" s="30"/>
      <c r="S482" s="38"/>
      <c r="T482" s="41"/>
    </row>
    <row r="483" customFormat="false" ht="31.5" hidden="false" customHeight="true" outlineLevel="0" collapsed="false">
      <c r="A483" s="24" t="str">
        <f aca="false">B483&amp;" - "&amp;F483&amp;" - "&amp;C483</f>
        <v>20 - 1478 - 520</v>
      </c>
      <c r="B483" s="25" t="n">
        <v>20</v>
      </c>
      <c r="C483" s="26" t="n">
        <v>520</v>
      </c>
      <c r="D483" s="27"/>
      <c r="E483" s="28"/>
      <c r="F483" s="29" t="n">
        <v>1478</v>
      </c>
      <c r="G483" s="42"/>
      <c r="H483" s="31"/>
      <c r="I483" s="32"/>
      <c r="J483" s="33" t="n">
        <f aca="false">VLOOKUP($A483,Import!$A:$J,7,0)</f>
        <v>1000</v>
      </c>
      <c r="K483" s="33" t="n">
        <f aca="false">VLOOKUP($A483,Import!$A:$J,8,0)</f>
        <v>1093.9</v>
      </c>
      <c r="L483" s="33" t="n">
        <f aca="false">VLOOKUP($A483,Import!$A:$J,9,0)</f>
        <v>-93.9</v>
      </c>
      <c r="M483" s="34"/>
      <c r="N483" s="35"/>
      <c r="O483" s="36"/>
      <c r="P483" s="37"/>
      <c r="Q483" s="38"/>
      <c r="R483" s="30"/>
      <c r="S483" s="38"/>
      <c r="T483" s="41"/>
    </row>
    <row r="484" customFormat="false" ht="31.5" hidden="false" customHeight="true" outlineLevel="0" collapsed="false">
      <c r="A484" s="24" t="str">
        <f aca="false">B484&amp;" - "&amp;F484&amp;" - "&amp;C484</f>
        <v>20 - 1488 - 127</v>
      </c>
      <c r="B484" s="25" t="n">
        <v>20</v>
      </c>
      <c r="C484" s="26" t="n">
        <v>127</v>
      </c>
      <c r="D484" s="27"/>
      <c r="E484" s="28"/>
      <c r="F484" s="29" t="n">
        <v>1488</v>
      </c>
      <c r="G484" s="30"/>
      <c r="H484" s="31"/>
      <c r="I484" s="32"/>
      <c r="J484" s="33" t="n">
        <f aca="false">VLOOKUP($A484,Import!$A:$J,7,0)</f>
        <v>1000</v>
      </c>
      <c r="K484" s="33" t="n">
        <f aca="false">VLOOKUP($A484,Import!$A:$J,8,0)</f>
        <v>0</v>
      </c>
      <c r="L484" s="33" t="n">
        <f aca="false">VLOOKUP($A484,Import!$A:$J,9,0)</f>
        <v>1000</v>
      </c>
      <c r="M484" s="34"/>
      <c r="N484" s="35"/>
      <c r="O484" s="36"/>
      <c r="P484" s="37"/>
      <c r="Q484" s="38"/>
      <c r="R484" s="30"/>
      <c r="S484" s="38"/>
      <c r="T484" s="41"/>
    </row>
    <row r="485" customFormat="false" ht="31.5" hidden="false" customHeight="true" outlineLevel="0" collapsed="false">
      <c r="A485" s="24" t="str">
        <f aca="false">B485&amp;" - "&amp;F485&amp;" - "&amp;C485</f>
        <v>20 - 1491 - 1098</v>
      </c>
      <c r="B485" s="25" t="n">
        <v>20</v>
      </c>
      <c r="C485" s="26" t="n">
        <v>1098</v>
      </c>
      <c r="D485" s="27"/>
      <c r="E485" s="28"/>
      <c r="F485" s="29" t="n">
        <v>1491</v>
      </c>
      <c r="G485" s="30"/>
      <c r="H485" s="31"/>
      <c r="I485" s="32"/>
      <c r="J485" s="33" t="n">
        <f aca="false">VLOOKUP($A485,Import!$A:$J,7,0)</f>
        <v>0</v>
      </c>
      <c r="K485" s="33" t="n">
        <f aca="false">VLOOKUP($A485,Import!$A:$J,8,0)</f>
        <v>0</v>
      </c>
      <c r="L485" s="33" t="n">
        <f aca="false">VLOOKUP($A485,Import!$A:$J,9,0)</f>
        <v>0</v>
      </c>
      <c r="M485" s="34"/>
      <c r="N485" s="35"/>
      <c r="O485" s="36"/>
      <c r="P485" s="37"/>
      <c r="Q485" s="38"/>
      <c r="R485" s="30"/>
      <c r="S485" s="38"/>
      <c r="T485" s="41"/>
    </row>
    <row r="486" customFormat="false" ht="31.5" hidden="false" customHeight="true" outlineLevel="0" collapsed="false">
      <c r="A486" s="24" t="str">
        <f aca="false">B486&amp;" - "&amp;F486&amp;" - "&amp;C486</f>
        <v>20 - 1511 - 2151</v>
      </c>
      <c r="B486" s="25" t="n">
        <v>20</v>
      </c>
      <c r="C486" s="26" t="n">
        <v>2151</v>
      </c>
      <c r="D486" s="27"/>
      <c r="E486" s="28"/>
      <c r="F486" s="29" t="n">
        <v>1511</v>
      </c>
      <c r="G486" s="30"/>
      <c r="H486" s="31"/>
      <c r="I486" s="32"/>
      <c r="J486" s="33" t="n">
        <f aca="false">VLOOKUP($A486,Import!$A:$J,7,0)</f>
        <v>3600</v>
      </c>
      <c r="K486" s="33" t="n">
        <f aca="false">VLOOKUP($A486,Import!$A:$J,8,0)</f>
        <v>1350</v>
      </c>
      <c r="L486" s="33" t="n">
        <f aca="false">VLOOKUP($A486,Import!$A:$J,9,0)</f>
        <v>2250</v>
      </c>
      <c r="M486" s="34"/>
      <c r="N486" s="59"/>
      <c r="O486" s="60"/>
      <c r="P486" s="37"/>
      <c r="Q486" s="38"/>
      <c r="R486" s="30"/>
      <c r="S486" s="38"/>
      <c r="T486" s="41"/>
    </row>
    <row r="487" customFormat="false" ht="31.5" hidden="false" customHeight="true" outlineLevel="0" collapsed="false">
      <c r="A487" s="24" t="str">
        <f aca="false">B487&amp;" - "&amp;F487&amp;" - "&amp;C487</f>
        <v>20 - 1539 - 1894</v>
      </c>
      <c r="B487" s="25" t="n">
        <v>20</v>
      </c>
      <c r="C487" s="26" t="n">
        <v>1894</v>
      </c>
      <c r="D487" s="27"/>
      <c r="E487" s="28"/>
      <c r="F487" s="29" t="n">
        <v>1539</v>
      </c>
      <c r="G487" s="30"/>
      <c r="H487" s="31"/>
      <c r="I487" s="32"/>
      <c r="J487" s="33" t="n">
        <f aca="false">VLOOKUP($A487,Import!$A:$J,7,0)</f>
        <v>31000</v>
      </c>
      <c r="K487" s="33" t="n">
        <f aca="false">VLOOKUP($A487,Import!$A:$J,8,0)</f>
        <v>40618.4</v>
      </c>
      <c r="L487" s="33" t="n">
        <f aca="false">VLOOKUP($A487,Import!$A:$J,9,0)</f>
        <v>-9618.4</v>
      </c>
      <c r="M487" s="34"/>
      <c r="N487" s="35"/>
      <c r="O487" s="36"/>
      <c r="P487" s="37"/>
      <c r="Q487" s="38"/>
      <c r="R487" s="30"/>
      <c r="S487" s="38"/>
      <c r="T487" s="41"/>
    </row>
    <row r="488" customFormat="false" ht="31.5" hidden="false" customHeight="true" outlineLevel="0" collapsed="false">
      <c r="A488" s="24" t="str">
        <f aca="false">B488&amp;" - "&amp;F488&amp;" - "&amp;C488</f>
        <v>20 - 1539 - 366</v>
      </c>
      <c r="B488" s="25" t="n">
        <v>20</v>
      </c>
      <c r="C488" s="26" t="n">
        <v>366</v>
      </c>
      <c r="D488" s="27"/>
      <c r="E488" s="28"/>
      <c r="F488" s="29" t="n">
        <v>1539</v>
      </c>
      <c r="G488" s="30"/>
      <c r="H488" s="31"/>
      <c r="I488" s="32"/>
      <c r="J488" s="33" t="n">
        <f aca="false">VLOOKUP($A488,Import!$A:$J,7,0)</f>
        <v>18000</v>
      </c>
      <c r="K488" s="33" t="n">
        <f aca="false">VLOOKUP($A488,Import!$A:$J,8,0)</f>
        <v>11112.11</v>
      </c>
      <c r="L488" s="33" t="n">
        <f aca="false">VLOOKUP($A488,Import!$A:$J,9,0)</f>
        <v>6887.89</v>
      </c>
      <c r="M488" s="34"/>
      <c r="N488" s="35"/>
      <c r="O488" s="36"/>
      <c r="P488" s="37"/>
      <c r="Q488" s="38"/>
      <c r="R488" s="30"/>
      <c r="S488" s="38"/>
      <c r="T488" s="41"/>
    </row>
    <row r="489" customFormat="false" ht="31.5" hidden="false" customHeight="true" outlineLevel="0" collapsed="false">
      <c r="A489" s="24" t="str">
        <f aca="false">B489&amp;" - "&amp;F489&amp;" - "&amp;C489</f>
        <v>20 - 1541 - 2149</v>
      </c>
      <c r="B489" s="25" t="n">
        <v>20</v>
      </c>
      <c r="C489" s="26" t="n">
        <v>2149</v>
      </c>
      <c r="D489" s="27"/>
      <c r="E489" s="28"/>
      <c r="F489" s="29" t="n">
        <v>1541</v>
      </c>
      <c r="G489" s="30"/>
      <c r="H489" s="31"/>
      <c r="I489" s="32"/>
      <c r="J489" s="33" t="n">
        <f aca="false">VLOOKUP($A489,Import!$A:$J,7,0)</f>
        <v>400</v>
      </c>
      <c r="K489" s="33" t="n">
        <f aca="false">VLOOKUP($A489,Import!$A:$J,8,0)</f>
        <v>349.8</v>
      </c>
      <c r="L489" s="33" t="n">
        <f aca="false">VLOOKUP($A489,Import!$A:$J,9,0)</f>
        <v>50.2</v>
      </c>
      <c r="M489" s="34"/>
      <c r="N489" s="35"/>
      <c r="O489" s="36"/>
      <c r="P489" s="37"/>
      <c r="Q489" s="38"/>
      <c r="R489" s="30"/>
      <c r="S489" s="38"/>
      <c r="T489" s="41"/>
    </row>
    <row r="490" customFormat="false" ht="31.5" hidden="false" customHeight="true" outlineLevel="0" collapsed="false">
      <c r="A490" s="24" t="str">
        <f aca="false">B490&amp;" - "&amp;F490&amp;" - "&amp;C490</f>
        <v>20 - 1551 - 1</v>
      </c>
      <c r="B490" s="25" t="n">
        <v>20</v>
      </c>
      <c r="C490" s="26" t="n">
        <v>1</v>
      </c>
      <c r="D490" s="27"/>
      <c r="E490" s="28"/>
      <c r="F490" s="29" t="n">
        <v>1551</v>
      </c>
      <c r="G490" s="46"/>
      <c r="H490" s="31"/>
      <c r="I490" s="32"/>
      <c r="J490" s="33" t="n">
        <f aca="false">VLOOKUP($A490,Import!$A:$J,7,0)</f>
        <v>8500</v>
      </c>
      <c r="K490" s="33" t="n">
        <f aca="false">VLOOKUP($A490,Import!$A:$J,8,0)</f>
        <v>9142.12</v>
      </c>
      <c r="L490" s="33" t="n">
        <f aca="false">VLOOKUP($A490,Import!$A:$J,9,0)</f>
        <v>-642.12</v>
      </c>
      <c r="M490" s="34"/>
      <c r="N490" s="35"/>
      <c r="O490" s="36"/>
      <c r="P490" s="37"/>
      <c r="Q490" s="38"/>
      <c r="R490" s="30"/>
      <c r="S490" s="38"/>
      <c r="T490" s="41"/>
    </row>
    <row r="491" customFormat="false" ht="31.5" hidden="false" customHeight="true" outlineLevel="0" collapsed="false">
      <c r="A491" s="24" t="str">
        <f aca="false">B491&amp;" - "&amp;F491&amp;" - "&amp;C491</f>
        <v>20 - 1552 - 1263</v>
      </c>
      <c r="B491" s="25" t="n">
        <v>20</v>
      </c>
      <c r="C491" s="26" t="n">
        <v>1263</v>
      </c>
      <c r="D491" s="27"/>
      <c r="E491" s="28"/>
      <c r="F491" s="29" t="n">
        <v>1552</v>
      </c>
      <c r="G491" s="30"/>
      <c r="H491" s="31"/>
      <c r="I491" s="32"/>
      <c r="J491" s="33" t="n">
        <f aca="false">VLOOKUP($A491,Import!$A:$J,7,0)</f>
        <v>0</v>
      </c>
      <c r="K491" s="33" t="n">
        <f aca="false">VLOOKUP($A491,Import!$A:$J,8,0)</f>
        <v>657.35</v>
      </c>
      <c r="L491" s="33" t="n">
        <f aca="false">VLOOKUP($A491,Import!$A:$J,9,0)</f>
        <v>-657.35</v>
      </c>
      <c r="M491" s="34"/>
      <c r="N491" s="35"/>
      <c r="O491" s="36"/>
      <c r="P491" s="37"/>
      <c r="Q491" s="38"/>
      <c r="R491" s="30"/>
      <c r="S491" s="38"/>
      <c r="T491" s="41"/>
    </row>
    <row r="492" customFormat="false" ht="31.5" hidden="false" customHeight="true" outlineLevel="0" collapsed="false">
      <c r="A492" s="24" t="str">
        <f aca="false">B492&amp;" - "&amp;F492&amp;" - "&amp;C492</f>
        <v>20 - 1642 - 2297</v>
      </c>
      <c r="B492" s="25" t="n">
        <v>20</v>
      </c>
      <c r="C492" s="26" t="n">
        <v>2297</v>
      </c>
      <c r="D492" s="27"/>
      <c r="E492" s="28"/>
      <c r="F492" s="29" t="n">
        <v>1642</v>
      </c>
      <c r="G492" s="42"/>
      <c r="H492" s="31"/>
      <c r="I492" s="32"/>
      <c r="J492" s="33" t="n">
        <f aca="false">VLOOKUP($A492,Import!$A:$J,7,0)</f>
        <v>0</v>
      </c>
      <c r="K492" s="33" t="n">
        <f aca="false">VLOOKUP($A492,Import!$A:$J,8,0)</f>
        <v>0</v>
      </c>
      <c r="L492" s="33" t="n">
        <f aca="false">VLOOKUP($A492,Import!$A:$J,9,0)</f>
        <v>0</v>
      </c>
      <c r="M492" s="34"/>
      <c r="N492" s="35"/>
      <c r="O492" s="36"/>
      <c r="P492" s="37"/>
      <c r="Q492" s="38"/>
      <c r="R492" s="30"/>
      <c r="S492" s="38"/>
      <c r="T492" s="41"/>
    </row>
    <row r="493" customFormat="false" ht="31.5" hidden="false" customHeight="true" outlineLevel="0" collapsed="false">
      <c r="A493" s="24" t="str">
        <f aca="false">B493&amp;" - "&amp;F493&amp;" - "&amp;C493</f>
        <v>20 - 1652 - 698</v>
      </c>
      <c r="B493" s="25" t="n">
        <v>20</v>
      </c>
      <c r="C493" s="26" t="n">
        <v>698</v>
      </c>
      <c r="D493" s="27"/>
      <c r="E493" s="28"/>
      <c r="F493" s="29" t="n">
        <v>1652</v>
      </c>
      <c r="G493" s="30"/>
      <c r="H493" s="31"/>
      <c r="I493" s="32"/>
      <c r="J493" s="33" t="n">
        <f aca="false">VLOOKUP($A493,Import!$A:$J,7,0)</f>
        <v>0</v>
      </c>
      <c r="K493" s="33" t="n">
        <f aca="false">VLOOKUP($A493,Import!$A:$J,8,0)</f>
        <v>300</v>
      </c>
      <c r="L493" s="33" t="n">
        <f aca="false">VLOOKUP($A493,Import!$A:$J,9,0)</f>
        <v>-300</v>
      </c>
      <c r="M493" s="34"/>
      <c r="N493" s="44"/>
      <c r="O493" s="45"/>
      <c r="P493" s="48"/>
      <c r="Q493" s="38"/>
      <c r="R493" s="30"/>
      <c r="S493" s="38"/>
      <c r="T493" s="41"/>
    </row>
    <row r="494" customFormat="false" ht="31.5" hidden="false" customHeight="true" outlineLevel="0" collapsed="false">
      <c r="A494" s="24" t="str">
        <f aca="false">B494&amp;" - "&amp;F494&amp;" - "&amp;C494</f>
        <v>20 - 1668 - 1637</v>
      </c>
      <c r="B494" s="25" t="n">
        <v>20</v>
      </c>
      <c r="C494" s="26" t="n">
        <v>1637</v>
      </c>
      <c r="D494" s="27"/>
      <c r="E494" s="28"/>
      <c r="F494" s="29" t="n">
        <v>1668</v>
      </c>
      <c r="G494" s="42"/>
      <c r="H494" s="31"/>
      <c r="I494" s="32"/>
      <c r="J494" s="33" t="n">
        <f aca="false">VLOOKUP($A494,Import!$A:$J,7,0)</f>
        <v>22000</v>
      </c>
      <c r="K494" s="33" t="n">
        <f aca="false">VLOOKUP($A494,Import!$A:$J,8,0)</f>
        <v>22000</v>
      </c>
      <c r="L494" s="33" t="n">
        <f aca="false">VLOOKUP($A494,Import!$A:$J,9,0)</f>
        <v>0</v>
      </c>
      <c r="M494" s="34"/>
      <c r="N494" s="35"/>
      <c r="O494" s="36"/>
      <c r="P494" s="37"/>
      <c r="Q494" s="38"/>
      <c r="R494" s="30"/>
      <c r="S494" s="38"/>
      <c r="T494" s="41"/>
    </row>
    <row r="495" customFormat="false" ht="31.5" hidden="false" customHeight="true" outlineLevel="0" collapsed="false">
      <c r="A495" s="24" t="str">
        <f aca="false">B495&amp;" - "&amp;F495&amp;" - "&amp;C495</f>
        <v>20 - 1673 - 1104</v>
      </c>
      <c r="B495" s="25" t="n">
        <v>20</v>
      </c>
      <c r="C495" s="26" t="n">
        <v>1104</v>
      </c>
      <c r="D495" s="27"/>
      <c r="E495" s="28"/>
      <c r="F495" s="29" t="n">
        <v>1673</v>
      </c>
      <c r="G495" s="30"/>
      <c r="H495" s="31"/>
      <c r="I495" s="32"/>
      <c r="J495" s="33" t="n">
        <f aca="false">VLOOKUP($A495,Import!$A:$J,7,0)</f>
        <v>4500</v>
      </c>
      <c r="K495" s="33" t="n">
        <f aca="false">VLOOKUP($A495,Import!$A:$J,8,0)</f>
        <v>3154.44</v>
      </c>
      <c r="L495" s="33" t="n">
        <f aca="false">VLOOKUP($A495,Import!$A:$J,9,0)</f>
        <v>1345.56</v>
      </c>
      <c r="M495" s="34"/>
      <c r="N495" s="35"/>
      <c r="O495" s="36"/>
      <c r="P495" s="38"/>
      <c r="Q495" s="38"/>
      <c r="R495" s="30"/>
      <c r="S495" s="38"/>
      <c r="T495" s="41"/>
    </row>
    <row r="496" customFormat="false" ht="31.5" hidden="false" customHeight="true" outlineLevel="0" collapsed="false">
      <c r="A496" s="24" t="str">
        <f aca="false">B496&amp;" - "&amp;F496&amp;" - "&amp;C496</f>
        <v>20 - 1684 - 2252</v>
      </c>
      <c r="B496" s="25" t="n">
        <v>20</v>
      </c>
      <c r="C496" s="26" t="n">
        <v>2252</v>
      </c>
      <c r="D496" s="27"/>
      <c r="E496" s="28"/>
      <c r="F496" s="29" t="n">
        <v>1684</v>
      </c>
      <c r="G496" s="42"/>
      <c r="H496" s="31"/>
      <c r="I496" s="32"/>
      <c r="J496" s="33" t="n">
        <f aca="false">VLOOKUP($A496,Import!$A:$J,7,0)</f>
        <v>20000</v>
      </c>
      <c r="K496" s="33" t="n">
        <f aca="false">VLOOKUP($A496,Import!$A:$J,8,0)</f>
        <v>23506.24</v>
      </c>
      <c r="L496" s="33" t="n">
        <f aca="false">VLOOKUP($A496,Import!$A:$J,9,0)</f>
        <v>-3506.24</v>
      </c>
      <c r="M496" s="34"/>
      <c r="N496" s="35"/>
      <c r="O496" s="36"/>
      <c r="P496" s="38"/>
      <c r="Q496" s="38"/>
      <c r="R496" s="30"/>
      <c r="S496" s="38"/>
      <c r="T496" s="41"/>
    </row>
    <row r="497" customFormat="false" ht="31.5" hidden="false" customHeight="true" outlineLevel="0" collapsed="false">
      <c r="A497" s="24" t="str">
        <f aca="false">B497&amp;" - "&amp;F497&amp;" - "&amp;C497</f>
        <v>20 - 1689 - 115</v>
      </c>
      <c r="B497" s="25" t="n">
        <v>20</v>
      </c>
      <c r="C497" s="26" t="n">
        <v>115</v>
      </c>
      <c r="D497" s="27"/>
      <c r="E497" s="28"/>
      <c r="F497" s="29" t="n">
        <v>1689</v>
      </c>
      <c r="G497" s="30"/>
      <c r="H497" s="31"/>
      <c r="I497" s="32"/>
      <c r="J497" s="33" t="n">
        <f aca="false">VLOOKUP($A497,Import!$A:$J,7,0)</f>
        <v>9000</v>
      </c>
      <c r="K497" s="33" t="n">
        <f aca="false">VLOOKUP($A497,Import!$A:$J,8,0)</f>
        <v>5560.91</v>
      </c>
      <c r="L497" s="33" t="n">
        <f aca="false">VLOOKUP($A497,Import!$A:$J,9,0)</f>
        <v>3439.09</v>
      </c>
      <c r="M497" s="34"/>
      <c r="N497" s="35"/>
      <c r="O497" s="36"/>
      <c r="P497" s="38"/>
      <c r="Q497" s="38"/>
      <c r="R497" s="30"/>
      <c r="S497" s="38"/>
      <c r="T497" s="41"/>
    </row>
    <row r="498" customFormat="false" ht="31.5" hidden="false" customHeight="true" outlineLevel="0" collapsed="false">
      <c r="A498" s="24" t="str">
        <f aca="false">B498&amp;" - "&amp;F498&amp;" - "&amp;C498</f>
        <v>20 - 1695 - 354</v>
      </c>
      <c r="B498" s="25" t="n">
        <v>20</v>
      </c>
      <c r="C498" s="26" t="n">
        <v>354</v>
      </c>
      <c r="D498" s="27"/>
      <c r="E498" s="28"/>
      <c r="F498" s="29" t="n">
        <v>1695</v>
      </c>
      <c r="G498" s="30"/>
      <c r="H498" s="31"/>
      <c r="I498" s="32"/>
      <c r="J498" s="33" t="n">
        <f aca="false">VLOOKUP($A498,Import!$A:$J,7,0)</f>
        <v>10500</v>
      </c>
      <c r="K498" s="33" t="n">
        <f aca="false">VLOOKUP($A498,Import!$A:$J,8,0)</f>
        <v>8139.6</v>
      </c>
      <c r="L498" s="33" t="n">
        <f aca="false">VLOOKUP($A498,Import!$A:$J,9,0)</f>
        <v>2360.4</v>
      </c>
      <c r="M498" s="34"/>
      <c r="N498" s="35"/>
      <c r="O498" s="36"/>
      <c r="P498" s="38"/>
      <c r="Q498" s="38"/>
      <c r="R498" s="30"/>
      <c r="S498" s="38"/>
      <c r="T498" s="41"/>
    </row>
    <row r="499" customFormat="false" ht="31.5" hidden="false" customHeight="true" outlineLevel="0" collapsed="false">
      <c r="A499" s="24" t="str">
        <f aca="false">B499&amp;" - "&amp;F499&amp;" - "&amp;C499</f>
        <v>20 - 1708 - 1916</v>
      </c>
      <c r="B499" s="25" t="n">
        <v>20</v>
      </c>
      <c r="C499" s="26" t="n">
        <v>1916</v>
      </c>
      <c r="D499" s="27"/>
      <c r="E499" s="28"/>
      <c r="F499" s="29" t="n">
        <v>1708</v>
      </c>
      <c r="G499" s="42"/>
      <c r="H499" s="31"/>
      <c r="I499" s="32"/>
      <c r="J499" s="33" t="n">
        <f aca="false">VLOOKUP($A499,Import!$A:$J,7,0)</f>
        <v>0</v>
      </c>
      <c r="K499" s="33" t="n">
        <f aca="false">VLOOKUP($A499,Import!$A:$J,8,0)</f>
        <v>897.25</v>
      </c>
      <c r="L499" s="33" t="n">
        <f aca="false">VLOOKUP($A499,Import!$A:$J,9,0)</f>
        <v>-897.25</v>
      </c>
      <c r="M499" s="34"/>
      <c r="N499" s="35"/>
      <c r="O499" s="36"/>
      <c r="P499" s="38"/>
      <c r="Q499" s="38"/>
      <c r="R499" s="30"/>
      <c r="S499" s="38"/>
      <c r="T499" s="41"/>
    </row>
    <row r="500" customFormat="false" ht="31.5" hidden="false" customHeight="true" outlineLevel="0" collapsed="false">
      <c r="A500" s="24" t="str">
        <f aca="false">B500&amp;" - "&amp;F500&amp;" - "&amp;C500</f>
        <v>20 - 1712 - 1382</v>
      </c>
      <c r="B500" s="25" t="n">
        <v>20</v>
      </c>
      <c r="C500" s="26" t="n">
        <v>1382</v>
      </c>
      <c r="D500" s="27"/>
      <c r="E500" s="28"/>
      <c r="F500" s="29" t="n">
        <v>1712</v>
      </c>
      <c r="G500" s="42"/>
      <c r="H500" s="31"/>
      <c r="I500" s="32"/>
      <c r="J500" s="33" t="n">
        <f aca="false">VLOOKUP($A500,Import!$A:$J,7,0)</f>
        <v>0</v>
      </c>
      <c r="K500" s="33" t="n">
        <f aca="false">VLOOKUP($A500,Import!$A:$J,8,0)</f>
        <v>0</v>
      </c>
      <c r="L500" s="33" t="n">
        <f aca="false">VLOOKUP($A500,Import!$A:$J,9,0)</f>
        <v>0</v>
      </c>
      <c r="M500" s="34"/>
      <c r="N500" s="35"/>
      <c r="O500" s="36"/>
      <c r="P500" s="38"/>
      <c r="Q500" s="38"/>
      <c r="R500" s="30"/>
      <c r="S500" s="38"/>
      <c r="T500" s="41"/>
    </row>
    <row r="501" customFormat="false" ht="31.5" hidden="false" customHeight="true" outlineLevel="0" collapsed="false">
      <c r="A501" s="24" t="str">
        <f aca="false">B501&amp;" - "&amp;F501&amp;" - "&amp;C501</f>
        <v>20 - 172 - 1275</v>
      </c>
      <c r="B501" s="25" t="n">
        <v>20</v>
      </c>
      <c r="C501" s="26" t="n">
        <v>1275</v>
      </c>
      <c r="D501" s="27"/>
      <c r="E501" s="28"/>
      <c r="F501" s="29" t="n">
        <v>172</v>
      </c>
      <c r="G501" s="30"/>
      <c r="H501" s="31"/>
      <c r="I501" s="32"/>
      <c r="J501" s="33" t="n">
        <f aca="false">VLOOKUP($A501,Import!$A:$J,7,0)</f>
        <v>4000</v>
      </c>
      <c r="K501" s="33" t="n">
        <f aca="false">VLOOKUP($A501,Import!$A:$J,8,0)</f>
        <v>1408.15</v>
      </c>
      <c r="L501" s="33" t="n">
        <f aca="false">VLOOKUP($A501,Import!$A:$J,9,0)</f>
        <v>2591.85</v>
      </c>
      <c r="M501" s="34"/>
      <c r="N501" s="35"/>
      <c r="O501" s="36"/>
      <c r="P501" s="38"/>
      <c r="Q501" s="38"/>
      <c r="R501" s="30"/>
      <c r="S501" s="38"/>
      <c r="T501" s="41"/>
    </row>
    <row r="502" customFormat="false" ht="31.5" hidden="false" customHeight="true" outlineLevel="0" collapsed="false">
      <c r="A502" s="24" t="str">
        <f aca="false">B502&amp;" - "&amp;F502&amp;" - "&amp;C502</f>
        <v>20 - 1728 - 1096</v>
      </c>
      <c r="B502" s="25" t="n">
        <v>20</v>
      </c>
      <c r="C502" s="26" t="n">
        <v>1096</v>
      </c>
      <c r="D502" s="27"/>
      <c r="E502" s="28"/>
      <c r="F502" s="29" t="n">
        <v>1728</v>
      </c>
      <c r="G502" s="42"/>
      <c r="H502" s="31"/>
      <c r="I502" s="32"/>
      <c r="J502" s="33" t="n">
        <f aca="false">VLOOKUP($A502,Import!$A:$J,7,0)</f>
        <v>5000</v>
      </c>
      <c r="K502" s="33" t="n">
        <f aca="false">VLOOKUP($A502,Import!$A:$J,8,0)</f>
        <v>5000</v>
      </c>
      <c r="L502" s="33" t="n">
        <f aca="false">VLOOKUP($A502,Import!$A:$J,9,0)</f>
        <v>0</v>
      </c>
      <c r="M502" s="34"/>
      <c r="N502" s="35"/>
      <c r="O502" s="36"/>
      <c r="P502" s="38"/>
      <c r="Q502" s="38"/>
      <c r="R502" s="30"/>
      <c r="S502" s="38"/>
      <c r="T502" s="41"/>
    </row>
    <row r="503" customFormat="false" ht="31.5" hidden="false" customHeight="true" outlineLevel="0" collapsed="false">
      <c r="A503" s="24" t="str">
        <f aca="false">B503&amp;" - "&amp;F503&amp;" - "&amp;C503</f>
        <v>20 - 1734 - 1545</v>
      </c>
      <c r="B503" s="25" t="n">
        <v>20</v>
      </c>
      <c r="C503" s="26" t="n">
        <v>1545</v>
      </c>
      <c r="D503" s="27"/>
      <c r="E503" s="28"/>
      <c r="F503" s="29" t="n">
        <v>1734</v>
      </c>
      <c r="G503" s="30"/>
      <c r="H503" s="31"/>
      <c r="I503" s="32"/>
      <c r="J503" s="33" t="n">
        <f aca="false">VLOOKUP($A503,Import!$A:$J,7,0)</f>
        <v>3600</v>
      </c>
      <c r="K503" s="33" t="n">
        <f aca="false">VLOOKUP($A503,Import!$A:$J,8,0)</f>
        <v>1452</v>
      </c>
      <c r="L503" s="33" t="n">
        <f aca="false">VLOOKUP($A503,Import!$A:$J,9,0)</f>
        <v>2148</v>
      </c>
      <c r="M503" s="34"/>
      <c r="N503" s="35"/>
      <c r="O503" s="36"/>
      <c r="P503" s="38"/>
      <c r="Q503" s="38"/>
      <c r="R503" s="30"/>
      <c r="S503" s="38"/>
      <c r="T503" s="41"/>
    </row>
    <row r="504" customFormat="false" ht="31.5" hidden="false" customHeight="true" outlineLevel="0" collapsed="false">
      <c r="A504" s="24" t="str">
        <f aca="false">B504&amp;" - "&amp;F504&amp;" - "&amp;C504</f>
        <v>20 - 174 - 2016</v>
      </c>
      <c r="B504" s="25" t="n">
        <v>20</v>
      </c>
      <c r="C504" s="26" t="n">
        <v>2016</v>
      </c>
      <c r="D504" s="27"/>
      <c r="E504" s="28"/>
      <c r="F504" s="29" t="n">
        <v>174</v>
      </c>
      <c r="G504" s="42"/>
      <c r="H504" s="31"/>
      <c r="I504" s="32"/>
      <c r="J504" s="33" t="n">
        <f aca="false">VLOOKUP($A504,Import!$A:$J,7,0)</f>
        <v>197</v>
      </c>
      <c r="K504" s="33" t="n">
        <f aca="false">VLOOKUP($A504,Import!$A:$J,8,0)</f>
        <v>0</v>
      </c>
      <c r="L504" s="33" t="n">
        <f aca="false">VLOOKUP($A504,Import!$A:$J,9,0)</f>
        <v>197</v>
      </c>
      <c r="M504" s="34"/>
      <c r="N504" s="35"/>
      <c r="O504" s="36"/>
      <c r="P504" s="38"/>
      <c r="Q504" s="38"/>
      <c r="R504" s="30"/>
      <c r="S504" s="38"/>
      <c r="T504" s="41"/>
    </row>
    <row r="505" customFormat="false" ht="31.5" hidden="false" customHeight="true" outlineLevel="0" collapsed="false">
      <c r="A505" s="24" t="str">
        <f aca="false">B505&amp;" - "&amp;F505&amp;" - "&amp;C505</f>
        <v>20 - 1745 - 1176</v>
      </c>
      <c r="B505" s="25" t="n">
        <v>20</v>
      </c>
      <c r="C505" s="26" t="n">
        <v>1176</v>
      </c>
      <c r="D505" s="27"/>
      <c r="E505" s="28"/>
      <c r="F505" s="29" t="n">
        <v>1745</v>
      </c>
      <c r="G505" s="30"/>
      <c r="H505" s="31"/>
      <c r="I505" s="32"/>
      <c r="J505" s="33" t="n">
        <f aca="false">VLOOKUP($A505,Import!$A:$J,7,0)</f>
        <v>500</v>
      </c>
      <c r="K505" s="33" t="n">
        <f aca="false">VLOOKUP($A505,Import!$A:$J,8,0)</f>
        <v>0</v>
      </c>
      <c r="L505" s="33" t="n">
        <f aca="false">VLOOKUP($A505,Import!$A:$J,9,0)</f>
        <v>500</v>
      </c>
      <c r="M505" s="34"/>
      <c r="N505" s="35"/>
      <c r="O505" s="36"/>
      <c r="P505" s="38"/>
      <c r="Q505" s="38"/>
      <c r="R505" s="30"/>
      <c r="S505" s="38"/>
      <c r="T505" s="41"/>
    </row>
    <row r="506" customFormat="false" ht="31.5" hidden="false" customHeight="true" outlineLevel="0" collapsed="false">
      <c r="A506" s="24" t="str">
        <f aca="false">B506&amp;" - "&amp;F506&amp;" - "&amp;C506</f>
        <v>20 - 1752 - 1772</v>
      </c>
      <c r="B506" s="25" t="n">
        <v>20</v>
      </c>
      <c r="C506" s="26" t="n">
        <v>1772</v>
      </c>
      <c r="D506" s="27"/>
      <c r="E506" s="28"/>
      <c r="F506" s="29" t="n">
        <v>1752</v>
      </c>
      <c r="G506" s="30"/>
      <c r="H506" s="31"/>
      <c r="I506" s="32"/>
      <c r="J506" s="33" t="n">
        <f aca="false">VLOOKUP($A506,Import!$A:$J,7,0)</f>
        <v>3600</v>
      </c>
      <c r="K506" s="33" t="n">
        <f aca="false">VLOOKUP($A506,Import!$A:$J,8,0)</f>
        <v>1350</v>
      </c>
      <c r="L506" s="33" t="n">
        <f aca="false">VLOOKUP($A506,Import!$A:$J,9,0)</f>
        <v>2250</v>
      </c>
      <c r="M506" s="34"/>
      <c r="N506" s="35"/>
      <c r="O506" s="36"/>
      <c r="P506" s="61"/>
      <c r="Q506" s="38"/>
      <c r="R506" s="30"/>
      <c r="S506" s="38"/>
      <c r="T506" s="41"/>
    </row>
    <row r="507" customFormat="false" ht="31.5" hidden="false" customHeight="true" outlineLevel="0" collapsed="false">
      <c r="A507" s="24" t="str">
        <f aca="false">B507&amp;" - "&amp;F507&amp;" - "&amp;C507</f>
        <v>20 - 176 - 1933</v>
      </c>
      <c r="B507" s="25" t="n">
        <v>20</v>
      </c>
      <c r="C507" s="26" t="n">
        <v>1933</v>
      </c>
      <c r="D507" s="27"/>
      <c r="E507" s="28"/>
      <c r="F507" s="29" t="n">
        <v>176</v>
      </c>
      <c r="G507" s="42"/>
      <c r="H507" s="31"/>
      <c r="I507" s="32"/>
      <c r="J507" s="33" t="n">
        <f aca="false">VLOOKUP($A507,Import!$A:$J,7,0)</f>
        <v>18500</v>
      </c>
      <c r="K507" s="33" t="n">
        <f aca="false">VLOOKUP($A507,Import!$A:$J,8,0)</f>
        <v>9535.47</v>
      </c>
      <c r="L507" s="33" t="n">
        <f aca="false">VLOOKUP($A507,Import!$A:$J,9,0)</f>
        <v>8964.53</v>
      </c>
      <c r="M507" s="34"/>
      <c r="N507" s="35"/>
      <c r="O507" s="36"/>
      <c r="P507" s="37"/>
      <c r="Q507" s="38"/>
      <c r="R507" s="30"/>
      <c r="S507" s="38"/>
      <c r="T507" s="41"/>
    </row>
    <row r="508" customFormat="false" ht="31.5" hidden="false" customHeight="true" outlineLevel="0" collapsed="false">
      <c r="A508" s="24" t="str">
        <f aca="false">B508&amp;" - "&amp;F508&amp;" - "&amp;C508</f>
        <v>20 - 1796 - 2294</v>
      </c>
      <c r="B508" s="25" t="n">
        <v>20</v>
      </c>
      <c r="C508" s="26" t="n">
        <v>2294</v>
      </c>
      <c r="D508" s="27"/>
      <c r="E508" s="28"/>
      <c r="F508" s="29" t="n">
        <v>1796</v>
      </c>
      <c r="G508" s="42"/>
      <c r="H508" s="31"/>
      <c r="I508" s="32"/>
      <c r="J508" s="33" t="n">
        <f aca="false">VLOOKUP($A508,Import!$A:$J,7,0)</f>
        <v>0</v>
      </c>
      <c r="K508" s="33" t="n">
        <f aca="false">VLOOKUP($A508,Import!$A:$J,8,0)</f>
        <v>0</v>
      </c>
      <c r="L508" s="33" t="n">
        <f aca="false">VLOOKUP($A508,Import!$A:$J,9,0)</f>
        <v>0</v>
      </c>
      <c r="M508" s="34"/>
      <c r="N508" s="35"/>
      <c r="O508" s="36"/>
      <c r="P508" s="37"/>
      <c r="Q508" s="38"/>
      <c r="R508" s="30"/>
      <c r="S508" s="38"/>
      <c r="T508" s="41"/>
    </row>
    <row r="509" customFormat="false" ht="31.5" hidden="false" customHeight="true" outlineLevel="0" collapsed="false">
      <c r="A509" s="24" t="str">
        <f aca="false">B509&amp;" - "&amp;F509&amp;" - "&amp;C509</f>
        <v>20 - 1808 - 1792</v>
      </c>
      <c r="B509" s="25" t="n">
        <v>20</v>
      </c>
      <c r="C509" s="26" t="n">
        <v>1792</v>
      </c>
      <c r="D509" s="27"/>
      <c r="E509" s="28"/>
      <c r="F509" s="29" t="n">
        <v>1808</v>
      </c>
      <c r="G509" s="30"/>
      <c r="H509" s="31"/>
      <c r="I509" s="32"/>
      <c r="J509" s="33" t="n">
        <f aca="false">VLOOKUP($A509,Import!$A:$J,7,0)</f>
        <v>7500</v>
      </c>
      <c r="K509" s="33" t="n">
        <f aca="false">VLOOKUP($A509,Import!$A:$J,8,0)</f>
        <v>7154.95</v>
      </c>
      <c r="L509" s="33" t="n">
        <f aca="false">VLOOKUP($A509,Import!$A:$J,9,0)</f>
        <v>345.05</v>
      </c>
      <c r="M509" s="34"/>
      <c r="N509" s="35"/>
      <c r="O509" s="36"/>
      <c r="P509" s="37"/>
      <c r="Q509" s="38"/>
      <c r="R509" s="30"/>
      <c r="S509" s="38"/>
      <c r="T509" s="41"/>
    </row>
    <row r="510" customFormat="false" ht="31.5" hidden="false" customHeight="true" outlineLevel="0" collapsed="false">
      <c r="A510" s="24" t="str">
        <f aca="false">B510&amp;" - "&amp;F510&amp;" - "&amp;C510</f>
        <v>20 - 1844 - 2196</v>
      </c>
      <c r="B510" s="25" t="n">
        <v>20</v>
      </c>
      <c r="C510" s="26" t="n">
        <v>2196</v>
      </c>
      <c r="D510" s="27"/>
      <c r="E510" s="28"/>
      <c r="F510" s="29" t="n">
        <v>1844</v>
      </c>
      <c r="G510" s="42"/>
      <c r="H510" s="31"/>
      <c r="I510" s="32"/>
      <c r="J510" s="33" t="n">
        <f aca="false">VLOOKUP($A510,Import!$A:$J,7,0)</f>
        <v>0</v>
      </c>
      <c r="K510" s="33" t="n">
        <f aca="false">VLOOKUP($A510,Import!$A:$J,8,0)</f>
        <v>0</v>
      </c>
      <c r="L510" s="33" t="n">
        <f aca="false">VLOOKUP($A510,Import!$A:$J,9,0)</f>
        <v>0</v>
      </c>
      <c r="M510" s="34"/>
      <c r="N510" s="35"/>
      <c r="O510" s="36"/>
      <c r="P510" s="37"/>
      <c r="Q510" s="38"/>
      <c r="R510" s="30"/>
      <c r="S510" s="38"/>
      <c r="T510" s="41"/>
    </row>
    <row r="511" customFormat="false" ht="31.5" hidden="false" customHeight="true" outlineLevel="0" collapsed="false">
      <c r="A511" s="24" t="str">
        <f aca="false">B511&amp;" - "&amp;F511&amp;" - "&amp;C511</f>
        <v>20 - 1856 - 1396</v>
      </c>
      <c r="B511" s="25" t="n">
        <v>20</v>
      </c>
      <c r="C511" s="26" t="n">
        <v>1396</v>
      </c>
      <c r="D511" s="27"/>
      <c r="E511" s="28"/>
      <c r="F511" s="29" t="n">
        <v>1856</v>
      </c>
      <c r="G511" s="42"/>
      <c r="H511" s="31"/>
      <c r="I511" s="32"/>
      <c r="J511" s="33" t="n">
        <f aca="false">VLOOKUP($A511,Import!$A:$J,7,0)</f>
        <v>0</v>
      </c>
      <c r="K511" s="33" t="n">
        <f aca="false">VLOOKUP($A511,Import!$A:$J,8,0)</f>
        <v>0</v>
      </c>
      <c r="L511" s="33" t="n">
        <f aca="false">VLOOKUP($A511,Import!$A:$J,9,0)</f>
        <v>0</v>
      </c>
      <c r="M511" s="34"/>
      <c r="N511" s="35"/>
      <c r="O511" s="36"/>
      <c r="P511" s="37"/>
      <c r="Q511" s="38"/>
      <c r="R511" s="30"/>
      <c r="S511" s="38"/>
      <c r="T511" s="41"/>
    </row>
    <row r="512" customFormat="false" ht="31.5" hidden="false" customHeight="true" outlineLevel="0" collapsed="false">
      <c r="A512" s="24" t="str">
        <f aca="false">B512&amp;" - "&amp;F512&amp;" - "&amp;C512</f>
        <v>20 - 1861 - 412</v>
      </c>
      <c r="B512" s="25" t="n">
        <v>20</v>
      </c>
      <c r="C512" s="26" t="n">
        <v>412</v>
      </c>
      <c r="D512" s="27"/>
      <c r="E512" s="28"/>
      <c r="F512" s="29" t="n">
        <v>1861</v>
      </c>
      <c r="G512" s="42"/>
      <c r="H512" s="31"/>
      <c r="I512" s="32"/>
      <c r="J512" s="33" t="n">
        <f aca="false">VLOOKUP($A512,Import!$A:$J,7,0)</f>
        <v>0</v>
      </c>
      <c r="K512" s="33" t="n">
        <f aca="false">VLOOKUP($A512,Import!$A:$J,8,0)</f>
        <v>7401.42</v>
      </c>
      <c r="L512" s="33" t="n">
        <f aca="false">VLOOKUP($A512,Import!$A:$J,9,0)</f>
        <v>-7401.42</v>
      </c>
      <c r="M512" s="34"/>
      <c r="N512" s="35"/>
      <c r="O512" s="36"/>
      <c r="P512" s="37"/>
      <c r="Q512" s="38"/>
      <c r="R512" s="30"/>
      <c r="S512" s="38"/>
      <c r="T512" s="39"/>
      <c r="U512" s="40"/>
      <c r="V512" s="40"/>
    </row>
    <row r="513" customFormat="false" ht="31.5" hidden="false" customHeight="true" outlineLevel="0" collapsed="false">
      <c r="A513" s="24" t="str">
        <f aca="false">B513&amp;" - "&amp;F513&amp;" - "&amp;C513</f>
        <v>20 - 19 - 532</v>
      </c>
      <c r="B513" s="25" t="n">
        <v>20</v>
      </c>
      <c r="C513" s="26" t="n">
        <v>532</v>
      </c>
      <c r="D513" s="27"/>
      <c r="E513" s="28"/>
      <c r="F513" s="29" t="n">
        <v>19</v>
      </c>
      <c r="G513" s="30"/>
      <c r="H513" s="31"/>
      <c r="I513" s="32"/>
      <c r="J513" s="33" t="n">
        <f aca="false">VLOOKUP($A513,Import!$A:$J,7,0)</f>
        <v>13000</v>
      </c>
      <c r="K513" s="33" t="n">
        <f aca="false">VLOOKUP($A513,Import!$A:$J,8,0)</f>
        <v>17651.9</v>
      </c>
      <c r="L513" s="33" t="n">
        <f aca="false">VLOOKUP($A513,Import!$A:$J,9,0)</f>
        <v>-4651.9</v>
      </c>
      <c r="M513" s="34"/>
      <c r="N513" s="35"/>
      <c r="O513" s="36"/>
      <c r="P513" s="37"/>
      <c r="Q513" s="38"/>
      <c r="R513" s="30"/>
      <c r="S513" s="38"/>
      <c r="T513" s="39"/>
      <c r="U513" s="40"/>
      <c r="V513" s="40"/>
    </row>
    <row r="514" customFormat="false" ht="31.5" hidden="false" customHeight="true" outlineLevel="0" collapsed="false">
      <c r="A514" s="24" t="str">
        <f aca="false">B514&amp;" - "&amp;F514&amp;" - "&amp;C514</f>
        <v>20 - 1914 - 591</v>
      </c>
      <c r="B514" s="25" t="n">
        <v>20</v>
      </c>
      <c r="C514" s="26" t="n">
        <v>591</v>
      </c>
      <c r="D514" s="27"/>
      <c r="E514" s="28"/>
      <c r="F514" s="29" t="n">
        <v>1914</v>
      </c>
      <c r="G514" s="30"/>
      <c r="H514" s="31"/>
      <c r="I514" s="32"/>
      <c r="J514" s="33" t="n">
        <f aca="false">VLOOKUP($A514,Import!$A:$J,7,0)</f>
        <v>500</v>
      </c>
      <c r="K514" s="33" t="n">
        <f aca="false">VLOOKUP($A514,Import!$A:$J,8,0)</f>
        <v>0</v>
      </c>
      <c r="L514" s="33" t="n">
        <f aca="false">VLOOKUP($A514,Import!$A:$J,9,0)</f>
        <v>500</v>
      </c>
      <c r="M514" s="34"/>
      <c r="N514" s="35"/>
      <c r="O514" s="36"/>
      <c r="P514" s="37"/>
      <c r="Q514" s="38"/>
      <c r="R514" s="30"/>
      <c r="S514" s="38"/>
      <c r="T514" s="39"/>
      <c r="U514" s="40"/>
      <c r="V514" s="40"/>
    </row>
    <row r="515" customFormat="false" ht="31.5" hidden="false" customHeight="true" outlineLevel="0" collapsed="false">
      <c r="A515" s="24" t="str">
        <f aca="false">B515&amp;" - "&amp;F515&amp;" - "&amp;C515</f>
        <v>20 - 1916 - 1246</v>
      </c>
      <c r="B515" s="25" t="n">
        <v>20</v>
      </c>
      <c r="C515" s="26" t="n">
        <v>1246</v>
      </c>
      <c r="D515" s="27"/>
      <c r="E515" s="28"/>
      <c r="F515" s="29" t="n">
        <v>1916</v>
      </c>
      <c r="G515" s="30"/>
      <c r="H515" s="31"/>
      <c r="I515" s="32"/>
      <c r="J515" s="33" t="n">
        <f aca="false">VLOOKUP($A515,Import!$A:$J,7,0)</f>
        <v>2000</v>
      </c>
      <c r="K515" s="33" t="n">
        <f aca="false">VLOOKUP($A515,Import!$A:$J,8,0)</f>
        <v>6260.79</v>
      </c>
      <c r="L515" s="33" t="n">
        <f aca="false">VLOOKUP($A515,Import!$A:$J,9,0)</f>
        <v>-4260.79</v>
      </c>
      <c r="M515" s="34"/>
      <c r="N515" s="35"/>
      <c r="O515" s="36"/>
      <c r="P515" s="37"/>
      <c r="Q515" s="38"/>
      <c r="R515" s="30"/>
      <c r="S515" s="38"/>
      <c r="T515" s="39"/>
      <c r="U515" s="40"/>
      <c r="V515" s="40"/>
    </row>
    <row r="516" customFormat="false" ht="31.5" hidden="false" customHeight="true" outlineLevel="0" collapsed="false">
      <c r="A516" s="24" t="str">
        <f aca="false">B516&amp;" - "&amp;F516&amp;" - "&amp;C516</f>
        <v>20 - 1949 - 950</v>
      </c>
      <c r="B516" s="25" t="n">
        <v>20</v>
      </c>
      <c r="C516" s="26" t="n">
        <v>950</v>
      </c>
      <c r="D516" s="27"/>
      <c r="E516" s="28"/>
      <c r="F516" s="29" t="n">
        <v>1949</v>
      </c>
      <c r="G516" s="42"/>
      <c r="H516" s="31"/>
      <c r="I516" s="32"/>
      <c r="J516" s="33" t="n">
        <f aca="false">VLOOKUP($A516,Import!$A:$J,7,0)</f>
        <v>14000</v>
      </c>
      <c r="K516" s="33" t="n">
        <f aca="false">VLOOKUP($A516,Import!$A:$J,8,0)</f>
        <v>9674.77</v>
      </c>
      <c r="L516" s="33" t="n">
        <f aca="false">VLOOKUP($A516,Import!$A:$J,9,0)</f>
        <v>4325.23</v>
      </c>
      <c r="M516" s="34"/>
      <c r="N516" s="35"/>
      <c r="O516" s="36"/>
      <c r="P516" s="37"/>
      <c r="Q516" s="38"/>
      <c r="R516" s="30"/>
      <c r="S516" s="38"/>
      <c r="T516" s="39"/>
      <c r="U516" s="40"/>
      <c r="V516" s="40"/>
    </row>
    <row r="517" customFormat="false" ht="31.5" hidden="false" customHeight="true" outlineLevel="0" collapsed="false">
      <c r="A517" s="24" t="str">
        <f aca="false">B517&amp;" - "&amp;F517&amp;" - "&amp;C517</f>
        <v>20 - 1950 - 853</v>
      </c>
      <c r="B517" s="25" t="n">
        <v>20</v>
      </c>
      <c r="C517" s="26" t="n">
        <v>853</v>
      </c>
      <c r="D517" s="27"/>
      <c r="E517" s="28"/>
      <c r="F517" s="29" t="n">
        <v>1950</v>
      </c>
      <c r="G517" s="42"/>
      <c r="H517" s="31"/>
      <c r="I517" s="32"/>
      <c r="J517" s="33" t="n">
        <f aca="false">VLOOKUP($A517,Import!$A:$J,7,0)</f>
        <v>12500</v>
      </c>
      <c r="K517" s="33" t="n">
        <f aca="false">VLOOKUP($A517,Import!$A:$J,8,0)</f>
        <v>12500</v>
      </c>
      <c r="L517" s="33" t="n">
        <f aca="false">VLOOKUP($A517,Import!$A:$J,9,0)</f>
        <v>0</v>
      </c>
      <c r="M517" s="34"/>
      <c r="N517" s="35"/>
      <c r="O517" s="36"/>
      <c r="P517" s="37"/>
      <c r="Q517" s="38"/>
      <c r="R517" s="30"/>
      <c r="S517" s="38"/>
      <c r="T517" s="39"/>
      <c r="U517" s="40"/>
      <c r="V517" s="40"/>
    </row>
    <row r="518" customFormat="false" ht="31.5" hidden="false" customHeight="true" outlineLevel="0" collapsed="false">
      <c r="A518" s="24" t="str">
        <f aca="false">B518&amp;" - "&amp;F518&amp;" - "&amp;C518</f>
        <v>20 - 1953 - 1385</v>
      </c>
      <c r="B518" s="25" t="n">
        <v>20</v>
      </c>
      <c r="C518" s="26" t="n">
        <v>1385</v>
      </c>
      <c r="D518" s="27"/>
      <c r="E518" s="28"/>
      <c r="F518" s="29" t="n">
        <v>1953</v>
      </c>
      <c r="G518" s="42"/>
      <c r="H518" s="31"/>
      <c r="I518" s="32"/>
      <c r="J518" s="33" t="n">
        <f aca="false">VLOOKUP($A518,Import!$A:$J,7,0)</f>
        <v>155503.49</v>
      </c>
      <c r="K518" s="33" t="n">
        <f aca="false">VLOOKUP($A518,Import!$A:$J,8,0)</f>
        <v>102655.9</v>
      </c>
      <c r="L518" s="33" t="n">
        <f aca="false">VLOOKUP($A518,Import!$A:$J,9,0)</f>
        <v>52847.59</v>
      </c>
      <c r="M518" s="34"/>
      <c r="N518" s="35"/>
      <c r="O518" s="36"/>
      <c r="P518" s="37"/>
      <c r="Q518" s="38"/>
      <c r="R518" s="30"/>
      <c r="S518" s="38"/>
      <c r="T518" s="39"/>
      <c r="U518" s="40"/>
      <c r="V518" s="40"/>
    </row>
    <row r="519" customFormat="false" ht="31.5" hidden="false" customHeight="true" outlineLevel="0" collapsed="false">
      <c r="A519" s="24" t="str">
        <f aca="false">B519&amp;" - "&amp;F519&amp;" - "&amp;C519</f>
        <v>20 - 1957 - 2007</v>
      </c>
      <c r="B519" s="25" t="n">
        <v>20</v>
      </c>
      <c r="C519" s="26" t="n">
        <v>2007</v>
      </c>
      <c r="D519" s="27"/>
      <c r="E519" s="28"/>
      <c r="F519" s="29" t="n">
        <v>1957</v>
      </c>
      <c r="G519" s="30"/>
      <c r="H519" s="31"/>
      <c r="I519" s="32"/>
      <c r="J519" s="33" t="n">
        <f aca="false">VLOOKUP($A519,Import!$A:$J,7,0)</f>
        <v>580</v>
      </c>
      <c r="K519" s="33" t="n">
        <f aca="false">VLOOKUP($A519,Import!$A:$J,8,0)</f>
        <v>0</v>
      </c>
      <c r="L519" s="33" t="n">
        <f aca="false">VLOOKUP($A519,Import!$A:$J,9,0)</f>
        <v>580</v>
      </c>
      <c r="M519" s="34"/>
      <c r="N519" s="35"/>
      <c r="O519" s="36"/>
      <c r="P519" s="37"/>
      <c r="Q519" s="38"/>
      <c r="R519" s="30"/>
      <c r="S519" s="38"/>
      <c r="T519" s="39"/>
      <c r="U519" s="40"/>
      <c r="V519" s="40"/>
    </row>
    <row r="520" customFormat="false" ht="31.5" hidden="false" customHeight="true" outlineLevel="0" collapsed="false">
      <c r="A520" s="24" t="str">
        <f aca="false">B520&amp;" - "&amp;F520&amp;" - "&amp;C520</f>
        <v>20 - 1975 - 124</v>
      </c>
      <c r="B520" s="25" t="n">
        <v>20</v>
      </c>
      <c r="C520" s="26" t="n">
        <v>124</v>
      </c>
      <c r="D520" s="27"/>
      <c r="E520" s="28"/>
      <c r="F520" s="29" t="n">
        <v>1975</v>
      </c>
      <c r="G520" s="42"/>
      <c r="H520" s="31"/>
      <c r="I520" s="32"/>
      <c r="J520" s="33" t="n">
        <f aca="false">VLOOKUP($A520,Import!$A:$J,7,0)</f>
        <v>0</v>
      </c>
      <c r="K520" s="33" t="n">
        <f aca="false">VLOOKUP($A520,Import!$A:$J,8,0)</f>
        <v>0</v>
      </c>
      <c r="L520" s="33" t="n">
        <f aca="false">VLOOKUP($A520,Import!$A:$J,9,0)</f>
        <v>0</v>
      </c>
      <c r="M520" s="34"/>
      <c r="N520" s="35"/>
      <c r="O520" s="36"/>
      <c r="P520" s="37"/>
      <c r="Q520" s="38"/>
      <c r="R520" s="30"/>
      <c r="S520" s="38"/>
      <c r="T520" s="39"/>
      <c r="U520" s="40"/>
      <c r="V520" s="40"/>
    </row>
    <row r="521" customFormat="false" ht="31.5" hidden="false" customHeight="true" outlineLevel="0" collapsed="false">
      <c r="A521" s="24" t="str">
        <f aca="false">B521&amp;" - "&amp;F521&amp;" - "&amp;C521</f>
        <v>20 - 1976 - 207</v>
      </c>
      <c r="B521" s="25" t="n">
        <v>20</v>
      </c>
      <c r="C521" s="26" t="n">
        <v>207</v>
      </c>
      <c r="D521" s="27"/>
      <c r="E521" s="28"/>
      <c r="F521" s="29" t="n">
        <v>1976</v>
      </c>
      <c r="G521" s="42"/>
      <c r="H521" s="31"/>
      <c r="I521" s="32"/>
      <c r="J521" s="33" t="n">
        <f aca="false">VLOOKUP($A521,Import!$A:$J,7,0)</f>
        <v>2500</v>
      </c>
      <c r="K521" s="33" t="n">
        <f aca="false">VLOOKUP($A521,Import!$A:$J,8,0)</f>
        <v>2700</v>
      </c>
      <c r="L521" s="33" t="n">
        <f aca="false">VLOOKUP($A521,Import!$A:$J,9,0)</f>
        <v>-200</v>
      </c>
      <c r="M521" s="34"/>
      <c r="N521" s="35"/>
      <c r="O521" s="36"/>
      <c r="P521" s="37"/>
      <c r="Q521" s="38"/>
      <c r="R521" s="30"/>
      <c r="S521" s="38"/>
      <c r="T521" s="39"/>
      <c r="U521" s="40"/>
      <c r="V521" s="40"/>
    </row>
    <row r="522" customFormat="false" ht="31.5" hidden="false" customHeight="true" outlineLevel="0" collapsed="false">
      <c r="A522" s="24" t="str">
        <f aca="false">B522&amp;" - "&amp;F522&amp;" - "&amp;C522</f>
        <v>20 - 1978 - 868</v>
      </c>
      <c r="B522" s="25" t="n">
        <v>20</v>
      </c>
      <c r="C522" s="26" t="n">
        <v>868</v>
      </c>
      <c r="D522" s="27"/>
      <c r="E522" s="28"/>
      <c r="F522" s="29" t="n">
        <v>1978</v>
      </c>
      <c r="G522" s="42"/>
      <c r="H522" s="31"/>
      <c r="I522" s="32"/>
      <c r="J522" s="33" t="n">
        <f aca="false">VLOOKUP($A522,Import!$A:$J,7,0)</f>
        <v>3000</v>
      </c>
      <c r="K522" s="33" t="n">
        <f aca="false">VLOOKUP($A522,Import!$A:$J,8,0)</f>
        <v>1845.81</v>
      </c>
      <c r="L522" s="33" t="n">
        <f aca="false">VLOOKUP($A522,Import!$A:$J,9,0)</f>
        <v>1154.19</v>
      </c>
      <c r="M522" s="34"/>
      <c r="N522" s="35"/>
      <c r="O522" s="36"/>
      <c r="P522" s="37"/>
      <c r="Q522" s="38"/>
      <c r="R522" s="30"/>
      <c r="S522" s="38"/>
      <c r="T522" s="39"/>
      <c r="U522" s="40"/>
      <c r="V522" s="40"/>
    </row>
    <row r="523" customFormat="false" ht="31.5" hidden="false" customHeight="true" outlineLevel="0" collapsed="false">
      <c r="A523" s="24" t="str">
        <f aca="false">B523&amp;" - "&amp;F523&amp;" - "&amp;C523</f>
        <v>20 - 1983 - 1276</v>
      </c>
      <c r="B523" s="25" t="n">
        <v>20</v>
      </c>
      <c r="C523" s="26" t="n">
        <v>1276</v>
      </c>
      <c r="D523" s="27"/>
      <c r="E523" s="28"/>
      <c r="F523" s="29" t="n">
        <v>1983</v>
      </c>
      <c r="G523" s="30"/>
      <c r="H523" s="31"/>
      <c r="I523" s="32"/>
      <c r="J523" s="33" t="n">
        <f aca="false">VLOOKUP($A523,Import!$A:$J,7,0)</f>
        <v>3000</v>
      </c>
      <c r="K523" s="33" t="n">
        <f aca="false">VLOOKUP($A523,Import!$A:$J,8,0)</f>
        <v>1640</v>
      </c>
      <c r="L523" s="33" t="n">
        <f aca="false">VLOOKUP($A523,Import!$A:$J,9,0)</f>
        <v>1360</v>
      </c>
      <c r="M523" s="34"/>
      <c r="N523" s="35"/>
      <c r="O523" s="36"/>
      <c r="P523" s="37"/>
      <c r="Q523" s="38"/>
      <c r="R523" s="30"/>
      <c r="S523" s="38"/>
      <c r="T523" s="39"/>
      <c r="U523" s="40"/>
      <c r="V523" s="40"/>
    </row>
    <row r="524" customFormat="false" ht="31.5" hidden="false" customHeight="true" outlineLevel="0" collapsed="false">
      <c r="A524" s="24" t="str">
        <f aca="false">B524&amp;" - "&amp;F524&amp;" - "&amp;C524</f>
        <v>20 - 1983 - 298</v>
      </c>
      <c r="B524" s="25" t="n">
        <v>20</v>
      </c>
      <c r="C524" s="26" t="n">
        <v>298</v>
      </c>
      <c r="D524" s="27"/>
      <c r="E524" s="28"/>
      <c r="F524" s="29" t="n">
        <v>1983</v>
      </c>
      <c r="G524" s="30"/>
      <c r="H524" s="31"/>
      <c r="I524" s="32"/>
      <c r="J524" s="33" t="n">
        <f aca="false">VLOOKUP($A524,Import!$A:$J,7,0)</f>
        <v>800</v>
      </c>
      <c r="K524" s="33" t="n">
        <f aca="false">VLOOKUP($A524,Import!$A:$J,8,0)</f>
        <v>0</v>
      </c>
      <c r="L524" s="33" t="n">
        <f aca="false">VLOOKUP($A524,Import!$A:$J,9,0)</f>
        <v>800</v>
      </c>
      <c r="M524" s="34"/>
      <c r="N524" s="35"/>
      <c r="O524" s="36"/>
      <c r="P524" s="37"/>
      <c r="Q524" s="38"/>
      <c r="R524" s="30"/>
      <c r="S524" s="38"/>
      <c r="T524" s="39"/>
      <c r="U524" s="40"/>
      <c r="V524" s="40"/>
    </row>
    <row r="525" customFormat="false" ht="31.5" hidden="false" customHeight="true" outlineLevel="0" collapsed="false">
      <c r="A525" s="24" t="str">
        <f aca="false">B525&amp;" - "&amp;F525&amp;" - "&amp;C525</f>
        <v>20 - 1989 - 11</v>
      </c>
      <c r="B525" s="25" t="n">
        <v>20</v>
      </c>
      <c r="C525" s="26" t="n">
        <v>11</v>
      </c>
      <c r="D525" s="27"/>
      <c r="E525" s="28"/>
      <c r="F525" s="29" t="n">
        <v>1989</v>
      </c>
      <c r="G525" s="42"/>
      <c r="H525" s="31"/>
      <c r="I525" s="32"/>
      <c r="J525" s="33" t="n">
        <f aca="false">VLOOKUP($A525,Import!$A:$J,7,0)</f>
        <v>1300</v>
      </c>
      <c r="K525" s="33" t="n">
        <f aca="false">VLOOKUP($A525,Import!$A:$J,8,0)</f>
        <v>0</v>
      </c>
      <c r="L525" s="33" t="n">
        <f aca="false">VLOOKUP($A525,Import!$A:$J,9,0)</f>
        <v>1300</v>
      </c>
      <c r="M525" s="34"/>
      <c r="N525" s="35"/>
      <c r="O525" s="36"/>
      <c r="P525" s="37"/>
      <c r="Q525" s="38"/>
      <c r="R525" s="30"/>
      <c r="S525" s="38"/>
      <c r="T525" s="39"/>
      <c r="U525" s="40"/>
      <c r="V525" s="40"/>
    </row>
    <row r="526" customFormat="false" ht="31.5" hidden="false" customHeight="true" outlineLevel="0" collapsed="false">
      <c r="A526" s="24" t="str">
        <f aca="false">B526&amp;" - "&amp;F526&amp;" - "&amp;C526</f>
        <v>20 - 1990 - 2184</v>
      </c>
      <c r="B526" s="25" t="n">
        <v>20</v>
      </c>
      <c r="C526" s="26" t="n">
        <v>2184</v>
      </c>
      <c r="D526" s="27"/>
      <c r="E526" s="28"/>
      <c r="F526" s="29" t="n">
        <v>1990</v>
      </c>
      <c r="G526" s="42"/>
      <c r="H526" s="31"/>
      <c r="I526" s="32"/>
      <c r="J526" s="33" t="n">
        <f aca="false">VLOOKUP($A526,Import!$A:$J,7,0)</f>
        <v>192937.5</v>
      </c>
      <c r="K526" s="33" t="n">
        <f aca="false">VLOOKUP($A526,Import!$A:$J,8,0)</f>
        <v>141771.32</v>
      </c>
      <c r="L526" s="33" t="n">
        <f aca="false">VLOOKUP($A526,Import!$A:$J,9,0)</f>
        <v>51166.18</v>
      </c>
      <c r="M526" s="34"/>
      <c r="N526" s="35"/>
      <c r="O526" s="36"/>
      <c r="P526" s="37"/>
      <c r="Q526" s="38"/>
      <c r="R526" s="30"/>
      <c r="S526" s="38"/>
      <c r="T526" s="39"/>
      <c r="U526" s="40"/>
      <c r="V526" s="40"/>
    </row>
    <row r="527" customFormat="false" ht="31.5" hidden="false" customHeight="true" outlineLevel="0" collapsed="false">
      <c r="A527" s="24" t="str">
        <f aca="false">B527&amp;" - "&amp;F527&amp;" - "&amp;C527</f>
        <v>20 - 2012 - 160</v>
      </c>
      <c r="B527" s="25" t="n">
        <v>20</v>
      </c>
      <c r="C527" s="26" t="n">
        <v>160</v>
      </c>
      <c r="D527" s="27"/>
      <c r="E527" s="28"/>
      <c r="F527" s="29" t="n">
        <v>2012</v>
      </c>
      <c r="G527" s="42"/>
      <c r="H527" s="31"/>
      <c r="I527" s="32"/>
      <c r="J527" s="33" t="n">
        <f aca="false">VLOOKUP($A527,Import!$A:$J,7,0)</f>
        <v>0</v>
      </c>
      <c r="K527" s="33" t="n">
        <f aca="false">VLOOKUP($A527,Import!$A:$J,8,0)</f>
        <v>0</v>
      </c>
      <c r="L527" s="33" t="n">
        <f aca="false">VLOOKUP($A527,Import!$A:$J,9,0)</f>
        <v>0</v>
      </c>
      <c r="M527" s="34"/>
      <c r="N527" s="35"/>
      <c r="O527" s="36"/>
      <c r="P527" s="37"/>
      <c r="Q527" s="38"/>
      <c r="R527" s="30"/>
      <c r="S527" s="38"/>
      <c r="T527" s="39"/>
      <c r="U527" s="40"/>
      <c r="V527" s="40"/>
    </row>
    <row r="528" customFormat="false" ht="31.5" hidden="false" customHeight="true" outlineLevel="0" collapsed="false">
      <c r="A528" s="24" t="str">
        <f aca="false">B528&amp;" - "&amp;F528&amp;" - "&amp;C528</f>
        <v>20 - 2023 - 1800</v>
      </c>
      <c r="B528" s="25" t="n">
        <v>20</v>
      </c>
      <c r="C528" s="26" t="n">
        <v>1800</v>
      </c>
      <c r="D528" s="27"/>
      <c r="E528" s="28"/>
      <c r="F528" s="29" t="n">
        <v>2023</v>
      </c>
      <c r="G528" s="30"/>
      <c r="H528" s="31"/>
      <c r="I528" s="32"/>
      <c r="J528" s="33" t="n">
        <f aca="false">VLOOKUP($A528,Import!$A:$J,7,0)</f>
        <v>8000</v>
      </c>
      <c r="K528" s="33" t="n">
        <f aca="false">VLOOKUP($A528,Import!$A:$J,8,0)</f>
        <v>14054.98</v>
      </c>
      <c r="L528" s="33" t="n">
        <f aca="false">VLOOKUP($A528,Import!$A:$J,9,0)</f>
        <v>-6054.98</v>
      </c>
      <c r="M528" s="34"/>
      <c r="N528" s="35"/>
      <c r="O528" s="36"/>
      <c r="P528" s="37"/>
      <c r="Q528" s="38"/>
      <c r="R528" s="30"/>
      <c r="S528" s="38"/>
      <c r="T528" s="39"/>
      <c r="U528" s="40"/>
      <c r="V528" s="40"/>
    </row>
    <row r="529" customFormat="false" ht="31.5" hidden="false" customHeight="true" outlineLevel="0" collapsed="false">
      <c r="A529" s="24" t="str">
        <f aca="false">B529&amp;" - "&amp;F529&amp;" - "&amp;C529</f>
        <v>20 - 2031 - 113</v>
      </c>
      <c r="B529" s="25" t="n">
        <v>20</v>
      </c>
      <c r="C529" s="26" t="n">
        <v>113</v>
      </c>
      <c r="D529" s="27"/>
      <c r="E529" s="28"/>
      <c r="F529" s="29" t="n">
        <v>2031</v>
      </c>
      <c r="G529" s="30"/>
      <c r="H529" s="31"/>
      <c r="I529" s="32"/>
      <c r="J529" s="33" t="n">
        <f aca="false">VLOOKUP($A529,Import!$A:$J,7,0)</f>
        <v>3600</v>
      </c>
      <c r="K529" s="33" t="n">
        <f aca="false">VLOOKUP($A529,Import!$A:$J,8,0)</f>
        <v>1350</v>
      </c>
      <c r="L529" s="33" t="n">
        <f aca="false">VLOOKUP($A529,Import!$A:$J,9,0)</f>
        <v>2250</v>
      </c>
      <c r="M529" s="34"/>
      <c r="N529" s="35"/>
      <c r="O529" s="36"/>
      <c r="P529" s="37"/>
      <c r="Q529" s="38"/>
      <c r="R529" s="30"/>
      <c r="S529" s="38"/>
      <c r="T529" s="39"/>
      <c r="U529" s="40"/>
      <c r="V529" s="40"/>
    </row>
    <row r="530" customFormat="false" ht="31.5" hidden="false" customHeight="true" outlineLevel="0" collapsed="false">
      <c r="A530" s="24" t="str">
        <f aca="false">B530&amp;" - "&amp;F530&amp;" - "&amp;C530</f>
        <v>20 - 2053 - 1733</v>
      </c>
      <c r="B530" s="25" t="n">
        <v>20</v>
      </c>
      <c r="C530" s="26" t="n">
        <v>1733</v>
      </c>
      <c r="D530" s="27"/>
      <c r="E530" s="28"/>
      <c r="F530" s="29" t="n">
        <v>2053</v>
      </c>
      <c r="G530" s="30"/>
      <c r="H530" s="31"/>
      <c r="I530" s="32"/>
      <c r="J530" s="33" t="n">
        <f aca="false">VLOOKUP($A530,Import!$A:$J,7,0)</f>
        <v>500</v>
      </c>
      <c r="K530" s="33" t="n">
        <f aca="false">VLOOKUP($A530,Import!$A:$J,8,0)</f>
        <v>0</v>
      </c>
      <c r="L530" s="33" t="n">
        <f aca="false">VLOOKUP($A530,Import!$A:$J,9,0)</f>
        <v>500</v>
      </c>
      <c r="M530" s="34"/>
      <c r="N530" s="35"/>
      <c r="O530" s="36"/>
      <c r="P530" s="37"/>
      <c r="Q530" s="38"/>
      <c r="R530" s="30"/>
      <c r="S530" s="38"/>
      <c r="T530" s="39"/>
      <c r="U530" s="40"/>
      <c r="V530" s="40"/>
    </row>
    <row r="531" customFormat="false" ht="31.5" hidden="false" customHeight="true" outlineLevel="0" collapsed="false">
      <c r="A531" s="24" t="str">
        <f aca="false">B531&amp;" - "&amp;F531&amp;" - "&amp;C531</f>
        <v>20 - 2054 - 1836</v>
      </c>
      <c r="B531" s="25" t="n">
        <v>20</v>
      </c>
      <c r="C531" s="26" t="n">
        <v>1836</v>
      </c>
      <c r="D531" s="27"/>
      <c r="E531" s="28"/>
      <c r="F531" s="29" t="n">
        <v>2054</v>
      </c>
      <c r="G531" s="42"/>
      <c r="H531" s="31"/>
      <c r="I531" s="32"/>
      <c r="J531" s="33" t="n">
        <f aca="false">VLOOKUP($A531,Import!$A:$J,7,0)</f>
        <v>215932.16</v>
      </c>
      <c r="K531" s="33" t="n">
        <f aca="false">VLOOKUP($A531,Import!$A:$J,8,0)</f>
        <v>215932.16</v>
      </c>
      <c r="L531" s="33" t="n">
        <f aca="false">VLOOKUP($A531,Import!$A:$J,9,0)</f>
        <v>0</v>
      </c>
      <c r="M531" s="34"/>
      <c r="N531" s="35"/>
      <c r="O531" s="36"/>
      <c r="P531" s="37"/>
      <c r="Q531" s="38"/>
      <c r="R531" s="30"/>
      <c r="S531" s="38"/>
      <c r="T531" s="39"/>
      <c r="U531" s="40"/>
      <c r="V531" s="40"/>
    </row>
    <row r="532" customFormat="false" ht="31.5" hidden="false" customHeight="true" outlineLevel="0" collapsed="false">
      <c r="A532" s="24" t="str">
        <f aca="false">B532&amp;" - "&amp;F532&amp;" - "&amp;C532</f>
        <v>20 - 2058 - 2303</v>
      </c>
      <c r="B532" s="25" t="n">
        <v>20</v>
      </c>
      <c r="C532" s="26" t="n">
        <v>2303</v>
      </c>
      <c r="D532" s="27"/>
      <c r="E532" s="28"/>
      <c r="F532" s="29" t="n">
        <v>2058</v>
      </c>
      <c r="G532" s="42"/>
      <c r="H532" s="31"/>
      <c r="I532" s="32"/>
      <c r="J532" s="33" t="n">
        <f aca="false">VLOOKUP($A532,Import!$A:$J,7,0)</f>
        <v>0</v>
      </c>
      <c r="K532" s="33" t="n">
        <f aca="false">VLOOKUP($A532,Import!$A:$J,8,0)</f>
        <v>0</v>
      </c>
      <c r="L532" s="33" t="n">
        <f aca="false">VLOOKUP($A532,Import!$A:$J,9,0)</f>
        <v>0</v>
      </c>
      <c r="M532" s="34"/>
      <c r="N532" s="35"/>
      <c r="O532" s="36"/>
      <c r="P532" s="37"/>
      <c r="Q532" s="38"/>
      <c r="R532" s="30"/>
      <c r="S532" s="38"/>
      <c r="T532" s="39"/>
      <c r="U532" s="40"/>
      <c r="V532" s="40"/>
    </row>
    <row r="533" customFormat="false" ht="31.5" hidden="false" customHeight="true" outlineLevel="0" collapsed="false">
      <c r="A533" s="24" t="str">
        <f aca="false">B533&amp;" - "&amp;F533&amp;" - "&amp;C533</f>
        <v>20 - 2070 - 743</v>
      </c>
      <c r="B533" s="25" t="n">
        <v>20</v>
      </c>
      <c r="C533" s="26" t="n">
        <v>743</v>
      </c>
      <c r="D533" s="27"/>
      <c r="E533" s="28"/>
      <c r="F533" s="29" t="n">
        <v>2070</v>
      </c>
      <c r="G533" s="30"/>
      <c r="H533" s="31"/>
      <c r="I533" s="32"/>
      <c r="J533" s="33" t="n">
        <f aca="false">VLOOKUP($A533,Import!$A:$J,7,0)</f>
        <v>6000</v>
      </c>
      <c r="K533" s="33" t="n">
        <f aca="false">VLOOKUP($A533,Import!$A:$J,8,0)</f>
        <v>5182.54</v>
      </c>
      <c r="L533" s="33" t="n">
        <f aca="false">VLOOKUP($A533,Import!$A:$J,9,0)</f>
        <v>817.46</v>
      </c>
      <c r="M533" s="34"/>
      <c r="N533" s="35"/>
      <c r="O533" s="36"/>
      <c r="P533" s="37"/>
      <c r="Q533" s="38"/>
      <c r="R533" s="30"/>
      <c r="S533" s="38"/>
      <c r="T533" s="39"/>
      <c r="U533" s="40"/>
      <c r="V533" s="40"/>
    </row>
    <row r="534" customFormat="false" ht="31.5" hidden="false" customHeight="true" outlineLevel="0" collapsed="false">
      <c r="A534" s="24" t="str">
        <f aca="false">B534&amp;" - "&amp;F534&amp;" - "&amp;C534</f>
        <v>20 - 2097 - 1655</v>
      </c>
      <c r="B534" s="25" t="n">
        <v>20</v>
      </c>
      <c r="C534" s="26" t="n">
        <v>1655</v>
      </c>
      <c r="D534" s="27"/>
      <c r="E534" s="28"/>
      <c r="F534" s="29" t="n">
        <v>2097</v>
      </c>
      <c r="G534" s="42"/>
      <c r="H534" s="31"/>
      <c r="I534" s="32"/>
      <c r="J534" s="33" t="n">
        <f aca="false">VLOOKUP($A534,Import!$A:$J,7,0)</f>
        <v>2000</v>
      </c>
      <c r="K534" s="33" t="n">
        <f aca="false">VLOOKUP($A534,Import!$A:$J,8,0)</f>
        <v>2170.43</v>
      </c>
      <c r="L534" s="33" t="n">
        <f aca="false">VLOOKUP($A534,Import!$A:$J,9,0)</f>
        <v>-170.43</v>
      </c>
      <c r="M534" s="34"/>
      <c r="N534" s="35"/>
      <c r="O534" s="36"/>
      <c r="P534" s="37"/>
      <c r="Q534" s="38"/>
      <c r="R534" s="30"/>
      <c r="S534" s="38"/>
      <c r="T534" s="39"/>
      <c r="U534" s="40"/>
      <c r="V534" s="40"/>
    </row>
    <row r="535" customFormat="false" ht="31.5" hidden="false" customHeight="true" outlineLevel="0" collapsed="false">
      <c r="A535" s="24" t="str">
        <f aca="false">B535&amp;" - "&amp;F535&amp;" - "&amp;C535</f>
        <v>20 - 2117 - 1238</v>
      </c>
      <c r="B535" s="25" t="n">
        <v>20</v>
      </c>
      <c r="C535" s="26" t="n">
        <v>1238</v>
      </c>
      <c r="D535" s="27"/>
      <c r="E535" s="28"/>
      <c r="F535" s="29" t="n">
        <v>2117</v>
      </c>
      <c r="G535" s="62"/>
      <c r="H535" s="31"/>
      <c r="I535" s="32"/>
      <c r="J535" s="33" t="n">
        <f aca="false">VLOOKUP($A535,Import!$A:$J,7,0)</f>
        <v>1700</v>
      </c>
      <c r="K535" s="33" t="n">
        <f aca="false">VLOOKUP($A535,Import!$A:$J,8,0)</f>
        <v>212.68</v>
      </c>
      <c r="L535" s="33" t="n">
        <f aca="false">VLOOKUP($A535,Import!$A:$J,9,0)</f>
        <v>1487.32</v>
      </c>
      <c r="M535" s="34"/>
      <c r="N535" s="35"/>
      <c r="O535" s="36"/>
      <c r="P535" s="37"/>
      <c r="Q535" s="38"/>
      <c r="R535" s="30"/>
      <c r="S535" s="38"/>
      <c r="T535" s="39"/>
      <c r="U535" s="40"/>
      <c r="V535" s="40"/>
    </row>
    <row r="536" customFormat="false" ht="31.5" hidden="false" customHeight="true" outlineLevel="0" collapsed="false">
      <c r="A536" s="24" t="str">
        <f aca="false">B536&amp;" - "&amp;F536&amp;" - "&amp;C536</f>
        <v>20 - 2121 - 2038</v>
      </c>
      <c r="B536" s="25" t="n">
        <v>20</v>
      </c>
      <c r="C536" s="26" t="n">
        <v>2038</v>
      </c>
      <c r="D536" s="27"/>
      <c r="E536" s="28"/>
      <c r="F536" s="29" t="n">
        <v>2121</v>
      </c>
      <c r="G536" s="30"/>
      <c r="H536" s="31"/>
      <c r="I536" s="32"/>
      <c r="J536" s="33" t="n">
        <f aca="false">VLOOKUP($A536,Import!$A:$J,7,0)</f>
        <v>640</v>
      </c>
      <c r="K536" s="33" t="n">
        <f aca="false">VLOOKUP($A536,Import!$A:$J,8,0)</f>
        <v>0</v>
      </c>
      <c r="L536" s="33" t="n">
        <f aca="false">VLOOKUP($A536,Import!$A:$J,9,0)</f>
        <v>640</v>
      </c>
      <c r="M536" s="34"/>
      <c r="N536" s="35"/>
      <c r="O536" s="36"/>
      <c r="P536" s="37"/>
      <c r="Q536" s="38"/>
      <c r="R536" s="30"/>
      <c r="S536" s="38"/>
      <c r="T536" s="39"/>
      <c r="U536" s="40"/>
      <c r="V536" s="40"/>
    </row>
    <row r="537" customFormat="false" ht="31.5" hidden="false" customHeight="true" outlineLevel="0" collapsed="false">
      <c r="A537" s="24" t="str">
        <f aca="false">B537&amp;" - "&amp;F537&amp;" - "&amp;C537</f>
        <v>20 - 2132 - 2032</v>
      </c>
      <c r="B537" s="25" t="n">
        <v>20</v>
      </c>
      <c r="C537" s="26" t="n">
        <v>2032</v>
      </c>
      <c r="D537" s="27"/>
      <c r="E537" s="28"/>
      <c r="F537" s="29" t="n">
        <v>2132</v>
      </c>
      <c r="G537" s="42"/>
      <c r="H537" s="31"/>
      <c r="I537" s="32"/>
      <c r="J537" s="33" t="n">
        <f aca="false">VLOOKUP($A537,Import!$A:$J,7,0)</f>
        <v>200</v>
      </c>
      <c r="K537" s="33" t="n">
        <f aca="false">VLOOKUP($A537,Import!$A:$J,8,0)</f>
        <v>0</v>
      </c>
      <c r="L537" s="33" t="n">
        <f aca="false">VLOOKUP($A537,Import!$A:$J,9,0)</f>
        <v>200</v>
      </c>
      <c r="M537" s="34"/>
      <c r="N537" s="35"/>
      <c r="O537" s="36"/>
      <c r="P537" s="37"/>
      <c r="Q537" s="38"/>
      <c r="R537" s="30"/>
      <c r="S537" s="38"/>
      <c r="T537" s="39"/>
      <c r="U537" s="40"/>
      <c r="V537" s="40"/>
    </row>
    <row r="538" customFormat="false" ht="31.5" hidden="false" customHeight="true" outlineLevel="0" collapsed="false">
      <c r="A538" s="24" t="str">
        <f aca="false">B538&amp;" - "&amp;F538&amp;" - "&amp;C538</f>
        <v>20 - 2166 - 1097</v>
      </c>
      <c r="B538" s="25" t="n">
        <v>20</v>
      </c>
      <c r="C538" s="26" t="n">
        <v>1097</v>
      </c>
      <c r="D538" s="27"/>
      <c r="E538" s="28"/>
      <c r="F538" s="29" t="n">
        <v>2166</v>
      </c>
      <c r="G538" s="30"/>
      <c r="H538" s="31"/>
      <c r="I538" s="32"/>
      <c r="J538" s="33" t="n">
        <f aca="false">VLOOKUP($A538,Import!$A:$J,7,0)</f>
        <v>36000</v>
      </c>
      <c r="K538" s="33" t="n">
        <f aca="false">VLOOKUP($A538,Import!$A:$J,8,0)</f>
        <v>36000</v>
      </c>
      <c r="L538" s="33" t="n">
        <f aca="false">VLOOKUP($A538,Import!$A:$J,9,0)</f>
        <v>0</v>
      </c>
      <c r="M538" s="34"/>
      <c r="N538" s="35"/>
      <c r="O538" s="36"/>
      <c r="P538" s="37"/>
      <c r="Q538" s="38"/>
      <c r="R538" s="30"/>
      <c r="S538" s="38"/>
      <c r="T538" s="39"/>
      <c r="U538" s="40"/>
      <c r="V538" s="40"/>
    </row>
    <row r="539" customFormat="false" ht="31.5" hidden="false" customHeight="true" outlineLevel="0" collapsed="false">
      <c r="A539" s="24" t="str">
        <f aca="false">B539&amp;" - "&amp;F539&amp;" - "&amp;C539</f>
        <v>20 - 2187 - 367</v>
      </c>
      <c r="B539" s="25" t="n">
        <v>20</v>
      </c>
      <c r="C539" s="26" t="n">
        <v>367</v>
      </c>
      <c r="D539" s="27"/>
      <c r="E539" s="28"/>
      <c r="F539" s="29" t="n">
        <v>2187</v>
      </c>
      <c r="G539" s="30"/>
      <c r="H539" s="31"/>
      <c r="I539" s="32"/>
      <c r="J539" s="33" t="n">
        <f aca="false">VLOOKUP($A539,Import!$A:$J,7,0)</f>
        <v>1700</v>
      </c>
      <c r="K539" s="33" t="n">
        <f aca="false">VLOOKUP($A539,Import!$A:$J,8,0)</f>
        <v>1690</v>
      </c>
      <c r="L539" s="33" t="n">
        <f aca="false">VLOOKUP($A539,Import!$A:$J,9,0)</f>
        <v>10</v>
      </c>
      <c r="M539" s="34"/>
      <c r="N539" s="35"/>
      <c r="O539" s="36"/>
      <c r="P539" s="37"/>
      <c r="Q539" s="38"/>
      <c r="R539" s="30"/>
      <c r="S539" s="38"/>
      <c r="T539" s="39"/>
      <c r="U539" s="40"/>
      <c r="V539" s="40"/>
    </row>
    <row r="540" customFormat="false" ht="31.5" hidden="false" customHeight="true" outlineLevel="0" collapsed="false">
      <c r="A540" s="24" t="str">
        <f aca="false">B540&amp;" - "&amp;F540&amp;" - "&amp;C540</f>
        <v>20 - 2208 - 701</v>
      </c>
      <c r="B540" s="25" t="n">
        <v>20</v>
      </c>
      <c r="C540" s="26" t="n">
        <v>701</v>
      </c>
      <c r="D540" s="27"/>
      <c r="E540" s="28"/>
      <c r="F540" s="29" t="n">
        <v>2208</v>
      </c>
      <c r="G540" s="42"/>
      <c r="H540" s="31"/>
      <c r="I540" s="32"/>
      <c r="J540" s="33" t="n">
        <f aca="false">VLOOKUP($A540,Import!$A:$J,7,0)</f>
        <v>0</v>
      </c>
      <c r="K540" s="33" t="n">
        <f aca="false">VLOOKUP($A540,Import!$A:$J,8,0)</f>
        <v>0</v>
      </c>
      <c r="L540" s="33" t="n">
        <f aca="false">VLOOKUP($A540,Import!$A:$J,9,0)</f>
        <v>0</v>
      </c>
      <c r="M540" s="34"/>
      <c r="N540" s="35"/>
      <c r="O540" s="36"/>
      <c r="P540" s="37"/>
      <c r="Q540" s="38"/>
      <c r="R540" s="30"/>
      <c r="S540" s="38"/>
      <c r="T540" s="39"/>
      <c r="U540" s="40"/>
      <c r="V540" s="40"/>
    </row>
    <row r="541" customFormat="false" ht="31.5" hidden="false" customHeight="true" outlineLevel="0" collapsed="false">
      <c r="A541" s="24" t="str">
        <f aca="false">B541&amp;" - "&amp;F541&amp;" - "&amp;C541</f>
        <v>20 - 2216 - 1273</v>
      </c>
      <c r="B541" s="25" t="n">
        <v>20</v>
      </c>
      <c r="C541" s="26" t="n">
        <v>1273</v>
      </c>
      <c r="D541" s="27"/>
      <c r="E541" s="28"/>
      <c r="F541" s="29" t="n">
        <v>2216</v>
      </c>
      <c r="G541" s="30"/>
      <c r="H541" s="31"/>
      <c r="I541" s="32"/>
      <c r="J541" s="33" t="n">
        <f aca="false">VLOOKUP($A541,Import!$A:$J,7,0)</f>
        <v>5000</v>
      </c>
      <c r="K541" s="33" t="n">
        <f aca="false">VLOOKUP($A541,Import!$A:$J,8,0)</f>
        <v>2478.24</v>
      </c>
      <c r="L541" s="33" t="n">
        <f aca="false">VLOOKUP($A541,Import!$A:$J,9,0)</f>
        <v>2521.76</v>
      </c>
      <c r="M541" s="34"/>
      <c r="N541" s="35"/>
      <c r="O541" s="36"/>
      <c r="P541" s="37"/>
      <c r="Q541" s="38"/>
      <c r="R541" s="30"/>
      <c r="S541" s="38"/>
      <c r="T541" s="39"/>
      <c r="U541" s="40"/>
      <c r="V541" s="40"/>
    </row>
    <row r="542" customFormat="false" ht="31.5" hidden="false" customHeight="true" outlineLevel="0" collapsed="false">
      <c r="A542" s="24" t="str">
        <f aca="false">B542&amp;" - "&amp;F542&amp;" - "&amp;C542</f>
        <v>20 - 2223 - 522</v>
      </c>
      <c r="B542" s="25" t="n">
        <v>20</v>
      </c>
      <c r="C542" s="26" t="n">
        <v>522</v>
      </c>
      <c r="D542" s="27"/>
      <c r="E542" s="28"/>
      <c r="F542" s="29" t="n">
        <v>2223</v>
      </c>
      <c r="G542" s="42"/>
      <c r="H542" s="31"/>
      <c r="I542" s="32"/>
      <c r="J542" s="33" t="n">
        <f aca="false">VLOOKUP($A542,Import!$A:$J,7,0)</f>
        <v>0</v>
      </c>
      <c r="K542" s="33" t="n">
        <f aca="false">VLOOKUP($A542,Import!$A:$J,8,0)</f>
        <v>1023.05</v>
      </c>
      <c r="L542" s="33" t="n">
        <f aca="false">VLOOKUP($A542,Import!$A:$J,9,0)</f>
        <v>-1023.05</v>
      </c>
      <c r="M542" s="34"/>
      <c r="N542" s="35"/>
      <c r="O542" s="36"/>
      <c r="P542" s="37"/>
      <c r="Q542" s="38"/>
      <c r="R542" s="30"/>
      <c r="S542" s="38"/>
      <c r="T542" s="39"/>
      <c r="U542" s="40"/>
      <c r="V542" s="40"/>
    </row>
    <row r="543" customFormat="false" ht="31.5" hidden="false" customHeight="true" outlineLevel="0" collapsed="false">
      <c r="A543" s="24" t="str">
        <f aca="false">B543&amp;" - "&amp;F543&amp;" - "&amp;C543</f>
        <v>20 - 224 - 1392</v>
      </c>
      <c r="B543" s="25" t="n">
        <v>20</v>
      </c>
      <c r="C543" s="26" t="n">
        <v>1392</v>
      </c>
      <c r="D543" s="27"/>
      <c r="E543" s="28"/>
      <c r="F543" s="29" t="n">
        <v>224</v>
      </c>
      <c r="G543" s="42"/>
      <c r="H543" s="31"/>
      <c r="I543" s="32"/>
      <c r="J543" s="33" t="n">
        <f aca="false">VLOOKUP($A543,Import!$A:$J,7,0)</f>
        <v>7000</v>
      </c>
      <c r="K543" s="33" t="n">
        <f aca="false">VLOOKUP($A543,Import!$A:$J,8,0)</f>
        <v>0</v>
      </c>
      <c r="L543" s="33" t="n">
        <f aca="false">VLOOKUP($A543,Import!$A:$J,9,0)</f>
        <v>7000</v>
      </c>
      <c r="M543" s="34"/>
      <c r="N543" s="35"/>
      <c r="O543" s="36"/>
      <c r="P543" s="37"/>
      <c r="Q543" s="38"/>
      <c r="R543" s="30"/>
      <c r="S543" s="38"/>
      <c r="T543" s="39"/>
      <c r="U543" s="40"/>
      <c r="V543" s="40"/>
    </row>
    <row r="544" customFormat="false" ht="31.5" hidden="false" customHeight="true" outlineLevel="0" collapsed="false">
      <c r="A544" s="24" t="str">
        <f aca="false">B544&amp;" - "&amp;F544&amp;" - "&amp;C544</f>
        <v>20 - 2242 - 870</v>
      </c>
      <c r="B544" s="25" t="n">
        <v>20</v>
      </c>
      <c r="C544" s="26" t="n">
        <v>870</v>
      </c>
      <c r="D544" s="27"/>
      <c r="E544" s="28"/>
      <c r="F544" s="29" t="n">
        <v>2242</v>
      </c>
      <c r="G544" s="42"/>
      <c r="H544" s="31"/>
      <c r="I544" s="32"/>
      <c r="J544" s="33" t="n">
        <f aca="false">VLOOKUP($A544,Import!$A:$J,7,0)</f>
        <v>2000</v>
      </c>
      <c r="K544" s="33" t="n">
        <f aca="false">VLOOKUP($A544,Import!$A:$J,8,0)</f>
        <v>2840.27</v>
      </c>
      <c r="L544" s="33" t="n">
        <f aca="false">VLOOKUP($A544,Import!$A:$J,9,0)</f>
        <v>-840.27</v>
      </c>
      <c r="M544" s="34"/>
      <c r="N544" s="35"/>
      <c r="O544" s="36"/>
      <c r="P544" s="37"/>
      <c r="Q544" s="38"/>
      <c r="R544" s="30"/>
      <c r="S544" s="38"/>
      <c r="T544" s="39"/>
      <c r="U544" s="40"/>
      <c r="V544" s="40"/>
    </row>
    <row r="545" customFormat="false" ht="31.5" hidden="false" customHeight="true" outlineLevel="0" collapsed="false">
      <c r="A545" s="24" t="str">
        <f aca="false">B545&amp;" - "&amp;F545&amp;" - "&amp;C545</f>
        <v>20 - 2244 - 126</v>
      </c>
      <c r="B545" s="25" t="n">
        <v>20</v>
      </c>
      <c r="C545" s="26" t="n">
        <v>126</v>
      </c>
      <c r="D545" s="27"/>
      <c r="E545" s="28"/>
      <c r="F545" s="29" t="n">
        <v>2244</v>
      </c>
      <c r="G545" s="30"/>
      <c r="H545" s="31"/>
      <c r="I545" s="32"/>
      <c r="J545" s="33" t="n">
        <f aca="false">VLOOKUP($A545,Import!$A:$J,7,0)</f>
        <v>10000</v>
      </c>
      <c r="K545" s="33" t="n">
        <f aca="false">VLOOKUP($A545,Import!$A:$J,8,0)</f>
        <v>7553.8</v>
      </c>
      <c r="L545" s="33" t="n">
        <f aca="false">VLOOKUP($A545,Import!$A:$J,9,0)</f>
        <v>2446.2</v>
      </c>
      <c r="M545" s="34"/>
      <c r="N545" s="35"/>
      <c r="O545" s="36"/>
      <c r="P545" s="37"/>
      <c r="Q545" s="38"/>
      <c r="R545" s="30"/>
      <c r="S545" s="38"/>
      <c r="T545" s="39"/>
      <c r="U545" s="40"/>
      <c r="V545" s="40"/>
    </row>
    <row r="546" customFormat="false" ht="31.5" hidden="false" customHeight="true" outlineLevel="0" collapsed="false">
      <c r="A546" s="24" t="str">
        <f aca="false">B546&amp;" - "&amp;F546&amp;" - "&amp;C546</f>
        <v>20 - 2271 - 1650</v>
      </c>
      <c r="B546" s="25" t="n">
        <v>20</v>
      </c>
      <c r="C546" s="26" t="n">
        <v>1650</v>
      </c>
      <c r="D546" s="27"/>
      <c r="E546" s="28"/>
      <c r="F546" s="29" t="n">
        <v>2271</v>
      </c>
      <c r="G546" s="42"/>
      <c r="H546" s="31"/>
      <c r="I546" s="32"/>
      <c r="J546" s="33" t="n">
        <f aca="false">VLOOKUP($A546,Import!$A:$J,7,0)</f>
        <v>3000</v>
      </c>
      <c r="K546" s="33" t="n">
        <f aca="false">VLOOKUP($A546,Import!$A:$J,8,0)</f>
        <v>2270</v>
      </c>
      <c r="L546" s="33" t="n">
        <f aca="false">VLOOKUP($A546,Import!$A:$J,9,0)</f>
        <v>730</v>
      </c>
      <c r="M546" s="34"/>
      <c r="N546" s="35"/>
      <c r="O546" s="36"/>
      <c r="P546" s="37"/>
      <c r="Q546" s="38"/>
      <c r="R546" s="30"/>
      <c r="S546" s="38"/>
      <c r="T546" s="39"/>
      <c r="U546" s="40"/>
      <c r="V546" s="40"/>
    </row>
    <row r="547" customFormat="false" ht="31.5" hidden="false" customHeight="true" outlineLevel="0" collapsed="false">
      <c r="A547" s="24" t="str">
        <f aca="false">B547&amp;" - "&amp;F547&amp;" - "&amp;C547</f>
        <v>20 - 2282 - 608</v>
      </c>
      <c r="B547" s="25" t="n">
        <v>20</v>
      </c>
      <c r="C547" s="26" t="n">
        <v>608</v>
      </c>
      <c r="D547" s="27"/>
      <c r="E547" s="28"/>
      <c r="F547" s="29" t="n">
        <v>2282</v>
      </c>
      <c r="G547" s="42"/>
      <c r="H547" s="31"/>
      <c r="I547" s="32"/>
      <c r="J547" s="33" t="n">
        <f aca="false">VLOOKUP($A547,Import!$A:$J,7,0)</f>
        <v>148</v>
      </c>
      <c r="K547" s="33" t="n">
        <f aca="false">VLOOKUP($A547,Import!$A:$J,8,0)</f>
        <v>0</v>
      </c>
      <c r="L547" s="33" t="n">
        <f aca="false">VLOOKUP($A547,Import!$A:$J,9,0)</f>
        <v>148</v>
      </c>
      <c r="M547" s="34"/>
      <c r="N547" s="35"/>
      <c r="O547" s="36"/>
      <c r="P547" s="37"/>
      <c r="Q547" s="38"/>
      <c r="R547" s="30"/>
      <c r="S547" s="38"/>
      <c r="T547" s="39"/>
      <c r="U547" s="40"/>
      <c r="V547" s="40"/>
    </row>
    <row r="548" customFormat="false" ht="31.5" hidden="false" customHeight="true" outlineLevel="0" collapsed="false">
      <c r="A548" s="24" t="str">
        <f aca="false">B548&amp;" - "&amp;F548&amp;" - "&amp;C548</f>
        <v>20 - 2292 - 1157</v>
      </c>
      <c r="B548" s="25" t="n">
        <v>20</v>
      </c>
      <c r="C548" s="26" t="n">
        <v>1157</v>
      </c>
      <c r="D548" s="27"/>
      <c r="E548" s="28"/>
      <c r="F548" s="29" t="n">
        <v>2292</v>
      </c>
      <c r="G548" s="42"/>
      <c r="H548" s="31"/>
      <c r="I548" s="32"/>
      <c r="J548" s="33" t="n">
        <f aca="false">VLOOKUP($A548,Import!$A:$J,7,0)</f>
        <v>7000</v>
      </c>
      <c r="K548" s="33" t="n">
        <f aca="false">VLOOKUP($A548,Import!$A:$J,8,0)</f>
        <v>7000</v>
      </c>
      <c r="L548" s="33" t="n">
        <f aca="false">VLOOKUP($A548,Import!$A:$J,9,0)</f>
        <v>0</v>
      </c>
      <c r="M548" s="34"/>
      <c r="N548" s="35"/>
      <c r="O548" s="36"/>
      <c r="P548" s="37"/>
      <c r="Q548" s="38"/>
      <c r="R548" s="30"/>
      <c r="S548" s="38"/>
      <c r="T548" s="39"/>
      <c r="U548" s="40"/>
      <c r="V548" s="40"/>
    </row>
    <row r="549" customFormat="false" ht="31.5" hidden="false" customHeight="true" outlineLevel="0" collapsed="false">
      <c r="A549" s="24" t="str">
        <f aca="false">B549&amp;" - "&amp;F549&amp;" - "&amp;C549</f>
        <v>20 - 2303 - 1113</v>
      </c>
      <c r="B549" s="25" t="n">
        <v>20</v>
      </c>
      <c r="C549" s="26" t="n">
        <v>1113</v>
      </c>
      <c r="D549" s="27"/>
      <c r="E549" s="28"/>
      <c r="F549" s="29" t="n">
        <v>2303</v>
      </c>
      <c r="G549" s="42"/>
      <c r="H549" s="31"/>
      <c r="I549" s="32"/>
      <c r="J549" s="33" t="n">
        <f aca="false">VLOOKUP($A549,Import!$A:$J,7,0)</f>
        <v>2000</v>
      </c>
      <c r="K549" s="33" t="n">
        <f aca="false">VLOOKUP($A549,Import!$A:$J,8,0)</f>
        <v>1744.2</v>
      </c>
      <c r="L549" s="33" t="n">
        <f aca="false">VLOOKUP($A549,Import!$A:$J,9,0)</f>
        <v>255.8</v>
      </c>
      <c r="M549" s="34"/>
      <c r="N549" s="35"/>
      <c r="O549" s="36"/>
      <c r="P549" s="37"/>
      <c r="Q549" s="38"/>
      <c r="R549" s="30"/>
      <c r="S549" s="38"/>
      <c r="T549" s="39"/>
      <c r="U549" s="40"/>
      <c r="V549" s="40"/>
    </row>
    <row r="550" customFormat="false" ht="31.5" hidden="false" customHeight="true" outlineLevel="0" collapsed="false">
      <c r="A550" s="24" t="str">
        <f aca="false">B550&amp;" - "&amp;F550&amp;" - "&amp;C550</f>
        <v>20 - 2331 - 670</v>
      </c>
      <c r="B550" s="25" t="n">
        <v>20</v>
      </c>
      <c r="C550" s="26" t="n">
        <v>670</v>
      </c>
      <c r="D550" s="27"/>
      <c r="E550" s="28"/>
      <c r="F550" s="29" t="n">
        <v>2331</v>
      </c>
      <c r="G550" s="30"/>
      <c r="H550" s="31"/>
      <c r="I550" s="32"/>
      <c r="J550" s="33" t="n">
        <f aca="false">VLOOKUP($A550,Import!$A:$J,7,0)</f>
        <v>700</v>
      </c>
      <c r="K550" s="33" t="n">
        <f aca="false">VLOOKUP($A550,Import!$A:$J,8,0)</f>
        <v>0</v>
      </c>
      <c r="L550" s="33" t="n">
        <f aca="false">VLOOKUP($A550,Import!$A:$J,9,0)</f>
        <v>700</v>
      </c>
      <c r="M550" s="34"/>
      <c r="N550" s="35"/>
      <c r="O550" s="36"/>
      <c r="P550" s="37"/>
      <c r="Q550" s="38"/>
      <c r="R550" s="30"/>
      <c r="S550" s="38"/>
      <c r="T550" s="39"/>
      <c r="U550" s="40"/>
      <c r="V550" s="40"/>
    </row>
    <row r="551" customFormat="false" ht="31.5" hidden="false" customHeight="true" outlineLevel="0" collapsed="false">
      <c r="A551" s="24" t="str">
        <f aca="false">B551&amp;" - "&amp;F551&amp;" - "&amp;C551</f>
        <v>20 - 2343 - 5</v>
      </c>
      <c r="B551" s="25" t="n">
        <v>20</v>
      </c>
      <c r="C551" s="26" t="n">
        <v>5</v>
      </c>
      <c r="D551" s="27"/>
      <c r="E551" s="28"/>
      <c r="F551" s="29" t="n">
        <v>2343</v>
      </c>
      <c r="G551" s="30"/>
      <c r="H551" s="31"/>
      <c r="I551" s="32"/>
      <c r="J551" s="33" t="n">
        <f aca="false">VLOOKUP($A551,Import!$A:$J,7,0)</f>
        <v>500</v>
      </c>
      <c r="K551" s="33" t="n">
        <f aca="false">VLOOKUP($A551,Import!$A:$J,8,0)</f>
        <v>1000</v>
      </c>
      <c r="L551" s="33" t="n">
        <f aca="false">VLOOKUP($A551,Import!$A:$J,9,0)</f>
        <v>-500</v>
      </c>
      <c r="M551" s="34"/>
      <c r="N551" s="35"/>
      <c r="O551" s="36"/>
      <c r="P551" s="37"/>
      <c r="Q551" s="38"/>
      <c r="R551" s="30"/>
      <c r="S551" s="38"/>
      <c r="T551" s="39"/>
      <c r="U551" s="40"/>
      <c r="V551" s="40"/>
    </row>
    <row r="552" customFormat="false" ht="31.5" hidden="false" customHeight="true" outlineLevel="0" collapsed="false">
      <c r="A552" s="24" t="str">
        <f aca="false">B552&amp;" - "&amp;F552&amp;" - "&amp;C552</f>
        <v>20 - 2359 - 1801</v>
      </c>
      <c r="B552" s="25" t="n">
        <v>20</v>
      </c>
      <c r="C552" s="26" t="n">
        <v>1801</v>
      </c>
      <c r="D552" s="27"/>
      <c r="E552" s="28"/>
      <c r="F552" s="29" t="n">
        <v>2359</v>
      </c>
      <c r="G552" s="30"/>
      <c r="H552" s="31"/>
      <c r="I552" s="32"/>
      <c r="J552" s="33" t="n">
        <f aca="false">VLOOKUP($A552,Import!$A:$J,7,0)</f>
        <v>6500</v>
      </c>
      <c r="K552" s="33" t="n">
        <f aca="false">VLOOKUP($A552,Import!$A:$J,8,0)</f>
        <v>6790</v>
      </c>
      <c r="L552" s="33" t="n">
        <f aca="false">VLOOKUP($A552,Import!$A:$J,9,0)</f>
        <v>-290</v>
      </c>
      <c r="M552" s="34"/>
      <c r="N552" s="35"/>
      <c r="O552" s="36"/>
      <c r="P552" s="37"/>
      <c r="Q552" s="38"/>
      <c r="R552" s="30"/>
      <c r="S552" s="38"/>
      <c r="T552" s="39"/>
      <c r="U552" s="40"/>
      <c r="V552" s="40"/>
    </row>
    <row r="553" customFormat="false" ht="31.5" hidden="false" customHeight="true" outlineLevel="0" collapsed="false">
      <c r="A553" s="24" t="str">
        <f aca="false">B553&amp;" - "&amp;F553&amp;" - "&amp;C553</f>
        <v>20 - 2365 - 854</v>
      </c>
      <c r="B553" s="25" t="n">
        <v>20</v>
      </c>
      <c r="C553" s="26" t="n">
        <v>854</v>
      </c>
      <c r="D553" s="27"/>
      <c r="E553" s="28"/>
      <c r="F553" s="29" t="n">
        <v>2365</v>
      </c>
      <c r="G553" s="30"/>
      <c r="H553" s="31"/>
      <c r="I553" s="32"/>
      <c r="J553" s="33" t="n">
        <f aca="false">VLOOKUP($A553,Import!$A:$J,7,0)</f>
        <v>31000</v>
      </c>
      <c r="K553" s="33" t="n">
        <f aca="false">VLOOKUP($A553,Import!$A:$J,8,0)</f>
        <v>30262.5</v>
      </c>
      <c r="L553" s="33" t="n">
        <f aca="false">VLOOKUP($A553,Import!$A:$J,9,0)</f>
        <v>737.5</v>
      </c>
      <c r="M553" s="34"/>
      <c r="N553" s="35"/>
      <c r="O553" s="36"/>
      <c r="P553" s="37"/>
      <c r="Q553" s="38"/>
      <c r="R553" s="30"/>
      <c r="S553" s="38"/>
      <c r="T553" s="39"/>
      <c r="U553" s="40"/>
      <c r="V553" s="40"/>
    </row>
    <row r="554" customFormat="false" ht="31.5" hidden="false" customHeight="true" outlineLevel="0" collapsed="false">
      <c r="A554" s="24" t="str">
        <f aca="false">B554&amp;" - "&amp;F554&amp;" - "&amp;C554</f>
        <v>20 - 2367 - 192</v>
      </c>
      <c r="B554" s="25" t="n">
        <v>20</v>
      </c>
      <c r="C554" s="26" t="n">
        <v>192</v>
      </c>
      <c r="D554" s="27"/>
      <c r="E554" s="28"/>
      <c r="F554" s="29" t="n">
        <v>2367</v>
      </c>
      <c r="G554" s="46"/>
      <c r="H554" s="31"/>
      <c r="I554" s="32"/>
      <c r="J554" s="33" t="n">
        <f aca="false">VLOOKUP($A554,Import!$A:$J,7,0)</f>
        <v>14000</v>
      </c>
      <c r="K554" s="33" t="n">
        <f aca="false">VLOOKUP($A554,Import!$A:$J,8,0)</f>
        <v>9791.81</v>
      </c>
      <c r="L554" s="33" t="n">
        <f aca="false">VLOOKUP($A554,Import!$A:$J,9,0)</f>
        <v>4208.19</v>
      </c>
      <c r="M554" s="34"/>
      <c r="N554" s="35"/>
      <c r="O554" s="36"/>
      <c r="P554" s="37"/>
      <c r="Q554" s="38"/>
      <c r="R554" s="30"/>
      <c r="S554" s="38"/>
      <c r="T554" s="39"/>
      <c r="U554" s="40"/>
      <c r="V554" s="40"/>
    </row>
    <row r="555" customFormat="false" ht="31.5" hidden="false" customHeight="true" outlineLevel="0" collapsed="false">
      <c r="A555" s="24" t="str">
        <f aca="false">B555&amp;" - "&amp;F555&amp;" - "&amp;C555</f>
        <v>20 - 2380 - 1796</v>
      </c>
      <c r="B555" s="25" t="n">
        <v>20</v>
      </c>
      <c r="C555" s="26" t="n">
        <v>1796</v>
      </c>
      <c r="D555" s="27"/>
      <c r="E555" s="28"/>
      <c r="F555" s="29" t="n">
        <v>2380</v>
      </c>
      <c r="G555" s="30"/>
      <c r="H555" s="31"/>
      <c r="I555" s="32"/>
      <c r="J555" s="33" t="n">
        <f aca="false">VLOOKUP($A555,Import!$A:$J,7,0)</f>
        <v>200</v>
      </c>
      <c r="K555" s="33" t="n">
        <f aca="false">VLOOKUP($A555,Import!$A:$J,8,0)</f>
        <v>0</v>
      </c>
      <c r="L555" s="33" t="n">
        <f aca="false">VLOOKUP($A555,Import!$A:$J,9,0)</f>
        <v>200</v>
      </c>
      <c r="M555" s="34"/>
      <c r="N555" s="35"/>
      <c r="O555" s="36"/>
      <c r="P555" s="37"/>
      <c r="Q555" s="38"/>
      <c r="R555" s="30"/>
      <c r="S555" s="38"/>
      <c r="T555" s="39"/>
      <c r="U555" s="40"/>
      <c r="V555" s="40"/>
    </row>
    <row r="556" customFormat="false" ht="31.5" hidden="false" customHeight="true" outlineLevel="0" collapsed="false">
      <c r="A556" s="24" t="str">
        <f aca="false">B556&amp;" - "&amp;F556&amp;" - "&amp;C556</f>
        <v>20 - 2380 - 2292</v>
      </c>
      <c r="B556" s="25" t="n">
        <v>20</v>
      </c>
      <c r="C556" s="26" t="n">
        <v>2292</v>
      </c>
      <c r="D556" s="27"/>
      <c r="E556" s="28"/>
      <c r="F556" s="29" t="n">
        <v>2380</v>
      </c>
      <c r="G556" s="42"/>
      <c r="H556" s="31"/>
      <c r="I556" s="32"/>
      <c r="J556" s="33" t="n">
        <f aca="false">VLOOKUP($A556,Import!$A:$J,7,0)</f>
        <v>0</v>
      </c>
      <c r="K556" s="33" t="n">
        <f aca="false">VLOOKUP($A556,Import!$A:$J,8,0)</f>
        <v>0</v>
      </c>
      <c r="L556" s="33" t="n">
        <f aca="false">VLOOKUP($A556,Import!$A:$J,9,0)</f>
        <v>0</v>
      </c>
      <c r="M556" s="34"/>
      <c r="N556" s="35"/>
      <c r="O556" s="36"/>
      <c r="P556" s="37"/>
      <c r="Q556" s="38"/>
      <c r="R556" s="30"/>
      <c r="S556" s="38"/>
      <c r="T556" s="39"/>
      <c r="U556" s="40"/>
      <c r="V556" s="40"/>
    </row>
    <row r="557" customFormat="false" ht="31.5" hidden="false" customHeight="true" outlineLevel="0" collapsed="false">
      <c r="A557" s="24" t="str">
        <f aca="false">B557&amp;" - "&amp;F557&amp;" - "&amp;C557</f>
        <v>20 - 2392 - 1451</v>
      </c>
      <c r="B557" s="25" t="n">
        <v>20</v>
      </c>
      <c r="C557" s="26" t="n">
        <v>1451</v>
      </c>
      <c r="D557" s="27"/>
      <c r="E557" s="28"/>
      <c r="F557" s="29" t="n">
        <v>2392</v>
      </c>
      <c r="G557" s="42"/>
      <c r="H557" s="31"/>
      <c r="I557" s="32"/>
      <c r="J557" s="33" t="n">
        <f aca="false">VLOOKUP($A557,Import!$A:$J,7,0)</f>
        <v>0</v>
      </c>
      <c r="K557" s="33" t="n">
        <f aca="false">VLOOKUP($A557,Import!$A:$J,8,0)</f>
        <v>0</v>
      </c>
      <c r="L557" s="33" t="n">
        <f aca="false">VLOOKUP($A557,Import!$A:$J,9,0)</f>
        <v>0</v>
      </c>
      <c r="M557" s="34"/>
      <c r="N557" s="35"/>
      <c r="O557" s="36"/>
      <c r="P557" s="37"/>
      <c r="Q557" s="38"/>
      <c r="R557" s="30"/>
      <c r="S557" s="38"/>
      <c r="T557" s="39"/>
      <c r="U557" s="40"/>
      <c r="V557" s="40"/>
    </row>
    <row r="558" customFormat="false" ht="31.5" hidden="false" customHeight="true" outlineLevel="0" collapsed="false">
      <c r="A558" s="24" t="str">
        <f aca="false">B558&amp;" - "&amp;F558&amp;" - "&amp;C558</f>
        <v>20 - 2394 - 165</v>
      </c>
      <c r="B558" s="25" t="n">
        <v>20</v>
      </c>
      <c r="C558" s="26" t="n">
        <v>165</v>
      </c>
      <c r="D558" s="27"/>
      <c r="E558" s="28"/>
      <c r="F558" s="29" t="n">
        <v>2394</v>
      </c>
      <c r="G558" s="42"/>
      <c r="H558" s="31"/>
      <c r="I558" s="32"/>
      <c r="J558" s="33" t="n">
        <f aca="false">VLOOKUP($A558,Import!$A:$J,7,0)</f>
        <v>1799747</v>
      </c>
      <c r="K558" s="33" t="n">
        <f aca="false">VLOOKUP($A558,Import!$A:$J,8,0)</f>
        <v>1770298.59</v>
      </c>
      <c r="L558" s="33" t="n">
        <f aca="false">VLOOKUP($A558,Import!$A:$J,9,0)</f>
        <v>29448.41</v>
      </c>
      <c r="M558" s="34"/>
      <c r="N558" s="35"/>
      <c r="O558" s="36"/>
      <c r="P558" s="37"/>
      <c r="Q558" s="38"/>
      <c r="R558" s="30"/>
      <c r="S558" s="38"/>
      <c r="T558" s="41"/>
    </row>
    <row r="559" customFormat="false" ht="31.5" hidden="false" customHeight="true" outlineLevel="0" collapsed="false">
      <c r="A559" s="24" t="str">
        <f aca="false">B559&amp;" - "&amp;F559&amp;" - "&amp;C559</f>
        <v>20 - 2394 - 463</v>
      </c>
      <c r="B559" s="25" t="n">
        <v>20</v>
      </c>
      <c r="C559" s="26" t="n">
        <v>463</v>
      </c>
      <c r="D559" s="27"/>
      <c r="E559" s="28"/>
      <c r="F559" s="29" t="n">
        <v>2394</v>
      </c>
      <c r="G559" s="42"/>
      <c r="H559" s="31"/>
      <c r="I559" s="32"/>
      <c r="J559" s="33" t="n">
        <f aca="false">VLOOKUP($A559,Import!$A:$J,7,0)</f>
        <v>0</v>
      </c>
      <c r="K559" s="33" t="n">
        <f aca="false">VLOOKUP($A559,Import!$A:$J,8,0)</f>
        <v>0</v>
      </c>
      <c r="L559" s="33" t="n">
        <f aca="false">VLOOKUP($A559,Import!$A:$J,9,0)</f>
        <v>0</v>
      </c>
      <c r="M559" s="34"/>
      <c r="N559" s="35"/>
      <c r="O559" s="36"/>
      <c r="P559" s="37"/>
      <c r="Q559" s="38"/>
      <c r="R559" s="30"/>
      <c r="S559" s="38"/>
      <c r="T559" s="41"/>
    </row>
    <row r="560" customFormat="false" ht="31.5" hidden="false" customHeight="true" outlineLevel="0" collapsed="false">
      <c r="A560" s="24" t="str">
        <f aca="false">B560&amp;" - "&amp;F560&amp;" - "&amp;C560</f>
        <v>20 - 2396 - 744</v>
      </c>
      <c r="B560" s="25" t="n">
        <v>20</v>
      </c>
      <c r="C560" s="26" t="n">
        <v>744</v>
      </c>
      <c r="D560" s="27"/>
      <c r="E560" s="28"/>
      <c r="F560" s="29" t="n">
        <v>2396</v>
      </c>
      <c r="G560" s="30"/>
      <c r="H560" s="31"/>
      <c r="I560" s="32"/>
      <c r="J560" s="33" t="n">
        <f aca="false">VLOOKUP($A560,Import!$A:$J,7,0)</f>
        <v>3000</v>
      </c>
      <c r="K560" s="33" t="n">
        <f aca="false">VLOOKUP($A560,Import!$A:$J,8,0)</f>
        <v>3254</v>
      </c>
      <c r="L560" s="33" t="n">
        <f aca="false">VLOOKUP($A560,Import!$A:$J,9,0)</f>
        <v>-254</v>
      </c>
      <c r="M560" s="34"/>
      <c r="N560" s="35"/>
      <c r="O560" s="36"/>
      <c r="P560" s="37"/>
      <c r="Q560" s="38"/>
      <c r="R560" s="30"/>
      <c r="S560" s="38"/>
      <c r="T560" s="41"/>
    </row>
    <row r="561" customFormat="false" ht="31.5" hidden="false" customHeight="true" outlineLevel="0" collapsed="false">
      <c r="A561" s="24" t="str">
        <f aca="false">B561&amp;" - "&amp;F561&amp;" - "&amp;C561</f>
        <v>20 - 240 - 2120</v>
      </c>
      <c r="B561" s="25" t="n">
        <v>20</v>
      </c>
      <c r="C561" s="26" t="n">
        <v>2120</v>
      </c>
      <c r="D561" s="27"/>
      <c r="E561" s="28"/>
      <c r="F561" s="29" t="n">
        <v>240</v>
      </c>
      <c r="G561" s="30"/>
      <c r="H561" s="31"/>
      <c r="I561" s="32"/>
      <c r="J561" s="33" t="n">
        <f aca="false">VLOOKUP($A561,Import!$A:$J,7,0)</f>
        <v>2500</v>
      </c>
      <c r="K561" s="33" t="n">
        <f aca="false">VLOOKUP($A561,Import!$A:$J,8,0)</f>
        <v>645.79</v>
      </c>
      <c r="L561" s="33" t="n">
        <f aca="false">VLOOKUP($A561,Import!$A:$J,9,0)</f>
        <v>1854.21</v>
      </c>
      <c r="M561" s="34"/>
      <c r="N561" s="35"/>
      <c r="O561" s="36"/>
      <c r="P561" s="37"/>
      <c r="Q561" s="38"/>
      <c r="R561" s="30"/>
      <c r="S561" s="38"/>
      <c r="T561" s="41"/>
    </row>
    <row r="562" customFormat="false" ht="31.5" hidden="false" customHeight="true" outlineLevel="0" collapsed="false">
      <c r="A562" s="24" t="str">
        <f aca="false">B562&amp;" - "&amp;F562&amp;" - "&amp;C562</f>
        <v>20 - 2401 - 352</v>
      </c>
      <c r="B562" s="25" t="n">
        <v>20</v>
      </c>
      <c r="C562" s="26" t="n">
        <v>352</v>
      </c>
      <c r="D562" s="27"/>
      <c r="E562" s="28"/>
      <c r="F562" s="29" t="n">
        <v>2401</v>
      </c>
      <c r="G562" s="30"/>
      <c r="H562" s="31"/>
      <c r="I562" s="32"/>
      <c r="J562" s="33" t="n">
        <f aca="false">VLOOKUP($A562,Import!$A:$J,7,0)</f>
        <v>1700</v>
      </c>
      <c r="K562" s="33" t="n">
        <f aca="false">VLOOKUP($A562,Import!$A:$J,8,0)</f>
        <v>1208.44</v>
      </c>
      <c r="L562" s="33" t="n">
        <f aca="false">VLOOKUP($A562,Import!$A:$J,9,0)</f>
        <v>491.56</v>
      </c>
      <c r="M562" s="34"/>
      <c r="N562" s="35"/>
      <c r="O562" s="36"/>
      <c r="P562" s="37"/>
      <c r="Q562" s="38"/>
      <c r="R562" s="30"/>
      <c r="S562" s="38"/>
      <c r="T562" s="41"/>
    </row>
    <row r="563" customFormat="false" ht="31.5" hidden="false" customHeight="true" outlineLevel="0" collapsed="false">
      <c r="A563" s="24" t="str">
        <f aca="false">B563&amp;" - "&amp;F563&amp;" - "&amp;C563</f>
        <v>20 - 2406 - 1638</v>
      </c>
      <c r="B563" s="25" t="n">
        <v>20</v>
      </c>
      <c r="C563" s="26" t="n">
        <v>1638</v>
      </c>
      <c r="D563" s="27"/>
      <c r="E563" s="28"/>
      <c r="F563" s="29" t="n">
        <v>2406</v>
      </c>
      <c r="G563" s="30"/>
      <c r="H563" s="31"/>
      <c r="I563" s="32"/>
      <c r="J563" s="33" t="n">
        <f aca="false">VLOOKUP($A563,Import!$A:$J,7,0)</f>
        <v>65000</v>
      </c>
      <c r="K563" s="33" t="n">
        <f aca="false">VLOOKUP($A563,Import!$A:$J,8,0)</f>
        <v>66734.96</v>
      </c>
      <c r="L563" s="33" t="n">
        <f aca="false">VLOOKUP($A563,Import!$A:$J,9,0)</f>
        <v>-1734.96</v>
      </c>
      <c r="M563" s="34"/>
      <c r="N563" s="35"/>
      <c r="O563" s="36"/>
      <c r="P563" s="37"/>
      <c r="Q563" s="38"/>
      <c r="R563" s="30"/>
      <c r="S563" s="38"/>
      <c r="T563" s="41"/>
    </row>
    <row r="564" customFormat="false" ht="31.5" hidden="false" customHeight="true" outlineLevel="0" collapsed="false">
      <c r="A564" s="24" t="str">
        <f aca="false">B564&amp;" - "&amp;F564&amp;" - "&amp;C564</f>
        <v>20 - 270 - 2144</v>
      </c>
      <c r="B564" s="25" t="n">
        <v>20</v>
      </c>
      <c r="C564" s="26" t="n">
        <v>2144</v>
      </c>
      <c r="D564" s="27"/>
      <c r="E564" s="28"/>
      <c r="F564" s="29" t="n">
        <v>270</v>
      </c>
      <c r="G564" s="42"/>
      <c r="H564" s="31"/>
      <c r="I564" s="32"/>
      <c r="J564" s="33" t="n">
        <f aca="false">VLOOKUP($A564,Import!$A:$J,7,0)</f>
        <v>0</v>
      </c>
      <c r="K564" s="33" t="n">
        <f aca="false">VLOOKUP($A564,Import!$A:$J,8,0)</f>
        <v>0</v>
      </c>
      <c r="L564" s="33" t="n">
        <f aca="false">VLOOKUP($A564,Import!$A:$J,9,0)</f>
        <v>0</v>
      </c>
      <c r="M564" s="34"/>
      <c r="N564" s="35"/>
      <c r="O564" s="36"/>
      <c r="P564" s="37"/>
      <c r="Q564" s="38"/>
      <c r="R564" s="30"/>
      <c r="S564" s="38"/>
      <c r="T564" s="41"/>
    </row>
    <row r="565" customFormat="false" ht="31.5" hidden="false" customHeight="true" outlineLevel="0" collapsed="false">
      <c r="A565" s="24" t="str">
        <f aca="false">B565&amp;" - "&amp;F565&amp;" - "&amp;C565</f>
        <v>20 - 282 - 2142</v>
      </c>
      <c r="B565" s="25" t="n">
        <v>20</v>
      </c>
      <c r="C565" s="26" t="n">
        <v>2142</v>
      </c>
      <c r="D565" s="27"/>
      <c r="E565" s="28"/>
      <c r="F565" s="29" t="n">
        <v>282</v>
      </c>
      <c r="G565" s="30"/>
      <c r="H565" s="31"/>
      <c r="I565" s="32"/>
      <c r="J565" s="33" t="n">
        <f aca="false">VLOOKUP($A565,Import!$A:$J,7,0)</f>
        <v>0</v>
      </c>
      <c r="K565" s="33" t="n">
        <f aca="false">VLOOKUP($A565,Import!$A:$J,8,0)</f>
        <v>0</v>
      </c>
      <c r="L565" s="33" t="n">
        <f aca="false">VLOOKUP($A565,Import!$A:$J,9,0)</f>
        <v>0</v>
      </c>
      <c r="M565" s="34"/>
      <c r="N565" s="35"/>
      <c r="O565" s="36"/>
      <c r="P565" s="37"/>
      <c r="Q565" s="38"/>
      <c r="R565" s="30"/>
      <c r="S565" s="38"/>
      <c r="T565" s="41"/>
    </row>
    <row r="566" customFormat="false" ht="31.5" hidden="false" customHeight="true" outlineLevel="0" collapsed="false">
      <c r="A566" s="24" t="str">
        <f aca="false">B566&amp;" - "&amp;F566&amp;" - "&amp;C566</f>
        <v>20 - 293 - 119</v>
      </c>
      <c r="B566" s="25" t="n">
        <v>20</v>
      </c>
      <c r="C566" s="26" t="n">
        <v>119</v>
      </c>
      <c r="D566" s="27"/>
      <c r="E566" s="28"/>
      <c r="F566" s="29" t="n">
        <v>293</v>
      </c>
      <c r="G566" s="30"/>
      <c r="H566" s="31"/>
      <c r="I566" s="32"/>
      <c r="J566" s="33" t="n">
        <f aca="false">VLOOKUP($A566,Import!$A:$J,7,0)</f>
        <v>500</v>
      </c>
      <c r="K566" s="33" t="n">
        <f aca="false">VLOOKUP($A566,Import!$A:$J,8,0)</f>
        <v>43.2</v>
      </c>
      <c r="L566" s="33" t="n">
        <f aca="false">VLOOKUP($A566,Import!$A:$J,9,0)</f>
        <v>456.8</v>
      </c>
      <c r="M566" s="34"/>
      <c r="N566" s="35"/>
      <c r="O566" s="36"/>
      <c r="P566" s="37"/>
      <c r="Q566" s="38"/>
      <c r="R566" s="30"/>
      <c r="S566" s="38"/>
      <c r="T566" s="41"/>
    </row>
    <row r="567" customFormat="false" ht="31.5" hidden="false" customHeight="true" outlineLevel="0" collapsed="false">
      <c r="A567" s="24" t="str">
        <f aca="false">B567&amp;" - "&amp;F567&amp;" - "&amp;C567</f>
        <v>20 - 300 - 727</v>
      </c>
      <c r="B567" s="25" t="n">
        <v>20</v>
      </c>
      <c r="C567" s="26" t="n">
        <v>727</v>
      </c>
      <c r="D567" s="27"/>
      <c r="E567" s="28"/>
      <c r="F567" s="29" t="n">
        <v>300</v>
      </c>
      <c r="G567" s="30"/>
      <c r="H567" s="31"/>
      <c r="I567" s="32"/>
      <c r="J567" s="33" t="n">
        <f aca="false">VLOOKUP($A567,Import!$A:$J,7,0)</f>
        <v>2000</v>
      </c>
      <c r="K567" s="33" t="n">
        <f aca="false">VLOOKUP($A567,Import!$A:$J,8,0)</f>
        <v>1432.88</v>
      </c>
      <c r="L567" s="33" t="n">
        <f aca="false">VLOOKUP($A567,Import!$A:$J,9,0)</f>
        <v>567.12</v>
      </c>
      <c r="M567" s="34"/>
      <c r="N567" s="35"/>
      <c r="O567" s="36"/>
      <c r="P567" s="37"/>
      <c r="Q567" s="38"/>
      <c r="R567" s="30"/>
      <c r="S567" s="38"/>
      <c r="T567" s="41"/>
    </row>
    <row r="568" customFormat="false" ht="31.5" hidden="false" customHeight="true" outlineLevel="0" collapsed="false">
      <c r="A568" s="24" t="str">
        <f aca="false">B568&amp;" - "&amp;F568&amp;" - "&amp;C568</f>
        <v>20 - 309 - 1450</v>
      </c>
      <c r="B568" s="25" t="n">
        <v>20</v>
      </c>
      <c r="C568" s="26" t="n">
        <v>1450</v>
      </c>
      <c r="D568" s="27"/>
      <c r="E568" s="28"/>
      <c r="F568" s="29" t="n">
        <v>309</v>
      </c>
      <c r="G568" s="42"/>
      <c r="H568" s="31"/>
      <c r="I568" s="32"/>
      <c r="J568" s="33" t="n">
        <f aca="false">VLOOKUP($A568,Import!$A:$J,7,0)</f>
        <v>0</v>
      </c>
      <c r="K568" s="33" t="n">
        <f aca="false">VLOOKUP($A568,Import!$A:$J,8,0)</f>
        <v>0</v>
      </c>
      <c r="L568" s="33" t="n">
        <f aca="false">VLOOKUP($A568,Import!$A:$J,9,0)</f>
        <v>0</v>
      </c>
      <c r="M568" s="34"/>
      <c r="N568" s="35"/>
      <c r="O568" s="36"/>
      <c r="P568" s="37"/>
      <c r="Q568" s="38"/>
      <c r="R568" s="30"/>
      <c r="S568" s="38"/>
      <c r="T568" s="41"/>
    </row>
    <row r="569" customFormat="false" ht="31.5" hidden="false" customHeight="true" outlineLevel="0" collapsed="false">
      <c r="A569" s="24" t="str">
        <f aca="false">B569&amp;" - "&amp;F569&amp;" - "&amp;C569</f>
        <v>20 - 331 - 2290</v>
      </c>
      <c r="B569" s="25" t="n">
        <v>20</v>
      </c>
      <c r="C569" s="26" t="n">
        <v>2290</v>
      </c>
      <c r="D569" s="27"/>
      <c r="E569" s="28"/>
      <c r="F569" s="29" t="n">
        <v>331</v>
      </c>
      <c r="G569" s="42"/>
      <c r="H569" s="31"/>
      <c r="I569" s="32"/>
      <c r="J569" s="33" t="n">
        <f aca="false">VLOOKUP($A569,Import!$A:$J,7,0)</f>
        <v>0</v>
      </c>
      <c r="K569" s="33" t="n">
        <f aca="false">VLOOKUP($A569,Import!$A:$J,8,0)</f>
        <v>536.4</v>
      </c>
      <c r="L569" s="33" t="n">
        <f aca="false">VLOOKUP($A569,Import!$A:$J,9,0)</f>
        <v>-536.4</v>
      </c>
      <c r="M569" s="34"/>
      <c r="N569" s="35"/>
      <c r="O569" s="36"/>
      <c r="P569" s="37"/>
      <c r="Q569" s="38"/>
      <c r="R569" s="30"/>
      <c r="S569" s="38"/>
      <c r="T569" s="41"/>
    </row>
    <row r="570" customFormat="false" ht="31.5" hidden="false" customHeight="true" outlineLevel="0" collapsed="false">
      <c r="A570" s="24" t="str">
        <f aca="false">B570&amp;" - "&amp;F570&amp;" - "&amp;C570</f>
        <v>20 - 347 - 195</v>
      </c>
      <c r="B570" s="25" t="n">
        <v>20</v>
      </c>
      <c r="C570" s="26" t="n">
        <v>195</v>
      </c>
      <c r="D570" s="27"/>
      <c r="E570" s="28"/>
      <c r="F570" s="29" t="n">
        <v>347</v>
      </c>
      <c r="G570" s="30"/>
      <c r="H570" s="31"/>
      <c r="I570" s="32"/>
      <c r="J570" s="33" t="n">
        <f aca="false">VLOOKUP($A570,Import!$A:$J,7,0)</f>
        <v>600</v>
      </c>
      <c r="K570" s="33" t="n">
        <f aca="false">VLOOKUP($A570,Import!$A:$J,8,0)</f>
        <v>350</v>
      </c>
      <c r="L570" s="33" t="n">
        <f aca="false">VLOOKUP($A570,Import!$A:$J,9,0)</f>
        <v>250</v>
      </c>
      <c r="M570" s="34"/>
      <c r="N570" s="35"/>
      <c r="O570" s="36"/>
      <c r="P570" s="37"/>
      <c r="Q570" s="38"/>
      <c r="R570" s="30"/>
      <c r="S570" s="38"/>
      <c r="T570" s="41"/>
    </row>
    <row r="571" customFormat="false" ht="31.5" hidden="false" customHeight="true" outlineLevel="0" collapsed="false">
      <c r="A571" s="24" t="str">
        <f aca="false">B571&amp;" - "&amp;F571&amp;" - "&amp;C571</f>
        <v>20 - 359 - 1398</v>
      </c>
      <c r="B571" s="25" t="n">
        <v>20</v>
      </c>
      <c r="C571" s="26" t="n">
        <v>1398</v>
      </c>
      <c r="D571" s="27"/>
      <c r="E571" s="28"/>
      <c r="F571" s="29" t="n">
        <v>359</v>
      </c>
      <c r="G571" s="42"/>
      <c r="H571" s="31"/>
      <c r="I571" s="32"/>
      <c r="J571" s="33" t="n">
        <f aca="false">VLOOKUP($A571,Import!$A:$J,7,0)</f>
        <v>0</v>
      </c>
      <c r="K571" s="33" t="n">
        <f aca="false">VLOOKUP($A571,Import!$A:$J,8,0)</f>
        <v>0</v>
      </c>
      <c r="L571" s="33" t="n">
        <f aca="false">VLOOKUP($A571,Import!$A:$J,9,0)</f>
        <v>0</v>
      </c>
      <c r="M571" s="34"/>
      <c r="N571" s="35"/>
      <c r="O571" s="36"/>
      <c r="P571" s="37"/>
      <c r="Q571" s="38"/>
      <c r="R571" s="30"/>
      <c r="S571" s="38"/>
      <c r="T571" s="41"/>
    </row>
    <row r="572" customFormat="false" ht="31.5" hidden="false" customHeight="true" outlineLevel="0" collapsed="false">
      <c r="A572" s="24" t="str">
        <f aca="false">B572&amp;" - "&amp;F572&amp;" - "&amp;C572</f>
        <v>20 - 365 - 1118</v>
      </c>
      <c r="B572" s="25" t="n">
        <v>20</v>
      </c>
      <c r="C572" s="26" t="n">
        <v>1118</v>
      </c>
      <c r="D572" s="27"/>
      <c r="E572" s="28"/>
      <c r="F572" s="29" t="n">
        <v>365</v>
      </c>
      <c r="G572" s="30"/>
      <c r="H572" s="31"/>
      <c r="I572" s="32"/>
      <c r="J572" s="33" t="n">
        <f aca="false">VLOOKUP($A572,Import!$A:$J,7,0)</f>
        <v>300</v>
      </c>
      <c r="K572" s="33" t="n">
        <f aca="false">VLOOKUP($A572,Import!$A:$J,8,0)</f>
        <v>0</v>
      </c>
      <c r="L572" s="33" t="n">
        <f aca="false">VLOOKUP($A572,Import!$A:$J,9,0)</f>
        <v>300</v>
      </c>
      <c r="M572" s="34"/>
      <c r="N572" s="35"/>
      <c r="O572" s="36"/>
      <c r="P572" s="37"/>
      <c r="Q572" s="38"/>
      <c r="R572" s="30"/>
      <c r="S572" s="38"/>
      <c r="T572" s="41"/>
    </row>
    <row r="573" customFormat="false" ht="31.5" hidden="false" customHeight="true" outlineLevel="0" collapsed="false">
      <c r="A573" s="24" t="str">
        <f aca="false">B573&amp;" - "&amp;F573&amp;" - "&amp;C573</f>
        <v>20 - 378 - 2</v>
      </c>
      <c r="B573" s="25" t="n">
        <v>20</v>
      </c>
      <c r="C573" s="26" t="n">
        <v>2</v>
      </c>
      <c r="D573" s="27"/>
      <c r="E573" s="28"/>
      <c r="F573" s="29" t="n">
        <v>378</v>
      </c>
      <c r="G573" s="30"/>
      <c r="H573" s="31"/>
      <c r="I573" s="32"/>
      <c r="J573" s="33" t="n">
        <f aca="false">VLOOKUP($A573,Import!$A:$J,7,0)</f>
        <v>42000</v>
      </c>
      <c r="K573" s="33" t="n">
        <f aca="false">VLOOKUP($A573,Import!$A:$J,8,0)</f>
        <v>42000</v>
      </c>
      <c r="L573" s="33" t="n">
        <f aca="false">VLOOKUP($A573,Import!$A:$J,9,0)</f>
        <v>0</v>
      </c>
      <c r="M573" s="34"/>
      <c r="N573" s="35"/>
      <c r="O573" s="36"/>
      <c r="P573" s="37"/>
      <c r="Q573" s="38"/>
      <c r="R573" s="30"/>
      <c r="S573" s="38"/>
      <c r="T573" s="41"/>
    </row>
    <row r="574" customFormat="false" ht="31.5" hidden="false" customHeight="true" outlineLevel="0" collapsed="false">
      <c r="A574" s="24" t="str">
        <f aca="false">B574&amp;" - "&amp;F574&amp;" - "&amp;C574</f>
        <v>20 - 382 - 2006</v>
      </c>
      <c r="B574" s="25" t="n">
        <v>20</v>
      </c>
      <c r="C574" s="26" t="n">
        <v>2006</v>
      </c>
      <c r="D574" s="27"/>
      <c r="E574" s="28"/>
      <c r="F574" s="29" t="n">
        <v>382</v>
      </c>
      <c r="G574" s="42"/>
      <c r="H574" s="31"/>
      <c r="I574" s="32"/>
      <c r="J574" s="33" t="n">
        <f aca="false">VLOOKUP($A574,Import!$A:$J,7,0)</f>
        <v>205</v>
      </c>
      <c r="K574" s="33" t="n">
        <f aca="false">VLOOKUP($A574,Import!$A:$J,8,0)</f>
        <v>0</v>
      </c>
      <c r="L574" s="33" t="n">
        <f aca="false">VLOOKUP($A574,Import!$A:$J,9,0)</f>
        <v>205</v>
      </c>
      <c r="M574" s="34"/>
      <c r="N574" s="35"/>
      <c r="O574" s="36"/>
      <c r="P574" s="37"/>
      <c r="Q574" s="38"/>
      <c r="R574" s="30"/>
      <c r="S574" s="38"/>
      <c r="T574" s="41"/>
    </row>
    <row r="575" customFormat="false" ht="31.5" hidden="false" customHeight="true" outlineLevel="0" collapsed="false">
      <c r="A575" s="24" t="str">
        <f aca="false">B575&amp;" - "&amp;F575&amp;" - "&amp;C575</f>
        <v>20 - 390 - 1236</v>
      </c>
      <c r="B575" s="25" t="n">
        <v>20</v>
      </c>
      <c r="C575" s="26" t="n">
        <v>1236</v>
      </c>
      <c r="D575" s="27"/>
      <c r="E575" s="28"/>
      <c r="F575" s="29" t="n">
        <v>390</v>
      </c>
      <c r="G575" s="30"/>
      <c r="H575" s="31"/>
      <c r="I575" s="32"/>
      <c r="J575" s="33" t="n">
        <f aca="false">VLOOKUP($A575,Import!$A:$J,7,0)</f>
        <v>6100</v>
      </c>
      <c r="K575" s="33" t="n">
        <f aca="false">VLOOKUP($A575,Import!$A:$J,8,0)</f>
        <v>6100</v>
      </c>
      <c r="L575" s="33" t="n">
        <f aca="false">VLOOKUP($A575,Import!$A:$J,9,0)</f>
        <v>0</v>
      </c>
      <c r="M575" s="34"/>
      <c r="N575" s="35"/>
      <c r="O575" s="36"/>
      <c r="P575" s="37"/>
      <c r="Q575" s="38"/>
      <c r="R575" s="30"/>
      <c r="S575" s="38"/>
      <c r="T575" s="41"/>
    </row>
    <row r="576" customFormat="false" ht="31.5" hidden="false" customHeight="true" outlineLevel="0" collapsed="false">
      <c r="A576" s="24" t="str">
        <f aca="false">B576&amp;" - "&amp;F576&amp;" - "&amp;C576</f>
        <v>20 - 390 - 1739</v>
      </c>
      <c r="B576" s="25" t="n">
        <v>20</v>
      </c>
      <c r="C576" s="26" t="n">
        <v>1739</v>
      </c>
      <c r="D576" s="27"/>
      <c r="E576" s="28"/>
      <c r="F576" s="29" t="n">
        <v>390</v>
      </c>
      <c r="G576" s="30"/>
      <c r="H576" s="31"/>
      <c r="I576" s="32"/>
      <c r="J576" s="33" t="n">
        <f aca="false">VLOOKUP($A576,Import!$A:$J,7,0)</f>
        <v>2000</v>
      </c>
      <c r="K576" s="33" t="n">
        <f aca="false">VLOOKUP($A576,Import!$A:$J,8,0)</f>
        <v>1865.84</v>
      </c>
      <c r="L576" s="33" t="n">
        <f aca="false">VLOOKUP($A576,Import!$A:$J,9,0)</f>
        <v>134.16</v>
      </c>
      <c r="M576" s="34"/>
      <c r="N576" s="35"/>
      <c r="O576" s="36"/>
      <c r="P576" s="37"/>
      <c r="Q576" s="38"/>
      <c r="R576" s="30"/>
      <c r="S576" s="38"/>
      <c r="T576" s="41"/>
    </row>
    <row r="577" customFormat="false" ht="31.5" hidden="false" customHeight="true" outlineLevel="0" collapsed="false">
      <c r="A577" s="24" t="str">
        <f aca="false">B577&amp;" - "&amp;F577&amp;" - "&amp;C577</f>
        <v>20 - 401 - 1397</v>
      </c>
      <c r="B577" s="25" t="n">
        <v>20</v>
      </c>
      <c r="C577" s="26" t="n">
        <v>1397</v>
      </c>
      <c r="D577" s="27"/>
      <c r="E577" s="28"/>
      <c r="F577" s="29" t="n">
        <v>401</v>
      </c>
      <c r="G577" s="42"/>
      <c r="H577" s="31"/>
      <c r="I577" s="32"/>
      <c r="J577" s="33" t="n">
        <f aca="false">VLOOKUP($A577,Import!$A:$J,7,0)</f>
        <v>0</v>
      </c>
      <c r="K577" s="33" t="n">
        <f aca="false">VLOOKUP($A577,Import!$A:$J,8,0)</f>
        <v>0</v>
      </c>
      <c r="L577" s="33" t="n">
        <f aca="false">VLOOKUP($A577,Import!$A:$J,9,0)</f>
        <v>0</v>
      </c>
      <c r="M577" s="34"/>
      <c r="N577" s="35"/>
      <c r="O577" s="36"/>
      <c r="P577" s="37"/>
      <c r="Q577" s="38"/>
      <c r="R577" s="30"/>
      <c r="S577" s="38"/>
      <c r="T577" s="41"/>
    </row>
    <row r="578" customFormat="false" ht="31.5" hidden="false" customHeight="true" outlineLevel="0" collapsed="false">
      <c r="A578" s="24" t="str">
        <f aca="false">B578&amp;" - "&amp;F578&amp;" - "&amp;C578</f>
        <v>20 - 423 - 732</v>
      </c>
      <c r="B578" s="25" t="n">
        <v>20</v>
      </c>
      <c r="C578" s="26" t="n">
        <v>732</v>
      </c>
      <c r="D578" s="27"/>
      <c r="E578" s="28"/>
      <c r="F578" s="29" t="n">
        <v>423</v>
      </c>
      <c r="G578" s="30"/>
      <c r="H578" s="31"/>
      <c r="I578" s="32"/>
      <c r="J578" s="33" t="n">
        <f aca="false">VLOOKUP($A578,Import!$A:$J,7,0)</f>
        <v>4000</v>
      </c>
      <c r="K578" s="33" t="n">
        <f aca="false">VLOOKUP($A578,Import!$A:$J,8,0)</f>
        <v>4806.12</v>
      </c>
      <c r="L578" s="33" t="n">
        <f aca="false">VLOOKUP($A578,Import!$A:$J,9,0)</f>
        <v>-806.12</v>
      </c>
      <c r="M578" s="34"/>
      <c r="N578" s="35"/>
      <c r="O578" s="36"/>
      <c r="P578" s="37"/>
      <c r="Q578" s="38"/>
      <c r="R578" s="30"/>
      <c r="S578" s="38"/>
      <c r="T578" s="41"/>
    </row>
    <row r="579" customFormat="false" ht="31.5" hidden="false" customHeight="true" outlineLevel="0" collapsed="false">
      <c r="A579" s="24" t="str">
        <f aca="false">B579&amp;" - "&amp;F579&amp;" - "&amp;C579</f>
        <v>20 - 428 - 2302</v>
      </c>
      <c r="B579" s="25" t="n">
        <v>20</v>
      </c>
      <c r="C579" s="26" t="n">
        <v>2302</v>
      </c>
      <c r="D579" s="27"/>
      <c r="E579" s="28"/>
      <c r="F579" s="29" t="n">
        <v>428</v>
      </c>
      <c r="G579" s="30"/>
      <c r="H579" s="31"/>
      <c r="I579" s="32"/>
      <c r="J579" s="33" t="n">
        <f aca="false">VLOOKUP($A579,Import!$A:$J,7,0)</f>
        <v>0</v>
      </c>
      <c r="K579" s="33" t="n">
        <f aca="false">VLOOKUP($A579,Import!$A:$J,8,0)</f>
        <v>177.8</v>
      </c>
      <c r="L579" s="33" t="n">
        <f aca="false">VLOOKUP($A579,Import!$A:$J,9,0)</f>
        <v>-177.8</v>
      </c>
      <c r="M579" s="34"/>
      <c r="N579" s="35"/>
      <c r="O579" s="36"/>
      <c r="P579" s="37"/>
      <c r="Q579" s="38"/>
      <c r="R579" s="30"/>
      <c r="S579" s="38"/>
      <c r="T579" s="41"/>
    </row>
    <row r="580" customFormat="false" ht="31.5" hidden="false" customHeight="true" outlineLevel="0" collapsed="false">
      <c r="A580" s="24" t="str">
        <f aca="false">B580&amp;" - "&amp;F580&amp;" - "&amp;C580</f>
        <v>20 - 453 - 514</v>
      </c>
      <c r="B580" s="25" t="n">
        <v>20</v>
      </c>
      <c r="C580" s="26" t="n">
        <v>514</v>
      </c>
      <c r="D580" s="27"/>
      <c r="E580" s="28"/>
      <c r="F580" s="29" t="n">
        <v>453</v>
      </c>
      <c r="G580" s="46"/>
      <c r="H580" s="31"/>
      <c r="I580" s="32"/>
      <c r="J580" s="33" t="n">
        <f aca="false">VLOOKUP($A580,Import!$A:$J,7,0)</f>
        <v>6000</v>
      </c>
      <c r="K580" s="33" t="n">
        <f aca="false">VLOOKUP($A580,Import!$A:$J,8,0)</f>
        <v>3876.1</v>
      </c>
      <c r="L580" s="33" t="n">
        <f aca="false">VLOOKUP($A580,Import!$A:$J,9,0)</f>
        <v>2123.9</v>
      </c>
      <c r="M580" s="34"/>
      <c r="N580" s="35"/>
      <c r="O580" s="36"/>
      <c r="P580" s="37"/>
      <c r="Q580" s="38"/>
      <c r="R580" s="30"/>
      <c r="S580" s="38"/>
      <c r="T580" s="41"/>
    </row>
    <row r="581" customFormat="false" ht="31.5" hidden="false" customHeight="true" outlineLevel="0" collapsed="false">
      <c r="A581" s="24" t="str">
        <f aca="false">B581&amp;" - "&amp;F581&amp;" - "&amp;C581</f>
        <v>20 - 459 - 1945</v>
      </c>
      <c r="B581" s="25" t="n">
        <v>20</v>
      </c>
      <c r="C581" s="26" t="n">
        <v>1945</v>
      </c>
      <c r="D581" s="27"/>
      <c r="E581" s="28"/>
      <c r="F581" s="29" t="n">
        <v>459</v>
      </c>
      <c r="G581" s="30"/>
      <c r="H581" s="31"/>
      <c r="I581" s="32"/>
      <c r="J581" s="33" t="n">
        <f aca="false">VLOOKUP($A581,Import!$A:$J,7,0)</f>
        <v>400</v>
      </c>
      <c r="K581" s="33" t="n">
        <f aca="false">VLOOKUP($A581,Import!$A:$J,8,0)</f>
        <v>500</v>
      </c>
      <c r="L581" s="33" t="n">
        <f aca="false">VLOOKUP($A581,Import!$A:$J,9,0)</f>
        <v>-100</v>
      </c>
      <c r="M581" s="34"/>
      <c r="N581" s="35"/>
      <c r="O581" s="36"/>
      <c r="P581" s="37"/>
      <c r="Q581" s="38"/>
      <c r="R581" s="30"/>
      <c r="S581" s="38"/>
      <c r="T581" s="41"/>
    </row>
    <row r="582" customFormat="false" ht="31.5" hidden="false" customHeight="true" outlineLevel="0" collapsed="false">
      <c r="A582" s="24" t="str">
        <f aca="false">B582&amp;" - "&amp;F582&amp;" - "&amp;C582</f>
        <v>20 - 464 - 648</v>
      </c>
      <c r="B582" s="25" t="n">
        <v>20</v>
      </c>
      <c r="C582" s="26" t="n">
        <v>648</v>
      </c>
      <c r="D582" s="27"/>
      <c r="E582" s="28"/>
      <c r="F582" s="29" t="n">
        <v>464</v>
      </c>
      <c r="G582" s="42"/>
      <c r="H582" s="31"/>
      <c r="I582" s="32"/>
      <c r="J582" s="33" t="n">
        <f aca="false">VLOOKUP($A582,Import!$A:$J,7,0)</f>
        <v>500</v>
      </c>
      <c r="K582" s="33" t="n">
        <f aca="false">VLOOKUP($A582,Import!$A:$J,8,0)</f>
        <v>0</v>
      </c>
      <c r="L582" s="33" t="n">
        <f aca="false">VLOOKUP($A582,Import!$A:$J,9,0)</f>
        <v>500</v>
      </c>
      <c r="M582" s="34"/>
      <c r="N582" s="35"/>
      <c r="O582" s="36"/>
      <c r="P582" s="37"/>
      <c r="Q582" s="38"/>
      <c r="R582" s="30"/>
      <c r="S582" s="38"/>
      <c r="T582" s="41"/>
    </row>
    <row r="583" customFormat="false" ht="31.5" hidden="false" customHeight="true" outlineLevel="0" collapsed="false">
      <c r="A583" s="24" t="str">
        <f aca="false">B583&amp;" - "&amp;F583&amp;" - "&amp;C583</f>
        <v>20 - 475 - 415</v>
      </c>
      <c r="B583" s="25" t="n">
        <v>20</v>
      </c>
      <c r="C583" s="26" t="n">
        <v>415</v>
      </c>
      <c r="D583" s="27"/>
      <c r="E583" s="28"/>
      <c r="F583" s="29" t="n">
        <v>475</v>
      </c>
      <c r="G583" s="42"/>
      <c r="H583" s="31"/>
      <c r="I583" s="32"/>
      <c r="J583" s="33" t="n">
        <f aca="false">VLOOKUP($A583,Import!$A:$J,7,0)</f>
        <v>7000</v>
      </c>
      <c r="K583" s="33" t="n">
        <f aca="false">VLOOKUP($A583,Import!$A:$J,8,0)</f>
        <v>0</v>
      </c>
      <c r="L583" s="33" t="n">
        <f aca="false">VLOOKUP($A583,Import!$A:$J,9,0)</f>
        <v>7000</v>
      </c>
      <c r="M583" s="34"/>
      <c r="N583" s="35"/>
      <c r="O583" s="36"/>
      <c r="P583" s="37"/>
      <c r="Q583" s="38"/>
      <c r="R583" s="30"/>
      <c r="S583" s="38"/>
      <c r="T583" s="41"/>
    </row>
    <row r="584" customFormat="false" ht="31.5" hidden="false" customHeight="true" outlineLevel="0" collapsed="false">
      <c r="A584" s="24" t="str">
        <f aca="false">B584&amp;" - "&amp;F584&amp;" - "&amp;C584</f>
        <v>20 - 483 - 2148</v>
      </c>
      <c r="B584" s="25" t="n">
        <v>20</v>
      </c>
      <c r="C584" s="26" t="n">
        <v>2148</v>
      </c>
      <c r="D584" s="27"/>
      <c r="E584" s="28"/>
      <c r="F584" s="29" t="n">
        <v>483</v>
      </c>
      <c r="G584" s="30"/>
      <c r="H584" s="31"/>
      <c r="I584" s="32"/>
      <c r="J584" s="33" t="n">
        <f aca="false">VLOOKUP($A584,Import!$A:$J,7,0)</f>
        <v>3000</v>
      </c>
      <c r="K584" s="33" t="n">
        <f aca="false">VLOOKUP($A584,Import!$A:$J,8,0)</f>
        <v>7118.88</v>
      </c>
      <c r="L584" s="33" t="n">
        <f aca="false">VLOOKUP($A584,Import!$A:$J,9,0)</f>
        <v>-4118.88</v>
      </c>
      <c r="M584" s="34"/>
      <c r="N584" s="35"/>
      <c r="O584" s="36"/>
      <c r="P584" s="37"/>
      <c r="Q584" s="38"/>
      <c r="R584" s="30"/>
      <c r="S584" s="38"/>
      <c r="T584" s="41"/>
    </row>
    <row r="585" customFormat="false" ht="31.5" hidden="false" customHeight="true" outlineLevel="0" collapsed="false">
      <c r="A585" s="24" t="str">
        <f aca="false">B585&amp;" - "&amp;F585&amp;" - "&amp;C585</f>
        <v>20 - 492 - 1274</v>
      </c>
      <c r="B585" s="25" t="n">
        <v>20</v>
      </c>
      <c r="C585" s="26" t="n">
        <v>1274</v>
      </c>
      <c r="D585" s="27"/>
      <c r="E585" s="28"/>
      <c r="F585" s="29" t="n">
        <v>492</v>
      </c>
      <c r="G585" s="30"/>
      <c r="H585" s="31"/>
      <c r="I585" s="32"/>
      <c r="J585" s="33" t="n">
        <f aca="false">VLOOKUP($A585,Import!$A:$J,7,0)</f>
        <v>1800</v>
      </c>
      <c r="K585" s="33" t="n">
        <f aca="false">VLOOKUP($A585,Import!$A:$J,8,0)</f>
        <v>1360</v>
      </c>
      <c r="L585" s="33" t="n">
        <f aca="false">VLOOKUP($A585,Import!$A:$J,9,0)</f>
        <v>440</v>
      </c>
      <c r="M585" s="34"/>
      <c r="N585" s="35"/>
      <c r="O585" s="36"/>
      <c r="P585" s="37"/>
      <c r="Q585" s="38"/>
      <c r="R585" s="30"/>
      <c r="S585" s="38"/>
      <c r="T585" s="41"/>
    </row>
    <row r="586" customFormat="false" ht="31.5" hidden="false" customHeight="true" outlineLevel="0" collapsed="false">
      <c r="A586" s="24" t="str">
        <f aca="false">B586&amp;" - "&amp;F586&amp;" - "&amp;C586</f>
        <v>20 - 5 - 92</v>
      </c>
      <c r="B586" s="25" t="n">
        <v>20</v>
      </c>
      <c r="C586" s="26" t="n">
        <v>92</v>
      </c>
      <c r="D586" s="27"/>
      <c r="E586" s="28"/>
      <c r="F586" s="29" t="n">
        <v>5</v>
      </c>
      <c r="G586" s="30"/>
      <c r="H586" s="31"/>
      <c r="I586" s="32"/>
      <c r="J586" s="33" t="n">
        <f aca="false">VLOOKUP($A586,Import!$A:$J,7,0)</f>
        <v>500</v>
      </c>
      <c r="K586" s="33" t="n">
        <f aca="false">VLOOKUP($A586,Import!$A:$J,8,0)</f>
        <v>0</v>
      </c>
      <c r="L586" s="33" t="n">
        <f aca="false">VLOOKUP($A586,Import!$A:$J,9,0)</f>
        <v>500</v>
      </c>
      <c r="M586" s="34"/>
      <c r="N586" s="35"/>
      <c r="O586" s="36"/>
      <c r="P586" s="37"/>
      <c r="Q586" s="38"/>
      <c r="R586" s="30"/>
      <c r="S586" s="38"/>
      <c r="T586" s="41"/>
    </row>
    <row r="587" customFormat="false" ht="31.5" hidden="false" customHeight="true" outlineLevel="0" collapsed="false">
      <c r="A587" s="24" t="str">
        <f aca="false">B587&amp;" - "&amp;F587&amp;" - "&amp;C587</f>
        <v>20 - 514 - 954</v>
      </c>
      <c r="B587" s="25" t="n">
        <v>20</v>
      </c>
      <c r="C587" s="26" t="n">
        <v>954</v>
      </c>
      <c r="D587" s="27"/>
      <c r="E587" s="28"/>
      <c r="F587" s="29" t="n">
        <v>514</v>
      </c>
      <c r="G587" s="30"/>
      <c r="H587" s="31"/>
      <c r="I587" s="32"/>
      <c r="J587" s="33" t="n">
        <f aca="false">VLOOKUP($A587,Import!$A:$J,7,0)</f>
        <v>2000</v>
      </c>
      <c r="K587" s="33" t="n">
        <f aca="false">VLOOKUP($A587,Import!$A:$J,8,0)</f>
        <v>20.32</v>
      </c>
      <c r="L587" s="33" t="n">
        <f aca="false">VLOOKUP($A587,Import!$A:$J,9,0)</f>
        <v>1979.68</v>
      </c>
      <c r="M587" s="34"/>
      <c r="N587" s="35"/>
      <c r="O587" s="36"/>
      <c r="P587" s="37"/>
      <c r="Q587" s="38"/>
      <c r="R587" s="30"/>
      <c r="S587" s="38"/>
      <c r="T587" s="41"/>
    </row>
    <row r="588" customFormat="false" ht="31.5" hidden="false" customHeight="true" outlineLevel="0" collapsed="false">
      <c r="A588" s="24" t="str">
        <f aca="false">B588&amp;" - "&amp;F588&amp;" - "&amp;C588</f>
        <v>20 - 524 - 1559</v>
      </c>
      <c r="B588" s="25" t="n">
        <v>20</v>
      </c>
      <c r="C588" s="26" t="n">
        <v>1559</v>
      </c>
      <c r="D588" s="27"/>
      <c r="E588" s="28"/>
      <c r="F588" s="29" t="n">
        <v>524</v>
      </c>
      <c r="G588" s="30"/>
      <c r="H588" s="31"/>
      <c r="I588" s="32"/>
      <c r="J588" s="33" t="n">
        <f aca="false">VLOOKUP($A588,Import!$A:$J,7,0)</f>
        <v>12000</v>
      </c>
      <c r="K588" s="33" t="n">
        <f aca="false">VLOOKUP($A588,Import!$A:$J,8,0)</f>
        <v>11119.86</v>
      </c>
      <c r="L588" s="33" t="n">
        <f aca="false">VLOOKUP($A588,Import!$A:$J,9,0)</f>
        <v>880.14</v>
      </c>
      <c r="M588" s="34"/>
      <c r="N588" s="35"/>
      <c r="O588" s="36"/>
      <c r="P588" s="37"/>
      <c r="Q588" s="38"/>
      <c r="R588" s="30"/>
      <c r="S588" s="38"/>
      <c r="T588" s="41"/>
    </row>
    <row r="589" customFormat="false" ht="31.5" hidden="false" customHeight="true" outlineLevel="0" collapsed="false">
      <c r="A589" s="24" t="str">
        <f aca="false">B589&amp;" - "&amp;F589&amp;" - "&amp;C589</f>
        <v>20 - 539 - 782</v>
      </c>
      <c r="B589" s="25" t="n">
        <v>20</v>
      </c>
      <c r="C589" s="26" t="n">
        <v>782</v>
      </c>
      <c r="D589" s="27"/>
      <c r="E589" s="28"/>
      <c r="F589" s="29" t="n">
        <v>539</v>
      </c>
      <c r="G589" s="42"/>
      <c r="H589" s="31"/>
      <c r="I589" s="32"/>
      <c r="J589" s="33" t="n">
        <f aca="false">VLOOKUP($A589,Import!$A:$J,7,0)</f>
        <v>71863.91</v>
      </c>
      <c r="K589" s="33" t="n">
        <f aca="false">VLOOKUP($A589,Import!$A:$J,8,0)</f>
        <v>69875.66</v>
      </c>
      <c r="L589" s="33" t="n">
        <f aca="false">VLOOKUP($A589,Import!$A:$J,9,0)</f>
        <v>1988.25</v>
      </c>
      <c r="M589" s="34"/>
      <c r="N589" s="35"/>
      <c r="O589" s="36"/>
      <c r="P589" s="37"/>
      <c r="Q589" s="38"/>
      <c r="R589" s="30"/>
      <c r="S589" s="38"/>
      <c r="T589" s="41"/>
    </row>
    <row r="590" customFormat="false" ht="31.5" hidden="false" customHeight="true" outlineLevel="0" collapsed="false">
      <c r="A590" s="24" t="str">
        <f aca="false">B590&amp;" - "&amp;F590&amp;" - "&amp;C590</f>
        <v>20 - 55 - 1391</v>
      </c>
      <c r="B590" s="25" t="n">
        <v>20</v>
      </c>
      <c r="C590" s="26" t="n">
        <v>1391</v>
      </c>
      <c r="D590" s="27"/>
      <c r="E590" s="28"/>
      <c r="F590" s="29" t="n">
        <v>55</v>
      </c>
      <c r="G590" s="42"/>
      <c r="H590" s="31"/>
      <c r="I590" s="32"/>
      <c r="J590" s="33" t="n">
        <f aca="false">VLOOKUP($A590,Import!$A:$J,7,0)</f>
        <v>7000</v>
      </c>
      <c r="K590" s="33" t="n">
        <f aca="false">VLOOKUP($A590,Import!$A:$J,8,0)</f>
        <v>0</v>
      </c>
      <c r="L590" s="33" t="n">
        <f aca="false">VLOOKUP($A590,Import!$A:$J,9,0)</f>
        <v>7000</v>
      </c>
      <c r="M590" s="34"/>
      <c r="N590" s="35"/>
      <c r="O590" s="36"/>
      <c r="P590" s="37"/>
      <c r="Q590" s="38"/>
      <c r="R590" s="30"/>
      <c r="S590" s="38"/>
      <c r="T590" s="41"/>
    </row>
    <row r="591" customFormat="false" ht="31.5" hidden="false" customHeight="true" outlineLevel="0" collapsed="false">
      <c r="A591" s="24" t="str">
        <f aca="false">B591&amp;" - "&amp;F591&amp;" - "&amp;C591</f>
        <v>20 - 552 - 1913</v>
      </c>
      <c r="B591" s="25" t="n">
        <v>20</v>
      </c>
      <c r="C591" s="26" t="n">
        <v>1913</v>
      </c>
      <c r="D591" s="27"/>
      <c r="E591" s="28"/>
      <c r="F591" s="29" t="n">
        <v>552</v>
      </c>
      <c r="G591" s="30"/>
      <c r="H591" s="31"/>
      <c r="I591" s="32"/>
      <c r="J591" s="33" t="n">
        <f aca="false">VLOOKUP($A591,Import!$A:$J,7,0)</f>
        <v>34000</v>
      </c>
      <c r="K591" s="33" t="n">
        <f aca="false">VLOOKUP($A591,Import!$A:$J,8,0)</f>
        <v>10922.53</v>
      </c>
      <c r="L591" s="33" t="n">
        <f aca="false">VLOOKUP($A591,Import!$A:$J,9,0)</f>
        <v>23077.47</v>
      </c>
      <c r="M591" s="34"/>
      <c r="N591" s="35"/>
      <c r="O591" s="36"/>
      <c r="P591" s="37"/>
      <c r="Q591" s="38"/>
      <c r="R591" s="30"/>
      <c r="S591" s="38"/>
      <c r="T591" s="41"/>
    </row>
    <row r="592" customFormat="false" ht="31.5" hidden="false" customHeight="true" outlineLevel="0" collapsed="false">
      <c r="A592" s="24" t="str">
        <f aca="false">B592&amp;" - "&amp;F592&amp;" - "&amp;C592</f>
        <v>20 - 556 - 114</v>
      </c>
      <c r="B592" s="25" t="n">
        <v>20</v>
      </c>
      <c r="C592" s="26" t="n">
        <v>114</v>
      </c>
      <c r="D592" s="27"/>
      <c r="E592" s="28"/>
      <c r="F592" s="29" t="n">
        <v>556</v>
      </c>
      <c r="G592" s="30"/>
      <c r="H592" s="31"/>
      <c r="I592" s="32"/>
      <c r="J592" s="33" t="n">
        <f aca="false">VLOOKUP($A592,Import!$A:$J,7,0)</f>
        <v>100</v>
      </c>
      <c r="K592" s="33" t="n">
        <f aca="false">VLOOKUP($A592,Import!$A:$J,8,0)</f>
        <v>0</v>
      </c>
      <c r="L592" s="33" t="n">
        <f aca="false">VLOOKUP($A592,Import!$A:$J,9,0)</f>
        <v>100</v>
      </c>
      <c r="M592" s="34"/>
      <c r="N592" s="35"/>
      <c r="O592" s="36"/>
      <c r="P592" s="37"/>
      <c r="Q592" s="38"/>
      <c r="R592" s="30"/>
      <c r="S592" s="38"/>
      <c r="T592" s="41"/>
    </row>
    <row r="593" customFormat="false" ht="31.5" hidden="false" customHeight="true" outlineLevel="0" collapsed="false">
      <c r="A593" s="24" t="str">
        <f aca="false">B593&amp;" - "&amp;F593&amp;" - "&amp;C593</f>
        <v>20 - 562 - 1797</v>
      </c>
      <c r="B593" s="25" t="n">
        <v>20</v>
      </c>
      <c r="C593" s="26" t="n">
        <v>1797</v>
      </c>
      <c r="D593" s="27"/>
      <c r="E593" s="28"/>
      <c r="F593" s="29" t="n">
        <v>562</v>
      </c>
      <c r="G593" s="30"/>
      <c r="H593" s="31"/>
      <c r="I593" s="32"/>
      <c r="J593" s="33" t="n">
        <f aca="false">VLOOKUP($A593,Import!$A:$J,7,0)</f>
        <v>2500</v>
      </c>
      <c r="K593" s="33" t="n">
        <f aca="false">VLOOKUP($A593,Import!$A:$J,8,0)</f>
        <v>1564.79</v>
      </c>
      <c r="L593" s="33" t="n">
        <f aca="false">VLOOKUP($A593,Import!$A:$J,9,0)</f>
        <v>935.21</v>
      </c>
      <c r="M593" s="34"/>
      <c r="N593" s="35"/>
      <c r="O593" s="36"/>
      <c r="P593" s="37"/>
      <c r="Q593" s="38"/>
      <c r="R593" s="30"/>
      <c r="S593" s="38"/>
      <c r="T593" s="41"/>
    </row>
    <row r="594" customFormat="false" ht="31.5" hidden="false" customHeight="true" outlineLevel="0" collapsed="false">
      <c r="A594" s="24" t="str">
        <f aca="false">B594&amp;" - "&amp;F594&amp;" - "&amp;C594</f>
        <v>20 - 564 - 1121</v>
      </c>
      <c r="B594" s="25" t="n">
        <v>20</v>
      </c>
      <c r="C594" s="26" t="n">
        <v>1121</v>
      </c>
      <c r="D594" s="27"/>
      <c r="E594" s="28"/>
      <c r="F594" s="29" t="n">
        <v>564</v>
      </c>
      <c r="G594" s="42"/>
      <c r="H594" s="31"/>
      <c r="I594" s="32"/>
      <c r="J594" s="33" t="n">
        <f aca="false">VLOOKUP($A594,Import!$A:$J,7,0)</f>
        <v>2600</v>
      </c>
      <c r="K594" s="33" t="n">
        <f aca="false">VLOOKUP($A594,Import!$A:$J,8,0)</f>
        <v>3000.36</v>
      </c>
      <c r="L594" s="33" t="n">
        <f aca="false">VLOOKUP($A594,Import!$A:$J,9,0)</f>
        <v>-400.36</v>
      </c>
      <c r="M594" s="34"/>
      <c r="N594" s="35"/>
      <c r="O594" s="36"/>
      <c r="P594" s="37"/>
      <c r="Q594" s="38"/>
      <c r="R594" s="30"/>
      <c r="S594" s="38"/>
      <c r="T594" s="41"/>
    </row>
    <row r="595" customFormat="false" ht="31.5" hidden="false" customHeight="true" outlineLevel="0" collapsed="false">
      <c r="A595" s="24" t="str">
        <f aca="false">B595&amp;" - "&amp;F595&amp;" - "&amp;C595</f>
        <v>20 - 58 - 1833</v>
      </c>
      <c r="B595" s="25" t="n">
        <v>20</v>
      </c>
      <c r="C595" s="26" t="n">
        <v>1833</v>
      </c>
      <c r="D595" s="27"/>
      <c r="E595" s="28"/>
      <c r="F595" s="29" t="n">
        <v>58</v>
      </c>
      <c r="G595" s="42"/>
      <c r="H595" s="31"/>
      <c r="I595" s="32"/>
      <c r="J595" s="33" t="n">
        <f aca="false">VLOOKUP($A595,Import!$A:$J,7,0)</f>
        <v>311950.96</v>
      </c>
      <c r="K595" s="33" t="n">
        <f aca="false">VLOOKUP($A595,Import!$A:$J,8,0)</f>
        <v>146050.83</v>
      </c>
      <c r="L595" s="33" t="n">
        <f aca="false">VLOOKUP($A595,Import!$A:$J,9,0)</f>
        <v>165900.13</v>
      </c>
      <c r="M595" s="34"/>
      <c r="N595" s="35"/>
      <c r="O595" s="36"/>
      <c r="P595" s="37"/>
      <c r="Q595" s="38"/>
      <c r="R595" s="30"/>
      <c r="S595" s="38"/>
      <c r="T595" s="41"/>
    </row>
    <row r="596" customFormat="false" ht="31.5" hidden="false" customHeight="true" outlineLevel="0" collapsed="false">
      <c r="A596" s="24" t="str">
        <f aca="false">B596&amp;" - "&amp;F596&amp;" - "&amp;C596</f>
        <v>20 - 585 - 2206</v>
      </c>
      <c r="B596" s="25" t="n">
        <v>20</v>
      </c>
      <c r="C596" s="26" t="n">
        <v>2206</v>
      </c>
      <c r="D596" s="27"/>
      <c r="E596" s="28"/>
      <c r="F596" s="29" t="n">
        <v>585</v>
      </c>
      <c r="G596" s="42"/>
      <c r="H596" s="31"/>
      <c r="I596" s="32"/>
      <c r="J596" s="33" t="n">
        <f aca="false">VLOOKUP($A596,Import!$A:$J,7,0)</f>
        <v>7000</v>
      </c>
      <c r="K596" s="33" t="n">
        <f aca="false">VLOOKUP($A596,Import!$A:$J,8,0)</f>
        <v>0</v>
      </c>
      <c r="L596" s="33" t="n">
        <f aca="false">VLOOKUP($A596,Import!$A:$J,9,0)</f>
        <v>7000</v>
      </c>
      <c r="M596" s="34"/>
      <c r="N596" s="35"/>
      <c r="O596" s="36"/>
      <c r="P596" s="37"/>
      <c r="Q596" s="38"/>
      <c r="R596" s="30"/>
      <c r="S596" s="38"/>
      <c r="T596" s="41"/>
    </row>
    <row r="597" customFormat="false" ht="31.5" hidden="false" customHeight="true" outlineLevel="0" collapsed="false">
      <c r="A597" s="24" t="str">
        <f aca="false">B597&amp;" - "&amp;F597&amp;" - "&amp;C597</f>
        <v>20 - 601 - 2140</v>
      </c>
      <c r="B597" s="25" t="n">
        <v>20</v>
      </c>
      <c r="C597" s="26" t="n">
        <v>2140</v>
      </c>
      <c r="D597" s="27"/>
      <c r="E597" s="28"/>
      <c r="F597" s="29" t="n">
        <v>601</v>
      </c>
      <c r="G597" s="30"/>
      <c r="H597" s="31"/>
      <c r="I597" s="32"/>
      <c r="J597" s="33" t="n">
        <f aca="false">VLOOKUP($A597,Import!$A:$J,7,0)</f>
        <v>250</v>
      </c>
      <c r="K597" s="33" t="n">
        <f aca="false">VLOOKUP($A597,Import!$A:$J,8,0)</f>
        <v>32.51</v>
      </c>
      <c r="L597" s="33" t="n">
        <f aca="false">VLOOKUP($A597,Import!$A:$J,9,0)</f>
        <v>217.49</v>
      </c>
      <c r="M597" s="34"/>
      <c r="N597" s="35"/>
      <c r="O597" s="36"/>
      <c r="P597" s="37"/>
      <c r="Q597" s="38"/>
      <c r="R597" s="30"/>
      <c r="S597" s="38"/>
      <c r="T597" s="41"/>
    </row>
    <row r="598" customFormat="false" ht="31.5" hidden="false" customHeight="true" outlineLevel="0" collapsed="false">
      <c r="A598" s="24" t="str">
        <f aca="false">B598&amp;" - "&amp;F598&amp;" - "&amp;C598</f>
        <v>20 - 635 - 1843</v>
      </c>
      <c r="B598" s="25" t="n">
        <v>20</v>
      </c>
      <c r="C598" s="26" t="n">
        <v>1843</v>
      </c>
      <c r="D598" s="27"/>
      <c r="E598" s="28"/>
      <c r="F598" s="29" t="n">
        <v>635</v>
      </c>
      <c r="G598" s="42"/>
      <c r="H598" s="31"/>
      <c r="I598" s="32"/>
      <c r="J598" s="33" t="n">
        <f aca="false">VLOOKUP($A598,Import!$A:$J,7,0)</f>
        <v>7000</v>
      </c>
      <c r="K598" s="33" t="n">
        <f aca="false">VLOOKUP($A598,Import!$A:$J,8,0)</f>
        <v>0</v>
      </c>
      <c r="L598" s="33" t="n">
        <f aca="false">VLOOKUP($A598,Import!$A:$J,9,0)</f>
        <v>7000</v>
      </c>
      <c r="M598" s="34"/>
      <c r="N598" s="35"/>
      <c r="O598" s="36"/>
      <c r="P598" s="37"/>
      <c r="Q598" s="38"/>
      <c r="R598" s="30"/>
      <c r="S598" s="38"/>
      <c r="T598" s="41"/>
    </row>
    <row r="599" customFormat="false" ht="31.5" hidden="false" customHeight="true" outlineLevel="0" collapsed="false">
      <c r="A599" s="24" t="str">
        <f aca="false">B599&amp;" - "&amp;F599&amp;" - "&amp;C599</f>
        <v>20 - 6547 - 251</v>
      </c>
      <c r="B599" s="25" t="s">
        <v>10</v>
      </c>
      <c r="C599" s="26" t="n">
        <v>251</v>
      </c>
      <c r="D599" s="27"/>
      <c r="E599" s="28"/>
      <c r="F599" s="29" t="s">
        <v>11</v>
      </c>
      <c r="G599" s="42"/>
      <c r="H599" s="31"/>
      <c r="I599" s="32"/>
      <c r="J599" s="33" t="e">
        <f aca="false">VLOOKUP($A599,Import!$A:$J,7,0)</f>
        <v>#N/A</v>
      </c>
      <c r="K599" s="33" t="e">
        <f aca="false">VLOOKUP($A599,Import!$A:$J,8,0)</f>
        <v>#N/A</v>
      </c>
      <c r="L599" s="33" t="e">
        <f aca="false">VLOOKUP($A599,Import!$A:$J,9,0)</f>
        <v>#N/A</v>
      </c>
      <c r="M599" s="34"/>
      <c r="N599" s="35"/>
      <c r="O599" s="36"/>
      <c r="P599" s="37"/>
      <c r="Q599" s="38"/>
      <c r="R599" s="30"/>
      <c r="S599" s="38"/>
      <c r="T599" s="41"/>
    </row>
    <row r="600" customFormat="false" ht="31.5" hidden="false" customHeight="true" outlineLevel="0" collapsed="false">
      <c r="A600" s="24" t="str">
        <f aca="false">B600&amp;" - "&amp;F600&amp;" - "&amp;C600</f>
        <v>20 - 658 - 1167</v>
      </c>
      <c r="B600" s="25" t="n">
        <v>20</v>
      </c>
      <c r="C600" s="26" t="n">
        <v>1167</v>
      </c>
      <c r="D600" s="27"/>
      <c r="E600" s="28"/>
      <c r="F600" s="29" t="n">
        <v>658</v>
      </c>
      <c r="G600" s="42"/>
      <c r="H600" s="31"/>
      <c r="I600" s="32"/>
      <c r="J600" s="33" t="n">
        <f aca="false">VLOOKUP($A600,Import!$A:$J,7,0)</f>
        <v>1400</v>
      </c>
      <c r="K600" s="33" t="n">
        <f aca="false">VLOOKUP($A600,Import!$A:$J,8,0)</f>
        <v>0</v>
      </c>
      <c r="L600" s="33" t="n">
        <f aca="false">VLOOKUP($A600,Import!$A:$J,9,0)</f>
        <v>1400</v>
      </c>
      <c r="M600" s="34"/>
      <c r="N600" s="35"/>
      <c r="O600" s="36"/>
      <c r="P600" s="37"/>
      <c r="Q600" s="38"/>
      <c r="R600" s="30"/>
      <c r="S600" s="38"/>
      <c r="T600" s="41"/>
    </row>
    <row r="601" customFormat="false" ht="31.5" hidden="false" customHeight="true" outlineLevel="0" collapsed="false">
      <c r="A601" s="24" t="str">
        <f aca="false">B601&amp;" - "&amp;F601&amp;" - "&amp;C601</f>
        <v>20 - 677 - 1901</v>
      </c>
      <c r="B601" s="25" t="n">
        <v>20</v>
      </c>
      <c r="C601" s="26" t="n">
        <v>1901</v>
      </c>
      <c r="D601" s="27"/>
      <c r="E601" s="28"/>
      <c r="F601" s="29" t="n">
        <v>677</v>
      </c>
      <c r="G601" s="42"/>
      <c r="H601" s="31"/>
      <c r="I601" s="32"/>
      <c r="J601" s="33" t="n">
        <f aca="false">VLOOKUP($A601,Import!$A:$J,7,0)</f>
        <v>5000</v>
      </c>
      <c r="K601" s="33" t="n">
        <f aca="false">VLOOKUP($A601,Import!$A:$J,8,0)</f>
        <v>5200</v>
      </c>
      <c r="L601" s="33" t="n">
        <f aca="false">VLOOKUP($A601,Import!$A:$J,9,0)</f>
        <v>-200</v>
      </c>
      <c r="M601" s="34"/>
      <c r="N601" s="35"/>
      <c r="O601" s="36"/>
      <c r="P601" s="37"/>
      <c r="Q601" s="38"/>
      <c r="R601" s="30"/>
      <c r="S601" s="38"/>
      <c r="T601" s="41"/>
    </row>
    <row r="602" customFormat="false" ht="31.5" hidden="false" customHeight="true" outlineLevel="0" collapsed="false">
      <c r="A602" s="24" t="str">
        <f aca="false">B602&amp;" - "&amp;F602&amp;" - "&amp;C602</f>
        <v>20 - 691 - 739</v>
      </c>
      <c r="B602" s="25" t="n">
        <v>20</v>
      </c>
      <c r="C602" s="26" t="n">
        <v>739</v>
      </c>
      <c r="D602" s="27"/>
      <c r="E602" s="28"/>
      <c r="F602" s="29" t="n">
        <v>691</v>
      </c>
      <c r="G602" s="30"/>
      <c r="H602" s="31"/>
      <c r="I602" s="32"/>
      <c r="J602" s="33" t="n">
        <f aca="false">VLOOKUP($A602,Import!$A:$J,7,0)</f>
        <v>2000</v>
      </c>
      <c r="K602" s="33" t="n">
        <f aca="false">VLOOKUP($A602,Import!$A:$J,8,0)</f>
        <v>1921.58</v>
      </c>
      <c r="L602" s="33" t="n">
        <f aca="false">VLOOKUP($A602,Import!$A:$J,9,0)</f>
        <v>78.42</v>
      </c>
      <c r="M602" s="34"/>
      <c r="N602" s="35"/>
      <c r="O602" s="36"/>
      <c r="P602" s="37"/>
      <c r="Q602" s="38"/>
      <c r="R602" s="30"/>
      <c r="S602" s="38"/>
      <c r="T602" s="41"/>
    </row>
    <row r="603" customFormat="false" ht="31.5" hidden="false" customHeight="true" outlineLevel="0" collapsed="false">
      <c r="A603" s="24" t="str">
        <f aca="false">B603&amp;" - "&amp;F603&amp;" - "&amp;C603</f>
        <v>20 - 700 - 855</v>
      </c>
      <c r="B603" s="25" t="n">
        <v>20</v>
      </c>
      <c r="C603" s="26" t="n">
        <v>855</v>
      </c>
      <c r="D603" s="27"/>
      <c r="E603" s="28"/>
      <c r="F603" s="29" t="n">
        <v>700</v>
      </c>
      <c r="G603" s="30"/>
      <c r="H603" s="31"/>
      <c r="I603" s="32"/>
      <c r="J603" s="33" t="n">
        <f aca="false">VLOOKUP($A603,Import!$A:$J,7,0)</f>
        <v>42000</v>
      </c>
      <c r="K603" s="33" t="n">
        <f aca="false">VLOOKUP($A603,Import!$A:$J,8,0)</f>
        <v>41021.66</v>
      </c>
      <c r="L603" s="33" t="n">
        <f aca="false">VLOOKUP($A603,Import!$A:$J,9,0)</f>
        <v>978.34</v>
      </c>
      <c r="M603" s="34"/>
      <c r="N603" s="35"/>
      <c r="O603" s="36"/>
      <c r="P603" s="37"/>
      <c r="Q603" s="38"/>
      <c r="R603" s="30"/>
      <c r="S603" s="38"/>
      <c r="T603" s="41"/>
    </row>
    <row r="604" customFormat="false" ht="31.5" hidden="false" customHeight="true" outlineLevel="0" collapsed="false">
      <c r="A604" s="24" t="str">
        <f aca="false">B604&amp;" - "&amp;F604&amp;" - "&amp;C604</f>
        <v>20 - 704 - 804</v>
      </c>
      <c r="B604" s="25" t="n">
        <v>20</v>
      </c>
      <c r="C604" s="26" t="n">
        <v>804</v>
      </c>
      <c r="D604" s="27"/>
      <c r="E604" s="28"/>
      <c r="F604" s="29" t="n">
        <v>704</v>
      </c>
      <c r="G604" s="42"/>
      <c r="H604" s="31"/>
      <c r="I604" s="32"/>
      <c r="J604" s="33" t="n">
        <f aca="false">VLOOKUP($A604,Import!$A:$J,7,0)</f>
        <v>0</v>
      </c>
      <c r="K604" s="33" t="n">
        <f aca="false">VLOOKUP($A604,Import!$A:$J,8,0)</f>
        <v>0</v>
      </c>
      <c r="L604" s="33" t="n">
        <f aca="false">VLOOKUP($A604,Import!$A:$J,9,0)</f>
        <v>0</v>
      </c>
      <c r="M604" s="34"/>
      <c r="N604" s="35"/>
      <c r="O604" s="36"/>
      <c r="P604" s="37"/>
      <c r="Q604" s="38"/>
      <c r="R604" s="30"/>
      <c r="S604" s="38"/>
      <c r="T604" s="41"/>
    </row>
    <row r="605" customFormat="false" ht="31.5" hidden="false" customHeight="true" outlineLevel="0" collapsed="false">
      <c r="A605" s="24" t="str">
        <f aca="false">B605&amp;" - "&amp;F605&amp;" - "&amp;C605</f>
        <v>20 - 722 - 818</v>
      </c>
      <c r="B605" s="25" t="n">
        <v>20</v>
      </c>
      <c r="C605" s="26" t="n">
        <v>818</v>
      </c>
      <c r="D605" s="27"/>
      <c r="E605" s="28"/>
      <c r="F605" s="29" t="n">
        <v>722</v>
      </c>
      <c r="G605" s="42"/>
      <c r="H605" s="31"/>
      <c r="I605" s="32"/>
      <c r="J605" s="33" t="n">
        <f aca="false">VLOOKUP($A605,Import!$A:$J,7,0)</f>
        <v>7000</v>
      </c>
      <c r="K605" s="33" t="n">
        <f aca="false">VLOOKUP($A605,Import!$A:$J,8,0)</f>
        <v>0</v>
      </c>
      <c r="L605" s="33" t="n">
        <f aca="false">VLOOKUP($A605,Import!$A:$J,9,0)</f>
        <v>7000</v>
      </c>
      <c r="M605" s="34"/>
      <c r="N605" s="35"/>
      <c r="O605" s="36"/>
      <c r="P605" s="37"/>
      <c r="Q605" s="38"/>
      <c r="R605" s="30"/>
      <c r="S605" s="38"/>
      <c r="T605" s="41"/>
    </row>
    <row r="606" customFormat="false" ht="31.5" hidden="false" customHeight="true" outlineLevel="0" collapsed="false">
      <c r="A606" s="24" t="str">
        <f aca="false">B606&amp;" - "&amp;F606&amp;" - "&amp;C606</f>
        <v>20 - 731 - 1592</v>
      </c>
      <c r="B606" s="25" t="n">
        <v>20</v>
      </c>
      <c r="C606" s="26" t="n">
        <v>1592</v>
      </c>
      <c r="D606" s="27"/>
      <c r="E606" s="28"/>
      <c r="F606" s="29" t="n">
        <v>731</v>
      </c>
      <c r="G606" s="42"/>
      <c r="H606" s="31"/>
      <c r="I606" s="32"/>
      <c r="J606" s="33" t="n">
        <f aca="false">VLOOKUP($A606,Import!$A:$J,7,0)</f>
        <v>129411.78</v>
      </c>
      <c r="K606" s="33" t="n">
        <f aca="false">VLOOKUP($A606,Import!$A:$J,8,0)</f>
        <v>72922.12</v>
      </c>
      <c r="L606" s="33" t="n">
        <f aca="false">VLOOKUP($A606,Import!$A:$J,9,0)</f>
        <v>56489.66</v>
      </c>
      <c r="M606" s="34"/>
      <c r="N606" s="35"/>
      <c r="O606" s="36"/>
      <c r="P606" s="37"/>
      <c r="Q606" s="38"/>
      <c r="R606" s="30"/>
      <c r="S606" s="38"/>
      <c r="T606" s="41"/>
    </row>
    <row r="607" customFormat="false" ht="31.5" hidden="false" customHeight="true" outlineLevel="0" collapsed="false">
      <c r="A607" s="24" t="str">
        <f aca="false">B607&amp;" - "&amp;F607&amp;" - "&amp;C607</f>
        <v>20 - 770 - 2284</v>
      </c>
      <c r="B607" s="25" t="n">
        <v>20</v>
      </c>
      <c r="C607" s="26" t="n">
        <v>2284</v>
      </c>
      <c r="D607" s="27"/>
      <c r="E607" s="28"/>
      <c r="F607" s="29" t="n">
        <v>770</v>
      </c>
      <c r="G607" s="42"/>
      <c r="H607" s="31"/>
      <c r="I607" s="32"/>
      <c r="J607" s="33" t="n">
        <f aca="false">VLOOKUP($A607,Import!$A:$J,7,0)</f>
        <v>0</v>
      </c>
      <c r="K607" s="33" t="n">
        <f aca="false">VLOOKUP($A607,Import!$A:$J,8,0)</f>
        <v>0</v>
      </c>
      <c r="L607" s="33" t="n">
        <f aca="false">VLOOKUP($A607,Import!$A:$J,9,0)</f>
        <v>0</v>
      </c>
      <c r="M607" s="34"/>
      <c r="N607" s="35"/>
      <c r="O607" s="36"/>
      <c r="P607" s="37"/>
      <c r="Q607" s="38"/>
      <c r="R607" s="30"/>
      <c r="S607" s="38"/>
      <c r="T607" s="41"/>
    </row>
    <row r="608" customFormat="false" ht="31.5" hidden="false" customHeight="true" outlineLevel="0" collapsed="false">
      <c r="A608" s="24" t="str">
        <f aca="false">B608&amp;" - "&amp;F608&amp;" - "&amp;C608</f>
        <v>20 - 786 - 2293</v>
      </c>
      <c r="B608" s="25" t="n">
        <v>20</v>
      </c>
      <c r="C608" s="26" t="n">
        <v>2293</v>
      </c>
      <c r="D608" s="27"/>
      <c r="E608" s="28"/>
      <c r="F608" s="29" t="n">
        <v>786</v>
      </c>
      <c r="G608" s="42"/>
      <c r="H608" s="31"/>
      <c r="I608" s="32"/>
      <c r="J608" s="33" t="n">
        <f aca="false">VLOOKUP($A608,Import!$A:$J,7,0)</f>
        <v>0</v>
      </c>
      <c r="K608" s="33" t="n">
        <f aca="false">VLOOKUP($A608,Import!$A:$J,8,0)</f>
        <v>0</v>
      </c>
      <c r="L608" s="33" t="n">
        <f aca="false">VLOOKUP($A608,Import!$A:$J,9,0)</f>
        <v>0</v>
      </c>
      <c r="M608" s="34"/>
      <c r="N608" s="35"/>
      <c r="O608" s="36"/>
      <c r="P608" s="37"/>
      <c r="Q608" s="38"/>
      <c r="R608" s="30"/>
      <c r="S608" s="38"/>
      <c r="T608" s="41"/>
    </row>
    <row r="609" customFormat="false" ht="31.5" hidden="false" customHeight="true" outlineLevel="0" collapsed="false">
      <c r="A609" s="24" t="str">
        <f aca="false">B609&amp;" - "&amp;F609&amp;" - "&amp;C609</f>
        <v>20 - 795 - 1789</v>
      </c>
      <c r="B609" s="25" t="n">
        <v>20</v>
      </c>
      <c r="C609" s="26" t="n">
        <v>1789</v>
      </c>
      <c r="D609" s="27"/>
      <c r="E609" s="28"/>
      <c r="F609" s="29" t="n">
        <v>795</v>
      </c>
      <c r="G609" s="30"/>
      <c r="H609" s="31"/>
      <c r="I609" s="32"/>
      <c r="J609" s="33" t="n">
        <f aca="false">VLOOKUP($A609,Import!$A:$J,7,0)</f>
        <v>3000</v>
      </c>
      <c r="K609" s="33" t="n">
        <f aca="false">VLOOKUP($A609,Import!$A:$J,8,0)</f>
        <v>1554.49</v>
      </c>
      <c r="L609" s="33" t="n">
        <f aca="false">VLOOKUP($A609,Import!$A:$J,9,0)</f>
        <v>1445.51</v>
      </c>
      <c r="M609" s="34"/>
      <c r="N609" s="35"/>
      <c r="O609" s="36"/>
      <c r="P609" s="37"/>
      <c r="Q609" s="38"/>
      <c r="R609" s="30"/>
      <c r="S609" s="38"/>
      <c r="T609" s="41"/>
    </row>
    <row r="610" customFormat="false" ht="31.5" hidden="false" customHeight="true" outlineLevel="0" collapsed="false">
      <c r="A610" s="24" t="str">
        <f aca="false">B610&amp;" - "&amp;F610&amp;" - "&amp;C610</f>
        <v>20 - 799 - 1554</v>
      </c>
      <c r="B610" s="25" t="n">
        <v>20</v>
      </c>
      <c r="C610" s="26" t="n">
        <v>1554</v>
      </c>
      <c r="D610" s="27"/>
      <c r="E610" s="28"/>
      <c r="F610" s="29" t="n">
        <v>799</v>
      </c>
      <c r="G610" s="30"/>
      <c r="H610" s="31"/>
      <c r="I610" s="32"/>
      <c r="J610" s="33" t="n">
        <f aca="false">VLOOKUP($A610,Import!$A:$J,7,0)</f>
        <v>200</v>
      </c>
      <c r="K610" s="33" t="n">
        <f aca="false">VLOOKUP($A610,Import!$A:$J,8,0)</f>
        <v>0</v>
      </c>
      <c r="L610" s="33" t="n">
        <f aca="false">VLOOKUP($A610,Import!$A:$J,9,0)</f>
        <v>200</v>
      </c>
      <c r="M610" s="34"/>
      <c r="N610" s="35"/>
      <c r="O610" s="36"/>
      <c r="P610" s="37"/>
      <c r="Q610" s="38"/>
      <c r="R610" s="30"/>
      <c r="S610" s="38"/>
      <c r="T610" s="41"/>
    </row>
    <row r="611" customFormat="false" ht="31.5" hidden="false" customHeight="true" outlineLevel="0" collapsed="false">
      <c r="A611" s="24" t="str">
        <f aca="false">B611&amp;" - "&amp;F611&amp;" - "&amp;C611</f>
        <v>20 - 803 - 13</v>
      </c>
      <c r="B611" s="25" t="n">
        <v>20</v>
      </c>
      <c r="C611" s="26" t="n">
        <v>13</v>
      </c>
      <c r="D611" s="27"/>
      <c r="E611" s="28"/>
      <c r="F611" s="29" t="n">
        <v>803</v>
      </c>
      <c r="G611" s="42"/>
      <c r="H611" s="31"/>
      <c r="I611" s="32"/>
      <c r="J611" s="33" t="n">
        <f aca="false">VLOOKUP($A611,Import!$A:$J,7,0)</f>
        <v>1300</v>
      </c>
      <c r="K611" s="33" t="n">
        <f aca="false">VLOOKUP($A611,Import!$A:$J,8,0)</f>
        <v>14596.43</v>
      </c>
      <c r="L611" s="33" t="n">
        <f aca="false">VLOOKUP($A611,Import!$A:$J,9,0)</f>
        <v>-13296.43</v>
      </c>
      <c r="M611" s="34"/>
      <c r="N611" s="35"/>
      <c r="O611" s="36"/>
      <c r="P611" s="37"/>
      <c r="Q611" s="38"/>
      <c r="R611" s="30"/>
      <c r="S611" s="38"/>
      <c r="T611" s="41"/>
    </row>
    <row r="612" customFormat="false" ht="31.5" hidden="false" customHeight="true" outlineLevel="0" collapsed="false">
      <c r="A612" s="24" t="str">
        <f aca="false">B612&amp;" - "&amp;F612&amp;" - "&amp;C612</f>
        <v>20 - 835 - 409</v>
      </c>
      <c r="B612" s="25" t="n">
        <v>20</v>
      </c>
      <c r="C612" s="26" t="n">
        <v>409</v>
      </c>
      <c r="D612" s="27"/>
      <c r="E612" s="28"/>
      <c r="F612" s="29" t="n">
        <v>835</v>
      </c>
      <c r="G612" s="42"/>
      <c r="H612" s="31"/>
      <c r="I612" s="32"/>
      <c r="J612" s="33" t="n">
        <f aca="false">VLOOKUP($A612,Import!$A:$J,7,0)</f>
        <v>117797.33</v>
      </c>
      <c r="K612" s="33" t="n">
        <f aca="false">VLOOKUP($A612,Import!$A:$J,8,0)</f>
        <v>127554.45</v>
      </c>
      <c r="L612" s="33" t="n">
        <f aca="false">VLOOKUP($A612,Import!$A:$J,9,0)</f>
        <v>-9757.12</v>
      </c>
      <c r="M612" s="34"/>
      <c r="N612" s="35"/>
      <c r="O612" s="36"/>
      <c r="P612" s="37"/>
      <c r="Q612" s="38"/>
      <c r="R612" s="30"/>
      <c r="S612" s="38"/>
      <c r="T612" s="41"/>
    </row>
    <row r="613" customFormat="false" ht="31.5" hidden="false" customHeight="true" outlineLevel="0" collapsed="false">
      <c r="A613" s="24" t="str">
        <f aca="false">B613&amp;" - "&amp;F613&amp;" - "&amp;C613</f>
        <v>20 - 858 - 227</v>
      </c>
      <c r="B613" s="25" t="n">
        <v>20</v>
      </c>
      <c r="C613" s="26" t="n">
        <v>227</v>
      </c>
      <c r="D613" s="27"/>
      <c r="E613" s="28"/>
      <c r="F613" s="29" t="n">
        <v>858</v>
      </c>
      <c r="G613" s="42"/>
      <c r="H613" s="31"/>
      <c r="I613" s="32"/>
      <c r="J613" s="33" t="n">
        <f aca="false">VLOOKUP($A613,Import!$A:$J,7,0)</f>
        <v>1500</v>
      </c>
      <c r="K613" s="33" t="n">
        <f aca="false">VLOOKUP($A613,Import!$A:$J,8,0)</f>
        <v>1795.09</v>
      </c>
      <c r="L613" s="33" t="n">
        <f aca="false">VLOOKUP($A613,Import!$A:$J,9,0)</f>
        <v>-295.09</v>
      </c>
      <c r="M613" s="34"/>
      <c r="N613" s="35"/>
      <c r="O613" s="36"/>
      <c r="P613" s="37"/>
      <c r="Q613" s="38"/>
      <c r="R613" s="30"/>
      <c r="S613" s="38"/>
      <c r="T613" s="41"/>
    </row>
    <row r="614" customFormat="false" ht="31.5" hidden="false" customHeight="true" outlineLevel="0" collapsed="false">
      <c r="A614" s="24" t="str">
        <f aca="false">B614&amp;" - "&amp;F614&amp;" - "&amp;C614</f>
        <v>20 - 886 - 193</v>
      </c>
      <c r="B614" s="25" t="n">
        <v>20</v>
      </c>
      <c r="C614" s="26" t="n">
        <v>193</v>
      </c>
      <c r="D614" s="27"/>
      <c r="E614" s="28"/>
      <c r="F614" s="29" t="n">
        <v>886</v>
      </c>
      <c r="G614" s="30"/>
      <c r="H614" s="31"/>
      <c r="I614" s="32"/>
      <c r="J614" s="33" t="n">
        <f aca="false">VLOOKUP($A614,Import!$A:$J,7,0)</f>
        <v>37000</v>
      </c>
      <c r="K614" s="33" t="n">
        <f aca="false">VLOOKUP($A614,Import!$A:$J,8,0)</f>
        <v>43119.32</v>
      </c>
      <c r="L614" s="33" t="n">
        <f aca="false">VLOOKUP($A614,Import!$A:$J,9,0)</f>
        <v>-6119.32</v>
      </c>
      <c r="M614" s="34"/>
      <c r="N614" s="35"/>
      <c r="O614" s="36"/>
      <c r="P614" s="37"/>
      <c r="Q614" s="38"/>
      <c r="R614" s="30"/>
      <c r="S614" s="38"/>
      <c r="T614" s="41"/>
    </row>
    <row r="615" customFormat="false" ht="31.5" hidden="false" customHeight="true" outlineLevel="0" collapsed="false">
      <c r="A615" s="24" t="str">
        <f aca="false">B615&amp;" - "&amp;F615&amp;" - "&amp;C615</f>
        <v>20 - 886 - 1932</v>
      </c>
      <c r="B615" s="25" t="n">
        <v>20</v>
      </c>
      <c r="C615" s="26" t="n">
        <v>1932</v>
      </c>
      <c r="D615" s="27"/>
      <c r="E615" s="28"/>
      <c r="F615" s="29" t="n">
        <v>886</v>
      </c>
      <c r="G615" s="30"/>
      <c r="H615" s="31"/>
      <c r="I615" s="32"/>
      <c r="J615" s="33" t="n">
        <f aca="false">VLOOKUP($A615,Import!$A:$J,7,0)</f>
        <v>3500</v>
      </c>
      <c r="K615" s="33" t="n">
        <f aca="false">VLOOKUP($A615,Import!$A:$J,8,0)</f>
        <v>1791.64</v>
      </c>
      <c r="L615" s="33" t="n">
        <f aca="false">VLOOKUP($A615,Import!$A:$J,9,0)</f>
        <v>1708.36</v>
      </c>
      <c r="M615" s="34"/>
      <c r="N615" s="35"/>
      <c r="O615" s="36"/>
      <c r="P615" s="37"/>
      <c r="Q615" s="38"/>
      <c r="R615" s="30"/>
      <c r="S615" s="38"/>
      <c r="T615" s="41"/>
    </row>
    <row r="616" customFormat="false" ht="31.5" hidden="false" customHeight="true" outlineLevel="0" collapsed="false">
      <c r="A616" s="24" t="str">
        <f aca="false">B616&amp;" - "&amp;F616&amp;" - "&amp;C616</f>
        <v>20 - 915 - 2130</v>
      </c>
      <c r="B616" s="25" t="n">
        <v>20</v>
      </c>
      <c r="C616" s="26" t="n">
        <v>2130</v>
      </c>
      <c r="D616" s="27"/>
      <c r="E616" s="28"/>
      <c r="F616" s="29" t="n">
        <v>915</v>
      </c>
      <c r="G616" s="30"/>
      <c r="H616" s="31"/>
      <c r="I616" s="32"/>
      <c r="J616" s="33" t="n">
        <f aca="false">VLOOKUP($A616,Import!$A:$J,7,0)</f>
        <v>4250</v>
      </c>
      <c r="K616" s="33" t="n">
        <f aca="false">VLOOKUP($A616,Import!$A:$J,8,0)</f>
        <v>5100.92</v>
      </c>
      <c r="L616" s="33" t="n">
        <f aca="false">VLOOKUP($A616,Import!$A:$J,9,0)</f>
        <v>-850.92</v>
      </c>
      <c r="M616" s="34"/>
      <c r="N616" s="35"/>
      <c r="O616" s="36"/>
      <c r="P616" s="37"/>
      <c r="Q616" s="38"/>
      <c r="R616" s="30"/>
      <c r="S616" s="38"/>
      <c r="T616" s="41"/>
    </row>
    <row r="617" customFormat="false" ht="31.5" hidden="false" customHeight="true" outlineLevel="0" collapsed="false">
      <c r="A617" s="24" t="str">
        <f aca="false">B617&amp;" - "&amp;F617&amp;" - "&amp;C617</f>
        <v>20 - 938 - 120</v>
      </c>
      <c r="B617" s="25" t="n">
        <v>20</v>
      </c>
      <c r="C617" s="26" t="n">
        <v>120</v>
      </c>
      <c r="D617" s="27"/>
      <c r="E617" s="28"/>
      <c r="F617" s="29" t="n">
        <v>938</v>
      </c>
      <c r="G617" s="30"/>
      <c r="H617" s="31"/>
      <c r="I617" s="32"/>
      <c r="J617" s="33" t="n">
        <f aca="false">VLOOKUP($A617,Import!$A:$J,7,0)</f>
        <v>3000</v>
      </c>
      <c r="K617" s="33" t="n">
        <f aca="false">VLOOKUP($A617,Import!$A:$J,8,0)</f>
        <v>981.91</v>
      </c>
      <c r="L617" s="33" t="n">
        <f aca="false">VLOOKUP($A617,Import!$A:$J,9,0)</f>
        <v>2018.09</v>
      </c>
      <c r="M617" s="34"/>
      <c r="N617" s="35"/>
      <c r="O617" s="36"/>
      <c r="P617" s="37"/>
      <c r="Q617" s="38"/>
      <c r="R617" s="30"/>
      <c r="S617" s="38"/>
      <c r="T617" s="41"/>
    </row>
    <row r="618" customFormat="false" ht="31.5" hidden="false" customHeight="true" outlineLevel="0" collapsed="false">
      <c r="A618" s="24" t="str">
        <f aca="false">B618&amp;" - "&amp;F618&amp;" - "&amp;C618</f>
        <v>20 - 96 - 1261</v>
      </c>
      <c r="B618" s="25" t="n">
        <v>20</v>
      </c>
      <c r="C618" s="26" t="n">
        <v>1261</v>
      </c>
      <c r="D618" s="27"/>
      <c r="E618" s="28"/>
      <c r="F618" s="29" t="n">
        <v>96</v>
      </c>
      <c r="G618" s="30"/>
      <c r="H618" s="31"/>
      <c r="I618" s="32"/>
      <c r="J618" s="33" t="n">
        <f aca="false">VLOOKUP($A618,Import!$A:$J,7,0)</f>
        <v>0</v>
      </c>
      <c r="K618" s="33" t="n">
        <f aca="false">VLOOKUP($A618,Import!$A:$J,8,0)</f>
        <v>0</v>
      </c>
      <c r="L618" s="33" t="n">
        <f aca="false">VLOOKUP($A618,Import!$A:$J,9,0)</f>
        <v>0</v>
      </c>
      <c r="M618" s="34"/>
      <c r="N618" s="35"/>
      <c r="O618" s="36"/>
      <c r="P618" s="37"/>
      <c r="Q618" s="38"/>
      <c r="R618" s="30"/>
      <c r="S618" s="38"/>
      <c r="T618" s="41"/>
    </row>
    <row r="619" customFormat="false" ht="31.5" hidden="false" customHeight="true" outlineLevel="0" collapsed="false">
      <c r="A619" s="24" t="str">
        <f aca="false">B619&amp;" - "&amp;F619&amp;" - "&amp;C619</f>
        <v>20 - 962 - 1560</v>
      </c>
      <c r="B619" s="25" t="n">
        <v>20</v>
      </c>
      <c r="C619" s="26" t="n">
        <v>1560</v>
      </c>
      <c r="D619" s="27"/>
      <c r="E619" s="28"/>
      <c r="F619" s="29" t="n">
        <v>962</v>
      </c>
      <c r="G619" s="30"/>
      <c r="H619" s="31"/>
      <c r="I619" s="32"/>
      <c r="J619" s="33" t="n">
        <f aca="false">VLOOKUP($A619,Import!$A:$J,7,0)</f>
        <v>8000</v>
      </c>
      <c r="K619" s="33" t="n">
        <f aca="false">VLOOKUP($A619,Import!$A:$J,8,0)</f>
        <v>12587</v>
      </c>
      <c r="L619" s="33" t="n">
        <f aca="false">VLOOKUP($A619,Import!$A:$J,9,0)</f>
        <v>-4587</v>
      </c>
      <c r="M619" s="34"/>
      <c r="N619" s="35"/>
      <c r="O619" s="36"/>
      <c r="P619" s="37"/>
      <c r="Q619" s="38"/>
      <c r="R619" s="30"/>
      <c r="S619" s="38"/>
      <c r="T619" s="41"/>
    </row>
    <row r="620" customFormat="false" ht="31.5" hidden="false" customHeight="true" outlineLevel="0" collapsed="false">
      <c r="A620" s="24" t="str">
        <f aca="false">B620&amp;" - "&amp;F620&amp;" - "&amp;C620</f>
        <v>20 - 984 - 1267</v>
      </c>
      <c r="B620" s="25" t="n">
        <v>20</v>
      </c>
      <c r="C620" s="26" t="n">
        <v>1267</v>
      </c>
      <c r="D620" s="27"/>
      <c r="E620" s="28"/>
      <c r="F620" s="29" t="n">
        <v>984</v>
      </c>
      <c r="G620" s="42"/>
      <c r="H620" s="31"/>
      <c r="I620" s="32"/>
      <c r="J620" s="33" t="n">
        <f aca="false">VLOOKUP($A620,Import!$A:$J,7,0)</f>
        <v>0</v>
      </c>
      <c r="K620" s="33" t="n">
        <f aca="false">VLOOKUP($A620,Import!$A:$J,8,0)</f>
        <v>998.4</v>
      </c>
      <c r="L620" s="33" t="n">
        <f aca="false">VLOOKUP($A620,Import!$A:$J,9,0)</f>
        <v>-998.4</v>
      </c>
      <c r="M620" s="34"/>
      <c r="N620" s="35"/>
      <c r="O620" s="36"/>
      <c r="P620" s="37"/>
      <c r="Q620" s="38"/>
      <c r="R620" s="30"/>
      <c r="S620" s="38"/>
      <c r="T620" s="41"/>
    </row>
    <row r="621" customFormat="false" ht="15.75" hidden="false" customHeight="false" outlineLevel="0" collapsed="false">
      <c r="B621" s="63"/>
      <c r="C621" s="64"/>
      <c r="D621" s="65"/>
      <c r="E621" s="65"/>
      <c r="F621" s="66"/>
      <c r="G621" s="67"/>
      <c r="H621" s="67"/>
      <c r="I621" s="68"/>
      <c r="J621" s="69"/>
      <c r="K621" s="69"/>
      <c r="L621" s="69"/>
      <c r="M621" s="67"/>
      <c r="N621" s="70"/>
      <c r="O621" s="71"/>
      <c r="P621" s="72"/>
      <c r="Q621" s="73"/>
      <c r="R621" s="67"/>
      <c r="S621" s="73"/>
      <c r="T621" s="73"/>
    </row>
  </sheetData>
  <dataValidations count="3">
    <dataValidation allowBlank="true" operator="between" showDropDown="false" showErrorMessage="true" showInputMessage="true" sqref="Q3:Q620" type="list">
      <formula1>Secteurs</formula1>
      <formula2>0</formula2>
    </dataValidation>
    <dataValidation allowBlank="true" operator="between" showDropDown="false" showErrorMessage="true" showInputMessage="true" sqref="E3:E620" type="list">
      <formula1>"Fonct.,Inves."</formula1>
      <formula2>0</formula2>
    </dataValidation>
    <dataValidation allowBlank="true" operator="between" showDropDown="false" showErrorMessage="true" showInputMessage="true" sqref="H3:H620" type="list">
      <formula1>env</formula1>
      <formula2>0</formula2>
    </dataValidation>
  </dataValidations>
  <printOptions headings="false" gridLines="false" gridLinesSet="true" horizontalCentered="true" verticalCentered="false"/>
  <pageMargins left="0.196527777777778" right="0.196527777777778" top="0.236111111111111" bottom="0.275694444444444" header="0.511805555555555" footer="0.511805555555555"/>
  <pageSetup paperSize="9" scale="57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00B050"/>
    <pageSetUpPr fitToPage="false"/>
  </sheetPr>
  <dimension ref="A1:K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A1" activeCellId="0" sqref="A1"/>
    </sheetView>
  </sheetViews>
  <sheetFormatPr defaultRowHeight="12.75" zeroHeight="false" outlineLevelRow="0" outlineLevelCol="0"/>
  <cols>
    <col collapsed="false" customWidth="true" hidden="false" outlineLevel="0" max="1" min="1" style="74" width="15.42"/>
    <col collapsed="false" customWidth="true" hidden="false" outlineLevel="0" max="2" min="2" style="75" width="5.28"/>
    <col collapsed="false" customWidth="true" hidden="false" outlineLevel="0" max="3" min="3" style="76" width="5.28"/>
    <col collapsed="false" customWidth="true" hidden="false" outlineLevel="0" max="4" min="4" style="76" width="7.71"/>
    <col collapsed="false" customWidth="true" hidden="false" outlineLevel="0" max="6" min="5" style="74" width="6.15"/>
    <col collapsed="false" customWidth="true" hidden="false" outlineLevel="0" max="7" min="7" style="74" width="18.29"/>
    <col collapsed="false" customWidth="true" hidden="false" outlineLevel="0" max="8" min="8" style="74" width="17.29"/>
    <col collapsed="false" customWidth="true" hidden="false" outlineLevel="0" max="9" min="9" style="74" width="14.15"/>
    <col collapsed="false" customWidth="true" hidden="false" outlineLevel="0" max="10" min="10" style="74" width="6.15"/>
    <col collapsed="false" customWidth="true" hidden="false" outlineLevel="0" max="268" min="11" style="74" width="11.42"/>
    <col collapsed="false" customWidth="true" hidden="false" outlineLevel="0" max="269" min="269" style="74" width="8.41"/>
    <col collapsed="false" customWidth="true" hidden="false" outlineLevel="0" max="270" min="270" style="74" width="7.71"/>
    <col collapsed="false" customWidth="true" hidden="false" outlineLevel="0" max="271" min="271" style="74" width="34.13"/>
    <col collapsed="false" customWidth="true" hidden="false" outlineLevel="0" max="272" min="272" style="74" width="20.3"/>
    <col collapsed="false" customWidth="true" hidden="false" outlineLevel="0" max="273" min="273" style="74" width="18.29"/>
    <col collapsed="false" customWidth="true" hidden="false" outlineLevel="0" max="274" min="274" style="74" width="17.29"/>
    <col collapsed="false" customWidth="true" hidden="false" outlineLevel="0" max="275" min="275" style="74" width="14.15"/>
    <col collapsed="false" customWidth="true" hidden="false" outlineLevel="0" max="276" min="276" style="74" width="15.29"/>
    <col collapsed="false" customWidth="true" hidden="false" outlineLevel="0" max="524" min="277" style="74" width="11.42"/>
    <col collapsed="false" customWidth="true" hidden="false" outlineLevel="0" max="525" min="525" style="74" width="8.41"/>
    <col collapsed="false" customWidth="true" hidden="false" outlineLevel="0" max="526" min="526" style="74" width="7.71"/>
    <col collapsed="false" customWidth="true" hidden="false" outlineLevel="0" max="527" min="527" style="74" width="34.13"/>
    <col collapsed="false" customWidth="true" hidden="false" outlineLevel="0" max="528" min="528" style="74" width="20.3"/>
    <col collapsed="false" customWidth="true" hidden="false" outlineLevel="0" max="529" min="529" style="74" width="18.29"/>
    <col collapsed="false" customWidth="true" hidden="false" outlineLevel="0" max="530" min="530" style="74" width="17.29"/>
    <col collapsed="false" customWidth="true" hidden="false" outlineLevel="0" max="531" min="531" style="74" width="14.15"/>
    <col collapsed="false" customWidth="true" hidden="false" outlineLevel="0" max="532" min="532" style="74" width="15.29"/>
    <col collapsed="false" customWidth="true" hidden="false" outlineLevel="0" max="780" min="533" style="74" width="11.42"/>
    <col collapsed="false" customWidth="true" hidden="false" outlineLevel="0" max="781" min="781" style="74" width="8.41"/>
    <col collapsed="false" customWidth="true" hidden="false" outlineLevel="0" max="782" min="782" style="74" width="7.71"/>
    <col collapsed="false" customWidth="true" hidden="false" outlineLevel="0" max="783" min="783" style="74" width="34.13"/>
    <col collapsed="false" customWidth="true" hidden="false" outlineLevel="0" max="784" min="784" style="74" width="20.3"/>
    <col collapsed="false" customWidth="true" hidden="false" outlineLevel="0" max="785" min="785" style="74" width="18.29"/>
    <col collapsed="false" customWidth="true" hidden="false" outlineLevel="0" max="786" min="786" style="74" width="17.29"/>
    <col collapsed="false" customWidth="true" hidden="false" outlineLevel="0" max="787" min="787" style="74" width="14.15"/>
    <col collapsed="false" customWidth="true" hidden="false" outlineLevel="0" max="788" min="788" style="74" width="15.29"/>
    <col collapsed="false" customWidth="true" hidden="false" outlineLevel="0" max="1025" min="789" style="74" width="11.42"/>
  </cols>
  <sheetData>
    <row r="1" customFormat="false" ht="12.75" hidden="false" customHeight="false" outlineLevel="0" collapsed="false">
      <c r="A1" s="77" t="s">
        <v>0</v>
      </c>
      <c r="B1" s="78" t="s">
        <v>12</v>
      </c>
      <c r="C1" s="78" t="s">
        <v>13</v>
      </c>
      <c r="D1" s="78" t="s">
        <v>14</v>
      </c>
      <c r="E1" s="77" t="s">
        <v>15</v>
      </c>
      <c r="F1" s="77" t="s">
        <v>16</v>
      </c>
      <c r="G1" s="77" t="s">
        <v>17</v>
      </c>
      <c r="H1" s="77" t="s">
        <v>18</v>
      </c>
      <c r="I1" s="77" t="s">
        <v>19</v>
      </c>
      <c r="J1" s="77" t="s">
        <v>20</v>
      </c>
    </row>
    <row r="2" customFormat="false" ht="12.8" hidden="false" customHeight="false" outlineLevel="0" collapsed="false">
      <c r="A2" s="74" t="str">
        <f aca="false">TEXT(B2,"00")&amp;" - "&amp;C2&amp;" - "&amp;D2</f>
        <v>01 - 10 - 14290</v>
      </c>
      <c r="B2" s="75" t="n">
        <v>1</v>
      </c>
      <c r="C2" s="79" t="n">
        <v>10</v>
      </c>
      <c r="D2" s="80" t="n">
        <v>14290</v>
      </c>
      <c r="E2" s="81" t="s">
        <v>21</v>
      </c>
      <c r="F2" s="81" t="s">
        <v>21</v>
      </c>
      <c r="G2" s="82" t="n">
        <v>1400</v>
      </c>
      <c r="H2" s="82" t="n">
        <v>556.49</v>
      </c>
      <c r="I2" s="82" t="n">
        <v>843.51</v>
      </c>
      <c r="J2" s="81" t="s">
        <v>21</v>
      </c>
      <c r="K2" s="74" t="str">
        <f aca="false">IF(RIGHT(A2,1)="#",1,"")</f>
        <v/>
      </c>
    </row>
    <row r="3" customFormat="false" ht="12.8" hidden="false" customHeight="false" outlineLevel="0" collapsed="false">
      <c r="A3" s="74" t="str">
        <f aca="false">TEXT(B3,"00")&amp;" - "&amp;C3&amp;" - "&amp;D3</f>
        <v>01 - 1001 - 14339</v>
      </c>
      <c r="B3" s="75" t="n">
        <v>1</v>
      </c>
      <c r="C3" s="79" t="n">
        <v>1001</v>
      </c>
      <c r="D3" s="80" t="n">
        <v>14339</v>
      </c>
      <c r="E3" s="81" t="s">
        <v>21</v>
      </c>
      <c r="F3" s="81" t="s">
        <v>21</v>
      </c>
      <c r="G3" s="82" t="n">
        <v>50</v>
      </c>
      <c r="H3" s="82" t="n">
        <v>0</v>
      </c>
      <c r="I3" s="82" t="n">
        <v>50</v>
      </c>
      <c r="J3" s="81" t="s">
        <v>21</v>
      </c>
      <c r="K3" s="74" t="str">
        <f aca="false">IF(RIGHT(A3,1)="#",1,"")</f>
        <v/>
      </c>
    </row>
    <row r="4" customFormat="false" ht="12.8" hidden="false" customHeight="false" outlineLevel="0" collapsed="false">
      <c r="A4" s="74" t="str">
        <f aca="false">TEXT(B4,"00")&amp;" - "&amp;C4&amp;" - "&amp;D4</f>
        <v>01 - 1001 - 16451</v>
      </c>
      <c r="B4" s="75" t="n">
        <v>1</v>
      </c>
      <c r="C4" s="79" t="n">
        <v>1001</v>
      </c>
      <c r="D4" s="80" t="n">
        <v>16451</v>
      </c>
      <c r="E4" s="81" t="s">
        <v>21</v>
      </c>
      <c r="F4" s="81" t="s">
        <v>21</v>
      </c>
      <c r="G4" s="82" t="n">
        <v>1500</v>
      </c>
      <c r="H4" s="82" t="n">
        <v>0</v>
      </c>
      <c r="I4" s="82" t="n">
        <v>1500</v>
      </c>
      <c r="J4" s="81" t="s">
        <v>21</v>
      </c>
      <c r="K4" s="74" t="str">
        <f aca="false">IF(RIGHT(A4,1)="#",1,"")</f>
        <v/>
      </c>
    </row>
    <row r="5" customFormat="false" ht="12.8" hidden="false" customHeight="false" outlineLevel="0" collapsed="false">
      <c r="A5" s="74" t="str">
        <f aca="false">TEXT(B5,"00")&amp;" - "&amp;C5&amp;" - "&amp;D5</f>
        <v>01 - 1015 - 14315</v>
      </c>
      <c r="B5" s="75" t="n">
        <v>1</v>
      </c>
      <c r="C5" s="79" t="n">
        <v>1015</v>
      </c>
      <c r="D5" s="80" t="n">
        <v>14315</v>
      </c>
      <c r="E5" s="81" t="s">
        <v>21</v>
      </c>
      <c r="F5" s="81" t="s">
        <v>21</v>
      </c>
      <c r="G5" s="82" t="n">
        <v>100</v>
      </c>
      <c r="H5" s="82" t="n">
        <v>96.82</v>
      </c>
      <c r="I5" s="82" t="n">
        <v>3.18</v>
      </c>
      <c r="J5" s="81" t="s">
        <v>21</v>
      </c>
      <c r="K5" s="74" t="str">
        <f aca="false">IF(RIGHT(A5,1)="#",1,"")</f>
        <v/>
      </c>
    </row>
    <row r="6" customFormat="false" ht="12.8" hidden="false" customHeight="false" outlineLevel="0" collapsed="false">
      <c r="A6" s="74" t="str">
        <f aca="false">TEXT(B6,"00")&amp;" - "&amp;C6&amp;" - "&amp;D6</f>
        <v>01 - 1021 - 14200</v>
      </c>
      <c r="B6" s="75" t="n">
        <v>1</v>
      </c>
      <c r="C6" s="79" t="n">
        <v>1021</v>
      </c>
      <c r="D6" s="80" t="n">
        <v>14200</v>
      </c>
      <c r="E6" s="81" t="s">
        <v>21</v>
      </c>
      <c r="F6" s="81" t="s">
        <v>21</v>
      </c>
      <c r="G6" s="82" t="n">
        <v>2800</v>
      </c>
      <c r="H6" s="82" t="n">
        <v>0</v>
      </c>
      <c r="I6" s="82" t="n">
        <v>2800</v>
      </c>
      <c r="J6" s="81" t="s">
        <v>21</v>
      </c>
      <c r="K6" s="74" t="str">
        <f aca="false">IF(RIGHT(A6,1)="#",1,"")</f>
        <v/>
      </c>
    </row>
    <row r="7" customFormat="false" ht="12.8" hidden="false" customHeight="false" outlineLevel="0" collapsed="false">
      <c r="A7" s="74" t="str">
        <f aca="false">TEXT(B7,"00")&amp;" - "&amp;C7&amp;" - "&amp;D7</f>
        <v>01 - 1023 - 5430</v>
      </c>
      <c r="B7" s="75" t="n">
        <v>1</v>
      </c>
      <c r="C7" s="79" t="n">
        <v>1023</v>
      </c>
      <c r="D7" s="80" t="n">
        <v>5430</v>
      </c>
      <c r="E7" s="81" t="s">
        <v>21</v>
      </c>
      <c r="F7" s="81" t="s">
        <v>21</v>
      </c>
      <c r="G7" s="82" t="n">
        <v>15000</v>
      </c>
      <c r="H7" s="82" t="n">
        <v>2100</v>
      </c>
      <c r="I7" s="82" t="n">
        <v>12900</v>
      </c>
      <c r="J7" s="81" t="s">
        <v>21</v>
      </c>
      <c r="K7" s="74" t="str">
        <f aca="false">IF(RIGHT(A7,1)="#",1,"")</f>
        <v/>
      </c>
    </row>
    <row r="8" customFormat="false" ht="12.8" hidden="false" customHeight="false" outlineLevel="0" collapsed="false">
      <c r="A8" s="74" t="str">
        <f aca="false">TEXT(B8,"00")&amp;" - "&amp;C8&amp;" - "&amp;D8</f>
        <v>01 - 1036 - 14231</v>
      </c>
      <c r="B8" s="75" t="n">
        <v>1</v>
      </c>
      <c r="C8" s="79" t="n">
        <v>1036</v>
      </c>
      <c r="D8" s="80" t="n">
        <v>14231</v>
      </c>
      <c r="E8" s="81" t="s">
        <v>21</v>
      </c>
      <c r="F8" s="81" t="s">
        <v>21</v>
      </c>
      <c r="G8" s="82" t="n">
        <v>250</v>
      </c>
      <c r="H8" s="82" t="n">
        <v>0</v>
      </c>
      <c r="I8" s="82" t="n">
        <v>250</v>
      </c>
      <c r="J8" s="81" t="s">
        <v>21</v>
      </c>
      <c r="K8" s="74" t="str">
        <f aca="false">IF(RIGHT(A8,1)="#",1,"")</f>
        <v/>
      </c>
    </row>
    <row r="9" customFormat="false" ht="12.8" hidden="false" customHeight="false" outlineLevel="0" collapsed="false">
      <c r="A9" s="74" t="str">
        <f aca="false">TEXT(B9,"00")&amp;" - "&amp;C9&amp;" - "&amp;D9</f>
        <v>01 - 1038 - 14318</v>
      </c>
      <c r="B9" s="75" t="n">
        <v>1</v>
      </c>
      <c r="C9" s="79" t="n">
        <v>1038</v>
      </c>
      <c r="D9" s="80" t="n">
        <v>14318</v>
      </c>
      <c r="E9" s="81" t="s">
        <v>21</v>
      </c>
      <c r="F9" s="81" t="s">
        <v>21</v>
      </c>
      <c r="G9" s="82" t="n">
        <v>900</v>
      </c>
      <c r="H9" s="82" t="n">
        <v>0</v>
      </c>
      <c r="I9" s="82" t="n">
        <v>900</v>
      </c>
      <c r="J9" s="81" t="s">
        <v>21</v>
      </c>
      <c r="K9" s="74" t="str">
        <f aca="false">IF(RIGHT(A9,1)="#",1,"")</f>
        <v/>
      </c>
    </row>
    <row r="10" customFormat="false" ht="12.8" hidden="false" customHeight="false" outlineLevel="0" collapsed="false">
      <c r="A10" s="74" t="str">
        <f aca="false">TEXT(B10,"00")&amp;" - "&amp;C10&amp;" - "&amp;D10</f>
        <v>01 - 1044 - 17556</v>
      </c>
      <c r="B10" s="75" t="n">
        <v>1</v>
      </c>
      <c r="C10" s="79" t="n">
        <v>1044</v>
      </c>
      <c r="D10" s="80" t="n">
        <v>17556</v>
      </c>
      <c r="E10" s="81" t="s">
        <v>21</v>
      </c>
      <c r="F10" s="81" t="s">
        <v>21</v>
      </c>
      <c r="G10" s="82" t="n">
        <v>180</v>
      </c>
      <c r="H10" s="82" t="n">
        <v>0</v>
      </c>
      <c r="I10" s="82" t="n">
        <v>180</v>
      </c>
      <c r="J10" s="81" t="s">
        <v>21</v>
      </c>
      <c r="K10" s="74" t="str">
        <f aca="false">IF(RIGHT(A10,1)="#",1,"")</f>
        <v/>
      </c>
    </row>
    <row r="11" customFormat="false" ht="12.8" hidden="false" customHeight="false" outlineLevel="0" collapsed="false">
      <c r="A11" s="74" t="str">
        <f aca="false">TEXT(B11,"00")&amp;" - "&amp;C11&amp;" - "&amp;D11</f>
        <v>01 - 1061 - 18600</v>
      </c>
      <c r="B11" s="75" t="n">
        <v>1</v>
      </c>
      <c r="C11" s="79" t="n">
        <v>1061</v>
      </c>
      <c r="D11" s="80" t="n">
        <v>18600</v>
      </c>
      <c r="E11" s="81" t="s">
        <v>21</v>
      </c>
      <c r="F11" s="81" t="s">
        <v>21</v>
      </c>
      <c r="G11" s="82" t="n">
        <v>1300</v>
      </c>
      <c r="H11" s="82" t="n">
        <v>344.8</v>
      </c>
      <c r="I11" s="82" t="n">
        <v>955.2</v>
      </c>
      <c r="J11" s="81" t="s">
        <v>21</v>
      </c>
      <c r="K11" s="74" t="str">
        <f aca="false">IF(RIGHT(A11,1)="#",1,"")</f>
        <v/>
      </c>
    </row>
    <row r="12" customFormat="false" ht="12.8" hidden="false" customHeight="false" outlineLevel="0" collapsed="false">
      <c r="A12" s="74" t="str">
        <f aca="false">TEXT(B12,"00")&amp;" - "&amp;C12&amp;" - "&amp;D12</f>
        <v>01 - 1072 - 14174</v>
      </c>
      <c r="B12" s="75" t="n">
        <v>1</v>
      </c>
      <c r="C12" s="79" t="n">
        <v>1072</v>
      </c>
      <c r="D12" s="80" t="n">
        <v>14174</v>
      </c>
      <c r="E12" s="81" t="s">
        <v>21</v>
      </c>
      <c r="F12" s="81" t="s">
        <v>21</v>
      </c>
      <c r="G12" s="82" t="n">
        <v>800</v>
      </c>
      <c r="H12" s="82" t="n">
        <v>1000</v>
      </c>
      <c r="I12" s="82" t="n">
        <v>-200</v>
      </c>
      <c r="J12" s="81" t="s">
        <v>21</v>
      </c>
      <c r="K12" s="74" t="str">
        <f aca="false">IF(RIGHT(A12,1)="#",1,"")</f>
        <v/>
      </c>
    </row>
    <row r="13" customFormat="false" ht="12.8" hidden="false" customHeight="false" outlineLevel="0" collapsed="false">
      <c r="A13" s="74" t="str">
        <f aca="false">TEXT(B13,"00")&amp;" - "&amp;C13&amp;" - "&amp;D13</f>
        <v>01 - 1072 - 14344</v>
      </c>
      <c r="B13" s="75" t="n">
        <v>1</v>
      </c>
      <c r="C13" s="79" t="n">
        <v>1072</v>
      </c>
      <c r="D13" s="80" t="n">
        <v>14344</v>
      </c>
      <c r="E13" s="81" t="s">
        <v>21</v>
      </c>
      <c r="F13" s="81" t="s">
        <v>21</v>
      </c>
      <c r="G13" s="82" t="n">
        <v>100</v>
      </c>
      <c r="H13" s="82" t="n">
        <v>50.32</v>
      </c>
      <c r="I13" s="82" t="n">
        <v>49.68</v>
      </c>
      <c r="J13" s="81" t="s">
        <v>21</v>
      </c>
      <c r="K13" s="74" t="str">
        <f aca="false">IF(RIGHT(A13,1)="#",1,"")</f>
        <v/>
      </c>
    </row>
    <row r="14" customFormat="false" ht="12.8" hidden="false" customHeight="false" outlineLevel="0" collapsed="false">
      <c r="A14" s="74" t="str">
        <f aca="false">TEXT(B14,"00")&amp;" - "&amp;C14&amp;" - "&amp;D14</f>
        <v>01 - 1072 - 19677</v>
      </c>
      <c r="B14" s="75" t="n">
        <v>1</v>
      </c>
      <c r="C14" s="79" t="n">
        <v>1072</v>
      </c>
      <c r="D14" s="80" t="n">
        <v>19677</v>
      </c>
      <c r="E14" s="81" t="s">
        <v>21</v>
      </c>
      <c r="F14" s="81" t="s">
        <v>21</v>
      </c>
      <c r="G14" s="82" t="n">
        <v>0</v>
      </c>
      <c r="H14" s="82" t="n">
        <v>400</v>
      </c>
      <c r="I14" s="82" t="n">
        <v>-400</v>
      </c>
      <c r="J14" s="81" t="s">
        <v>21</v>
      </c>
      <c r="K14" s="74" t="str">
        <f aca="false">IF(RIGHT(A14,1)="#",1,"")</f>
        <v/>
      </c>
    </row>
    <row r="15" customFormat="false" ht="12.8" hidden="false" customHeight="false" outlineLevel="0" collapsed="false">
      <c r="A15" s="74" t="str">
        <f aca="false">TEXT(B15,"00")&amp;" - "&amp;C15&amp;" - "&amp;D15</f>
        <v>01 - 1092 - 18584</v>
      </c>
      <c r="B15" s="75" t="n">
        <v>1</v>
      </c>
      <c r="C15" s="79" t="n">
        <v>1092</v>
      </c>
      <c r="D15" s="80" t="n">
        <v>18584</v>
      </c>
      <c r="E15" s="81" t="s">
        <v>21</v>
      </c>
      <c r="F15" s="81" t="s">
        <v>21</v>
      </c>
      <c r="G15" s="82" t="n">
        <v>20000</v>
      </c>
      <c r="H15" s="82" t="n">
        <v>9875.58</v>
      </c>
      <c r="I15" s="82" t="n">
        <v>10124.42</v>
      </c>
      <c r="J15" s="81" t="s">
        <v>21</v>
      </c>
      <c r="K15" s="74" t="str">
        <f aca="false">IF(RIGHT(A15,1)="#",1,"")</f>
        <v/>
      </c>
    </row>
    <row r="16" customFormat="false" ht="12.8" hidden="false" customHeight="false" outlineLevel="0" collapsed="false">
      <c r="A16" s="74" t="str">
        <f aca="false">TEXT(B16,"00")&amp;" - "&amp;C16&amp;" - "&amp;D16</f>
        <v>01 - 1105 - 222</v>
      </c>
      <c r="B16" s="75" t="n">
        <v>1</v>
      </c>
      <c r="C16" s="79" t="n">
        <v>1105</v>
      </c>
      <c r="D16" s="80" t="n">
        <v>222</v>
      </c>
      <c r="E16" s="81" t="s">
        <v>21</v>
      </c>
      <c r="F16" s="81" t="s">
        <v>21</v>
      </c>
      <c r="G16" s="82" t="n">
        <v>10500</v>
      </c>
      <c r="H16" s="82" t="n">
        <v>13000</v>
      </c>
      <c r="I16" s="82" t="n">
        <v>-2500</v>
      </c>
      <c r="J16" s="81" t="s">
        <v>21</v>
      </c>
      <c r="K16" s="74" t="str">
        <f aca="false">IF(RIGHT(A16,1)="#",1,"")</f>
        <v/>
      </c>
    </row>
    <row r="17" customFormat="false" ht="12.8" hidden="false" customHeight="false" outlineLevel="0" collapsed="false">
      <c r="A17" s="74" t="str">
        <f aca="false">TEXT(B17,"00")&amp;" - "&amp;C17&amp;" - "&amp;D17</f>
        <v>01 - 1114 - 16457</v>
      </c>
      <c r="B17" s="75" t="n">
        <v>1</v>
      </c>
      <c r="C17" s="79" t="n">
        <v>1114</v>
      </c>
      <c r="D17" s="80" t="n">
        <v>16457</v>
      </c>
      <c r="E17" s="81" t="s">
        <v>21</v>
      </c>
      <c r="F17" s="81" t="s">
        <v>21</v>
      </c>
      <c r="G17" s="82" t="n">
        <v>13000</v>
      </c>
      <c r="H17" s="82" t="n">
        <v>6092.49</v>
      </c>
      <c r="I17" s="82" t="n">
        <v>6907.51</v>
      </c>
      <c r="J17" s="81" t="s">
        <v>21</v>
      </c>
      <c r="K17" s="74" t="str">
        <f aca="false">IF(RIGHT(A17,1)="#",1,"")</f>
        <v/>
      </c>
    </row>
    <row r="18" customFormat="false" ht="12.8" hidden="false" customHeight="false" outlineLevel="0" collapsed="false">
      <c r="A18" s="74" t="str">
        <f aca="false">TEXT(B18,"00")&amp;" - "&amp;C18&amp;" - "&amp;D18</f>
        <v>01 - 1123 - 15395</v>
      </c>
      <c r="B18" s="75" t="n">
        <v>1</v>
      </c>
      <c r="C18" s="79" t="n">
        <v>1123</v>
      </c>
      <c r="D18" s="80" t="n">
        <v>15395</v>
      </c>
      <c r="E18" s="81" t="s">
        <v>21</v>
      </c>
      <c r="F18" s="81" t="s">
        <v>21</v>
      </c>
      <c r="G18" s="82" t="n">
        <v>100</v>
      </c>
      <c r="H18" s="82" t="n">
        <v>0</v>
      </c>
      <c r="I18" s="82" t="n">
        <v>100</v>
      </c>
      <c r="J18" s="81" t="s">
        <v>21</v>
      </c>
      <c r="K18" s="74" t="str">
        <f aca="false">IF(RIGHT(A18,1)="#",1,"")</f>
        <v/>
      </c>
    </row>
    <row r="19" customFormat="false" ht="12.8" hidden="false" customHeight="false" outlineLevel="0" collapsed="false">
      <c r="A19" s="74" t="str">
        <f aca="false">TEXT(B19,"00")&amp;" - "&amp;C19&amp;" - "&amp;D19</f>
        <v>01 - 1129 - 14199</v>
      </c>
      <c r="B19" s="75" t="n">
        <v>1</v>
      </c>
      <c r="C19" s="79" t="n">
        <v>1129</v>
      </c>
      <c r="D19" s="80" t="n">
        <v>14199</v>
      </c>
      <c r="E19" s="81" t="s">
        <v>21</v>
      </c>
      <c r="F19" s="81" t="s">
        <v>21</v>
      </c>
      <c r="G19" s="82" t="n">
        <v>2400</v>
      </c>
      <c r="H19" s="82" t="n">
        <v>1784.26</v>
      </c>
      <c r="I19" s="82" t="n">
        <v>615.74</v>
      </c>
      <c r="J19" s="81" t="s">
        <v>21</v>
      </c>
      <c r="K19" s="74" t="str">
        <f aca="false">IF(RIGHT(A19,1)="#",1,"")</f>
        <v/>
      </c>
    </row>
    <row r="20" customFormat="false" ht="12.8" hidden="false" customHeight="false" outlineLevel="0" collapsed="false">
      <c r="A20" s="74" t="str">
        <f aca="false">TEXT(B20,"00")&amp;" - "&amp;C20&amp;" - "&amp;D20</f>
        <v>01 - 1136 - 183</v>
      </c>
      <c r="B20" s="75" t="n">
        <v>1</v>
      </c>
      <c r="C20" s="79" t="n">
        <v>1136</v>
      </c>
      <c r="D20" s="80" t="n">
        <v>183</v>
      </c>
      <c r="E20" s="81" t="s">
        <v>21</v>
      </c>
      <c r="F20" s="81" t="s">
        <v>21</v>
      </c>
      <c r="G20" s="82" t="n">
        <v>3500</v>
      </c>
      <c r="H20" s="82" t="n">
        <v>5450.23</v>
      </c>
      <c r="I20" s="82" t="n">
        <v>-1950.23</v>
      </c>
      <c r="J20" s="81" t="s">
        <v>21</v>
      </c>
      <c r="K20" s="74" t="str">
        <f aca="false">IF(RIGHT(A20,1)="#",1,"")</f>
        <v/>
      </c>
    </row>
    <row r="21" customFormat="false" ht="12.8" hidden="false" customHeight="false" outlineLevel="0" collapsed="false">
      <c r="A21" s="74" t="str">
        <f aca="false">TEXT(B21,"00")&amp;" - "&amp;C21&amp;" - "&amp;D21</f>
        <v>01 - 1158 - 14190</v>
      </c>
      <c r="B21" s="75" t="n">
        <v>1</v>
      </c>
      <c r="C21" s="79" t="n">
        <v>1158</v>
      </c>
      <c r="D21" s="80" t="n">
        <v>14190</v>
      </c>
      <c r="E21" s="81" t="s">
        <v>21</v>
      </c>
      <c r="F21" s="81" t="s">
        <v>21</v>
      </c>
      <c r="G21" s="82" t="n">
        <v>717</v>
      </c>
      <c r="H21" s="82" t="n">
        <v>668.28</v>
      </c>
      <c r="I21" s="82" t="n">
        <v>48.72</v>
      </c>
      <c r="J21" s="81" t="s">
        <v>21</v>
      </c>
      <c r="K21" s="74" t="str">
        <f aca="false">IF(RIGHT(A21,1)="#",1,"")</f>
        <v/>
      </c>
    </row>
    <row r="22" customFormat="false" ht="12.8" hidden="false" customHeight="false" outlineLevel="0" collapsed="false">
      <c r="A22" s="74" t="str">
        <f aca="false">TEXT(B22,"00")&amp;" - "&amp;C22&amp;" - "&amp;D22</f>
        <v>01 - 1160 - 15388</v>
      </c>
      <c r="B22" s="75" t="n">
        <v>1</v>
      </c>
      <c r="C22" s="79" t="n">
        <v>1160</v>
      </c>
      <c r="D22" s="80" t="n">
        <v>15388</v>
      </c>
      <c r="E22" s="81" t="s">
        <v>21</v>
      </c>
      <c r="F22" s="81" t="s">
        <v>21</v>
      </c>
      <c r="G22" s="82" t="n">
        <v>14000</v>
      </c>
      <c r="H22" s="82" t="n">
        <v>10609.98</v>
      </c>
      <c r="I22" s="82" t="n">
        <v>3390.02</v>
      </c>
      <c r="J22" s="81" t="s">
        <v>21</v>
      </c>
      <c r="K22" s="74" t="str">
        <f aca="false">IF(RIGHT(A22,1)="#",1,"")</f>
        <v/>
      </c>
    </row>
    <row r="23" customFormat="false" ht="12.8" hidden="false" customHeight="false" outlineLevel="0" collapsed="false">
      <c r="A23" s="74" t="str">
        <f aca="false">TEXT(B23,"00")&amp;" - "&amp;C23&amp;" - "&amp;D23</f>
        <v>01 - 1164 - 6554</v>
      </c>
      <c r="B23" s="75" t="n">
        <v>1</v>
      </c>
      <c r="C23" s="79" t="n">
        <v>1164</v>
      </c>
      <c r="D23" s="80" t="n">
        <v>6554</v>
      </c>
      <c r="E23" s="81" t="s">
        <v>21</v>
      </c>
      <c r="F23" s="81" t="s">
        <v>21</v>
      </c>
      <c r="G23" s="82" t="n">
        <v>180</v>
      </c>
      <c r="H23" s="82" t="n">
        <v>0</v>
      </c>
      <c r="I23" s="82" t="n">
        <v>180</v>
      </c>
      <c r="J23" s="81" t="s">
        <v>21</v>
      </c>
      <c r="K23" s="74" t="str">
        <f aca="false">IF(RIGHT(A23,1)="#",1,"")</f>
        <v/>
      </c>
    </row>
    <row r="24" customFormat="false" ht="12.8" hidden="false" customHeight="false" outlineLevel="0" collapsed="false">
      <c r="A24" s="74" t="str">
        <f aca="false">TEXT(B24,"00")&amp;" - "&amp;C24&amp;" - "&amp;D24</f>
        <v>01 - 1179 - 16508</v>
      </c>
      <c r="B24" s="75" t="n">
        <v>1</v>
      </c>
      <c r="C24" s="79" t="n">
        <v>1179</v>
      </c>
      <c r="D24" s="80" t="n">
        <v>16508</v>
      </c>
      <c r="E24" s="81" t="s">
        <v>21</v>
      </c>
      <c r="F24" s="81" t="s">
        <v>21</v>
      </c>
      <c r="G24" s="82" t="n">
        <v>0</v>
      </c>
      <c r="H24" s="82" t="n">
        <v>139</v>
      </c>
      <c r="I24" s="82" t="n">
        <v>-139</v>
      </c>
      <c r="J24" s="81" t="s">
        <v>21</v>
      </c>
      <c r="K24" s="74" t="str">
        <f aca="false">IF(RIGHT(A24,1)="#",1,"")</f>
        <v/>
      </c>
    </row>
    <row r="25" customFormat="false" ht="12.8" hidden="false" customHeight="false" outlineLevel="0" collapsed="false">
      <c r="A25" s="74" t="str">
        <f aca="false">TEXT(B25,"00")&amp;" - "&amp;C25&amp;" - "&amp;D25</f>
        <v>01 - 1180 - 1254</v>
      </c>
      <c r="B25" s="75" t="n">
        <v>1</v>
      </c>
      <c r="C25" s="79" t="n">
        <v>1180</v>
      </c>
      <c r="D25" s="80" t="n">
        <v>1254</v>
      </c>
      <c r="E25" s="81" t="s">
        <v>21</v>
      </c>
      <c r="F25" s="81" t="s">
        <v>21</v>
      </c>
      <c r="G25" s="82" t="n">
        <v>0</v>
      </c>
      <c r="H25" s="82" t="n">
        <v>139</v>
      </c>
      <c r="I25" s="82" t="n">
        <v>-139</v>
      </c>
      <c r="J25" s="81" t="s">
        <v>21</v>
      </c>
      <c r="K25" s="74" t="str">
        <f aca="false">IF(RIGHT(A25,1)="#",1,"")</f>
        <v/>
      </c>
    </row>
    <row r="26" customFormat="false" ht="12.8" hidden="false" customHeight="false" outlineLevel="0" collapsed="false">
      <c r="A26" s="74" t="str">
        <f aca="false">TEXT(B26,"00")&amp;" - "&amp;C26&amp;" - "&amp;D26</f>
        <v>01 - 1192 - 14206</v>
      </c>
      <c r="B26" s="75" t="n">
        <v>1</v>
      </c>
      <c r="C26" s="79" t="n">
        <v>1192</v>
      </c>
      <c r="D26" s="80" t="n">
        <v>14206</v>
      </c>
      <c r="E26" s="81" t="s">
        <v>21</v>
      </c>
      <c r="F26" s="81" t="s">
        <v>21</v>
      </c>
      <c r="G26" s="82" t="n">
        <v>2700</v>
      </c>
      <c r="H26" s="82" t="n">
        <v>6590.67</v>
      </c>
      <c r="I26" s="82" t="n">
        <v>-3890.67</v>
      </c>
      <c r="J26" s="81" t="s">
        <v>21</v>
      </c>
      <c r="K26" s="74" t="str">
        <f aca="false">IF(RIGHT(A26,1)="#",1,"")</f>
        <v/>
      </c>
    </row>
    <row r="27" customFormat="false" ht="12.8" hidden="false" customHeight="false" outlineLevel="0" collapsed="false">
      <c r="A27" s="74" t="str">
        <f aca="false">TEXT(B27,"00")&amp;" - "&amp;C27&amp;" - "&amp;D27</f>
        <v>01 - 1194 - 6558</v>
      </c>
      <c r="B27" s="75" t="n">
        <v>1</v>
      </c>
      <c r="C27" s="79" t="n">
        <v>1194</v>
      </c>
      <c r="D27" s="80" t="n">
        <v>6558</v>
      </c>
      <c r="E27" s="81" t="s">
        <v>21</v>
      </c>
      <c r="F27" s="81" t="s">
        <v>21</v>
      </c>
      <c r="G27" s="82" t="n">
        <v>200</v>
      </c>
      <c r="H27" s="82" t="n">
        <v>222.41</v>
      </c>
      <c r="I27" s="82" t="n">
        <v>-22.41</v>
      </c>
      <c r="J27" s="81" t="s">
        <v>21</v>
      </c>
      <c r="K27" s="74" t="str">
        <f aca="false">IF(RIGHT(A27,1)="#",1,"")</f>
        <v/>
      </c>
    </row>
    <row r="28" customFormat="false" ht="12.8" hidden="false" customHeight="false" outlineLevel="0" collapsed="false">
      <c r="A28" s="74" t="str">
        <f aca="false">TEXT(B28,"00")&amp;" - "&amp;C28&amp;" - "&amp;D28</f>
        <v>01 - 1198 - 12007</v>
      </c>
      <c r="B28" s="75" t="n">
        <v>1</v>
      </c>
      <c r="C28" s="79" t="n">
        <v>1198</v>
      </c>
      <c r="D28" s="80" t="n">
        <v>12007</v>
      </c>
      <c r="E28" s="81" t="s">
        <v>21</v>
      </c>
      <c r="F28" s="81" t="s">
        <v>21</v>
      </c>
      <c r="G28" s="82" t="n">
        <v>5000</v>
      </c>
      <c r="H28" s="82" t="n">
        <v>4036.97</v>
      </c>
      <c r="I28" s="82" t="n">
        <v>963.03</v>
      </c>
      <c r="J28" s="81" t="s">
        <v>21</v>
      </c>
      <c r="K28" s="74" t="str">
        <f aca="false">IF(RIGHT(A28,1)="#",1,"")</f>
        <v/>
      </c>
    </row>
    <row r="29" customFormat="false" ht="12.8" hidden="false" customHeight="false" outlineLevel="0" collapsed="false">
      <c r="A29" s="74" t="str">
        <f aca="false">TEXT(B29,"00")&amp;" - "&amp;C29&amp;" - "&amp;D29</f>
        <v>01 - 12 - 497</v>
      </c>
      <c r="B29" s="75" t="n">
        <v>1</v>
      </c>
      <c r="C29" s="79" t="n">
        <v>12</v>
      </c>
      <c r="D29" s="80" t="n">
        <v>497</v>
      </c>
      <c r="E29" s="81" t="s">
        <v>21</v>
      </c>
      <c r="F29" s="81" t="s">
        <v>21</v>
      </c>
      <c r="G29" s="82" t="n">
        <v>0</v>
      </c>
      <c r="H29" s="82" t="n">
        <v>0</v>
      </c>
      <c r="I29" s="82" t="n">
        <v>0</v>
      </c>
      <c r="J29" s="81" t="s">
        <v>21</v>
      </c>
      <c r="K29" s="74" t="str">
        <f aca="false">IF(RIGHT(A29,1)="#",1,"")</f>
        <v/>
      </c>
    </row>
    <row r="30" customFormat="false" ht="12.8" hidden="false" customHeight="false" outlineLevel="0" collapsed="false">
      <c r="A30" s="74" t="str">
        <f aca="false">TEXT(B30,"00")&amp;" - "&amp;C30&amp;" - "&amp;D30</f>
        <v>01 - 1202 - 14311</v>
      </c>
      <c r="B30" s="75" t="n">
        <v>1</v>
      </c>
      <c r="C30" s="79" t="n">
        <v>1202</v>
      </c>
      <c r="D30" s="80" t="n">
        <v>14311</v>
      </c>
      <c r="E30" s="81" t="s">
        <v>21</v>
      </c>
      <c r="F30" s="81" t="s">
        <v>21</v>
      </c>
      <c r="G30" s="82" t="n">
        <v>100</v>
      </c>
      <c r="H30" s="82" t="n">
        <v>87.6</v>
      </c>
      <c r="I30" s="82" t="n">
        <v>12.4</v>
      </c>
      <c r="J30" s="81" t="s">
        <v>21</v>
      </c>
      <c r="K30" s="74" t="str">
        <f aca="false">IF(RIGHT(A30,1)="#",1,"")</f>
        <v/>
      </c>
    </row>
    <row r="31" customFormat="false" ht="12.8" hidden="false" customHeight="false" outlineLevel="0" collapsed="false">
      <c r="A31" s="74" t="str">
        <f aca="false">TEXT(B31,"00")&amp;" - "&amp;C31&amp;" - "&amp;D31</f>
        <v>01 - 1203 - 18597</v>
      </c>
      <c r="B31" s="75" t="n">
        <v>1</v>
      </c>
      <c r="C31" s="79" t="n">
        <v>1203</v>
      </c>
      <c r="D31" s="80" t="n">
        <v>18597</v>
      </c>
      <c r="E31" s="81" t="s">
        <v>21</v>
      </c>
      <c r="F31" s="81" t="s">
        <v>21</v>
      </c>
      <c r="G31" s="82" t="n">
        <v>1000</v>
      </c>
      <c r="H31" s="82" t="n">
        <v>609.75</v>
      </c>
      <c r="I31" s="82" t="n">
        <v>390.25</v>
      </c>
      <c r="J31" s="81" t="s">
        <v>21</v>
      </c>
      <c r="K31" s="74" t="str">
        <f aca="false">IF(RIGHT(A31,1)="#",1,"")</f>
        <v/>
      </c>
    </row>
    <row r="32" customFormat="false" ht="12.8" hidden="false" customHeight="false" outlineLevel="0" collapsed="false">
      <c r="A32" s="74" t="str">
        <f aca="false">TEXT(B32,"00")&amp;" - "&amp;C32&amp;" - "&amp;D32</f>
        <v>01 - 1206 - 15389</v>
      </c>
      <c r="B32" s="75" t="n">
        <v>1</v>
      </c>
      <c r="C32" s="79" t="n">
        <v>1206</v>
      </c>
      <c r="D32" s="80" t="n">
        <v>15389</v>
      </c>
      <c r="E32" s="81" t="s">
        <v>21</v>
      </c>
      <c r="F32" s="81" t="s">
        <v>21</v>
      </c>
      <c r="G32" s="82" t="n">
        <v>500</v>
      </c>
      <c r="H32" s="82" t="n">
        <v>685.65</v>
      </c>
      <c r="I32" s="82" t="n">
        <v>-185.65</v>
      </c>
      <c r="J32" s="81" t="s">
        <v>21</v>
      </c>
      <c r="K32" s="74" t="str">
        <f aca="false">IF(RIGHT(A32,1)="#",1,"")</f>
        <v/>
      </c>
    </row>
    <row r="33" customFormat="false" ht="12.8" hidden="false" customHeight="false" outlineLevel="0" collapsed="false">
      <c r="A33" s="74" t="str">
        <f aca="false">TEXT(B33,"00")&amp;" - "&amp;C33&amp;" - "&amp;D33</f>
        <v>01 - 122 - 14168</v>
      </c>
      <c r="B33" s="75" t="n">
        <v>1</v>
      </c>
      <c r="C33" s="79" t="n">
        <v>122</v>
      </c>
      <c r="D33" s="80" t="n">
        <v>14168</v>
      </c>
      <c r="E33" s="81" t="s">
        <v>21</v>
      </c>
      <c r="F33" s="81" t="s">
        <v>21</v>
      </c>
      <c r="G33" s="82" t="n">
        <v>300</v>
      </c>
      <c r="H33" s="82" t="n">
        <v>623.89</v>
      </c>
      <c r="I33" s="82" t="n">
        <v>-323.89</v>
      </c>
      <c r="J33" s="81" t="s">
        <v>21</v>
      </c>
      <c r="K33" s="74" t="str">
        <f aca="false">IF(RIGHT(A33,1)="#",1,"")</f>
        <v/>
      </c>
    </row>
    <row r="34" customFormat="false" ht="12.8" hidden="false" customHeight="false" outlineLevel="0" collapsed="false">
      <c r="A34" s="74" t="str">
        <f aca="false">TEXT(B34,"00")&amp;" - "&amp;C34&amp;" - "&amp;D34</f>
        <v>01 - 1220 - 14234</v>
      </c>
      <c r="B34" s="75" t="n">
        <v>1</v>
      </c>
      <c r="C34" s="79" t="n">
        <v>1220</v>
      </c>
      <c r="D34" s="80" t="n">
        <v>14234</v>
      </c>
      <c r="E34" s="81" t="s">
        <v>21</v>
      </c>
      <c r="F34" s="81" t="s">
        <v>21</v>
      </c>
      <c r="G34" s="82" t="n">
        <v>0</v>
      </c>
      <c r="H34" s="82" t="n">
        <v>0</v>
      </c>
      <c r="I34" s="82" t="n">
        <v>0</v>
      </c>
      <c r="J34" s="81" t="s">
        <v>21</v>
      </c>
      <c r="K34" s="74" t="str">
        <f aca="false">IF(RIGHT(A34,1)="#",1,"")</f>
        <v/>
      </c>
    </row>
    <row r="35" customFormat="false" ht="12.8" hidden="false" customHeight="false" outlineLevel="0" collapsed="false">
      <c r="A35" s="74" t="str">
        <f aca="false">TEXT(B35,"00")&amp;" - "&amp;C35&amp;" - "&amp;D35</f>
        <v>01 - 1220 - 15393</v>
      </c>
      <c r="B35" s="75" t="n">
        <v>1</v>
      </c>
      <c r="C35" s="79" t="n">
        <v>1220</v>
      </c>
      <c r="D35" s="80" t="n">
        <v>15393</v>
      </c>
      <c r="E35" s="81" t="s">
        <v>21</v>
      </c>
      <c r="F35" s="81" t="s">
        <v>21</v>
      </c>
      <c r="G35" s="82" t="n">
        <v>350</v>
      </c>
      <c r="H35" s="82" t="n">
        <v>773.22</v>
      </c>
      <c r="I35" s="82" t="n">
        <v>-423.22</v>
      </c>
      <c r="J35" s="81" t="s">
        <v>21</v>
      </c>
      <c r="K35" s="74" t="str">
        <f aca="false">IF(RIGHT(A35,1)="#",1,"")</f>
        <v/>
      </c>
    </row>
    <row r="36" customFormat="false" ht="12.8" hidden="false" customHeight="false" outlineLevel="0" collapsed="false">
      <c r="A36" s="74" t="str">
        <f aca="false">TEXT(B36,"00")&amp;" - "&amp;C36&amp;" - "&amp;D36</f>
        <v>01 - 1222 - 10967</v>
      </c>
      <c r="B36" s="75" t="n">
        <v>1</v>
      </c>
      <c r="C36" s="79" t="n">
        <v>1222</v>
      </c>
      <c r="D36" s="80" t="n">
        <v>10967</v>
      </c>
      <c r="E36" s="81" t="s">
        <v>21</v>
      </c>
      <c r="F36" s="81" t="s">
        <v>21</v>
      </c>
      <c r="G36" s="82" t="n">
        <v>300</v>
      </c>
      <c r="H36" s="82" t="n">
        <v>338.86</v>
      </c>
      <c r="I36" s="82" t="n">
        <v>-38.86</v>
      </c>
      <c r="J36" s="81" t="s">
        <v>21</v>
      </c>
      <c r="K36" s="74" t="str">
        <f aca="false">IF(RIGHT(A36,1)="#",1,"")</f>
        <v/>
      </c>
    </row>
    <row r="37" customFormat="false" ht="12.8" hidden="false" customHeight="false" outlineLevel="0" collapsed="false">
      <c r="A37" s="74" t="str">
        <f aca="false">TEXT(B37,"00")&amp;" - "&amp;C37&amp;" - "&amp;D37</f>
        <v>01 - 1224 - 14205</v>
      </c>
      <c r="B37" s="75" t="n">
        <v>1</v>
      </c>
      <c r="C37" s="79" t="n">
        <v>1224</v>
      </c>
      <c r="D37" s="80" t="n">
        <v>14205</v>
      </c>
      <c r="E37" s="81" t="s">
        <v>21</v>
      </c>
      <c r="F37" s="81" t="s">
        <v>21</v>
      </c>
      <c r="G37" s="82" t="n">
        <v>1000</v>
      </c>
      <c r="H37" s="82" t="n">
        <v>2530.22</v>
      </c>
      <c r="I37" s="82" t="n">
        <v>-1530.22</v>
      </c>
      <c r="J37" s="81" t="s">
        <v>21</v>
      </c>
      <c r="K37" s="74" t="str">
        <f aca="false">IF(RIGHT(A37,1)="#",1,"")</f>
        <v/>
      </c>
    </row>
    <row r="38" customFormat="false" ht="12.8" hidden="false" customHeight="false" outlineLevel="0" collapsed="false">
      <c r="A38" s="74" t="str">
        <f aca="false">TEXT(B38,"00")&amp;" - "&amp;C38&amp;" - "&amp;D38</f>
        <v>01 - 1227 - 4314</v>
      </c>
      <c r="B38" s="75" t="n">
        <v>1</v>
      </c>
      <c r="C38" s="79" t="n">
        <v>1227</v>
      </c>
      <c r="D38" s="80" t="n">
        <v>4314</v>
      </c>
      <c r="E38" s="81" t="s">
        <v>21</v>
      </c>
      <c r="F38" s="81" t="s">
        <v>21</v>
      </c>
      <c r="G38" s="82" t="n">
        <v>15000</v>
      </c>
      <c r="H38" s="82" t="n">
        <v>7380</v>
      </c>
      <c r="I38" s="82" t="n">
        <v>7620</v>
      </c>
      <c r="J38" s="81" t="s">
        <v>21</v>
      </c>
      <c r="K38" s="74" t="str">
        <f aca="false">IF(RIGHT(A38,1)="#",1,"")</f>
        <v/>
      </c>
    </row>
    <row r="39" customFormat="false" ht="12.8" hidden="false" customHeight="false" outlineLevel="0" collapsed="false">
      <c r="A39" s="74" t="str">
        <f aca="false">TEXT(B39,"00")&amp;" - "&amp;C39&amp;" - "&amp;D39</f>
        <v>01 - 1230 - 181</v>
      </c>
      <c r="B39" s="75" t="n">
        <v>1</v>
      </c>
      <c r="C39" s="79" t="n">
        <v>1230</v>
      </c>
      <c r="D39" s="80" t="n">
        <v>181</v>
      </c>
      <c r="E39" s="81" t="s">
        <v>21</v>
      </c>
      <c r="F39" s="81" t="s">
        <v>21</v>
      </c>
      <c r="G39" s="82" t="n">
        <v>23000</v>
      </c>
      <c r="H39" s="82" t="n">
        <v>16281.51</v>
      </c>
      <c r="I39" s="82" t="n">
        <v>6718.49</v>
      </c>
      <c r="J39" s="81" t="s">
        <v>21</v>
      </c>
      <c r="K39" s="74" t="str">
        <f aca="false">IF(RIGHT(A39,1)="#",1,"")</f>
        <v/>
      </c>
    </row>
    <row r="40" customFormat="false" ht="12.8" hidden="false" customHeight="false" outlineLevel="0" collapsed="false">
      <c r="A40" s="74" t="str">
        <f aca="false">TEXT(B40,"00")&amp;" - "&amp;C40&amp;" - "&amp;D40</f>
        <v>01 - 1233 - 16455</v>
      </c>
      <c r="B40" s="75" t="n">
        <v>1</v>
      </c>
      <c r="C40" s="79" t="n">
        <v>1233</v>
      </c>
      <c r="D40" s="80" t="n">
        <v>16455</v>
      </c>
      <c r="E40" s="81" t="s">
        <v>21</v>
      </c>
      <c r="F40" s="81" t="s">
        <v>21</v>
      </c>
      <c r="G40" s="82" t="n">
        <v>0</v>
      </c>
      <c r="H40" s="82" t="n">
        <v>0</v>
      </c>
      <c r="I40" s="82" t="n">
        <v>0</v>
      </c>
      <c r="J40" s="81" t="s">
        <v>21</v>
      </c>
      <c r="K40" s="74" t="str">
        <f aca="false">IF(RIGHT(A40,1)="#",1,"")</f>
        <v/>
      </c>
    </row>
    <row r="41" customFormat="false" ht="12.8" hidden="false" customHeight="false" outlineLevel="0" collapsed="false">
      <c r="A41" s="74" t="str">
        <f aca="false">TEXT(B41,"00")&amp;" - "&amp;C41&amp;" - "&amp;D41</f>
        <v>01 - 1236 - 18602</v>
      </c>
      <c r="B41" s="75" t="n">
        <v>1</v>
      </c>
      <c r="C41" s="79" t="n">
        <v>1236</v>
      </c>
      <c r="D41" s="80" t="n">
        <v>18602</v>
      </c>
      <c r="E41" s="81" t="s">
        <v>21</v>
      </c>
      <c r="F41" s="81" t="s">
        <v>21</v>
      </c>
      <c r="G41" s="82" t="n">
        <v>300</v>
      </c>
      <c r="H41" s="82" t="n">
        <v>0</v>
      </c>
      <c r="I41" s="82" t="n">
        <v>300</v>
      </c>
      <c r="J41" s="81" t="s">
        <v>21</v>
      </c>
      <c r="K41" s="74" t="str">
        <f aca="false">IF(RIGHT(A41,1)="#",1,"")</f>
        <v/>
      </c>
    </row>
    <row r="42" customFormat="false" ht="12.8" hidden="false" customHeight="false" outlineLevel="0" collapsed="false">
      <c r="A42" s="74" t="str">
        <f aca="false">TEXT(B42,"00")&amp;" - "&amp;C42&amp;" - "&amp;D42</f>
        <v>01 - 1238 - 14350</v>
      </c>
      <c r="B42" s="75" t="n">
        <v>1</v>
      </c>
      <c r="C42" s="79" t="n">
        <v>1238</v>
      </c>
      <c r="D42" s="80" t="n">
        <v>14350</v>
      </c>
      <c r="E42" s="81" t="s">
        <v>21</v>
      </c>
      <c r="F42" s="81" t="s">
        <v>21</v>
      </c>
      <c r="G42" s="82" t="n">
        <v>1700</v>
      </c>
      <c r="H42" s="82" t="n">
        <v>1729.34</v>
      </c>
      <c r="I42" s="82" t="n">
        <v>-29.34</v>
      </c>
      <c r="J42" s="81" t="s">
        <v>21</v>
      </c>
      <c r="K42" s="74" t="str">
        <f aca="false">IF(RIGHT(A42,1)="#",1,"")</f>
        <v/>
      </c>
    </row>
    <row r="43" customFormat="false" ht="12.8" hidden="false" customHeight="false" outlineLevel="0" collapsed="false">
      <c r="A43" s="74" t="str">
        <f aca="false">TEXT(B43,"00")&amp;" - "&amp;C43&amp;" - "&amp;D43</f>
        <v>01 - 1240 - 6556</v>
      </c>
      <c r="B43" s="75" t="n">
        <v>1</v>
      </c>
      <c r="C43" s="79" t="n">
        <v>1240</v>
      </c>
      <c r="D43" s="80" t="n">
        <v>6556</v>
      </c>
      <c r="E43" s="81" t="s">
        <v>21</v>
      </c>
      <c r="F43" s="81" t="s">
        <v>21</v>
      </c>
      <c r="G43" s="82" t="n">
        <v>350</v>
      </c>
      <c r="H43" s="82" t="n">
        <v>94.81</v>
      </c>
      <c r="I43" s="82" t="n">
        <v>255.19</v>
      </c>
      <c r="J43" s="81" t="s">
        <v>21</v>
      </c>
      <c r="K43" s="74" t="str">
        <f aca="false">IF(RIGHT(A43,1)="#",1,"")</f>
        <v/>
      </c>
    </row>
    <row r="44" customFormat="false" ht="12.8" hidden="false" customHeight="false" outlineLevel="0" collapsed="false">
      <c r="A44" s="74" t="str">
        <f aca="false">TEXT(B44,"00")&amp;" - "&amp;C44&amp;" - "&amp;D44</f>
        <v>01 - 1241 - 12024</v>
      </c>
      <c r="B44" s="75" t="n">
        <v>1</v>
      </c>
      <c r="C44" s="79" t="n">
        <v>1241</v>
      </c>
      <c r="D44" s="80" t="n">
        <v>12024</v>
      </c>
      <c r="E44" s="81" t="s">
        <v>21</v>
      </c>
      <c r="F44" s="81" t="s">
        <v>21</v>
      </c>
      <c r="G44" s="82" t="n">
        <v>300</v>
      </c>
      <c r="H44" s="82" t="n">
        <v>270.05</v>
      </c>
      <c r="I44" s="82" t="n">
        <v>29.95</v>
      </c>
      <c r="J44" s="81" t="s">
        <v>21</v>
      </c>
      <c r="K44" s="74" t="str">
        <f aca="false">IF(RIGHT(A44,1)="#",1,"")</f>
        <v/>
      </c>
    </row>
    <row r="45" customFormat="false" ht="12.8" hidden="false" customHeight="false" outlineLevel="0" collapsed="false">
      <c r="A45" s="74" t="str">
        <f aca="false">TEXT(B45,"00")&amp;" - "&amp;C45&amp;" - "&amp;D45</f>
        <v>01 - 1246 - 14183</v>
      </c>
      <c r="B45" s="75" t="n">
        <v>1</v>
      </c>
      <c r="C45" s="79" t="n">
        <v>1246</v>
      </c>
      <c r="D45" s="80" t="n">
        <v>14183</v>
      </c>
      <c r="E45" s="81" t="s">
        <v>21</v>
      </c>
      <c r="F45" s="81" t="s">
        <v>21</v>
      </c>
      <c r="G45" s="82" t="n">
        <v>700</v>
      </c>
      <c r="H45" s="82" t="n">
        <v>900</v>
      </c>
      <c r="I45" s="82" t="n">
        <v>-200</v>
      </c>
      <c r="J45" s="81" t="s">
        <v>21</v>
      </c>
      <c r="K45" s="74" t="str">
        <f aca="false">IF(RIGHT(A45,1)="#",1,"")</f>
        <v/>
      </c>
    </row>
    <row r="46" customFormat="false" ht="12.8" hidden="false" customHeight="false" outlineLevel="0" collapsed="false">
      <c r="A46" s="74" t="str">
        <f aca="false">TEXT(B46,"00")&amp;" - "&amp;C46&amp;" - "&amp;D46</f>
        <v>01 - 1248 - 14181</v>
      </c>
      <c r="B46" s="75" t="n">
        <v>1</v>
      </c>
      <c r="C46" s="79" t="n">
        <v>1248</v>
      </c>
      <c r="D46" s="80" t="n">
        <v>14181</v>
      </c>
      <c r="E46" s="81" t="s">
        <v>21</v>
      </c>
      <c r="F46" s="81" t="s">
        <v>21</v>
      </c>
      <c r="G46" s="82" t="n">
        <v>12000</v>
      </c>
      <c r="H46" s="82" t="n">
        <v>13714.6</v>
      </c>
      <c r="I46" s="82" t="n">
        <v>-1714.6</v>
      </c>
      <c r="J46" s="81" t="s">
        <v>21</v>
      </c>
      <c r="K46" s="74" t="str">
        <f aca="false">IF(RIGHT(A46,1)="#",1,"")</f>
        <v/>
      </c>
    </row>
    <row r="47" customFormat="false" ht="12.8" hidden="false" customHeight="false" outlineLevel="0" collapsed="false">
      <c r="A47" s="74" t="str">
        <f aca="false">TEXT(B47,"00")&amp;" - "&amp;C47&amp;" - "&amp;D47</f>
        <v>01 - 1248 - 5448</v>
      </c>
      <c r="B47" s="75" t="n">
        <v>1</v>
      </c>
      <c r="C47" s="79" t="n">
        <v>1248</v>
      </c>
      <c r="D47" s="80" t="n">
        <v>5448</v>
      </c>
      <c r="E47" s="81" t="s">
        <v>21</v>
      </c>
      <c r="F47" s="81" t="s">
        <v>21</v>
      </c>
      <c r="G47" s="82" t="n">
        <v>1800</v>
      </c>
      <c r="H47" s="82" t="n">
        <v>2300</v>
      </c>
      <c r="I47" s="82" t="n">
        <v>-500</v>
      </c>
      <c r="J47" s="81" t="s">
        <v>21</v>
      </c>
      <c r="K47" s="74" t="str">
        <f aca="false">IF(RIGHT(A47,1)="#",1,"")</f>
        <v/>
      </c>
    </row>
    <row r="48" customFormat="false" ht="12.8" hidden="false" customHeight="false" outlineLevel="0" collapsed="false">
      <c r="A48" s="74" t="str">
        <f aca="false">TEXT(B48,"00")&amp;" - "&amp;C48&amp;" - "&amp;D48</f>
        <v>01 - 1254 - 6548</v>
      </c>
      <c r="B48" s="75" t="n">
        <v>1</v>
      </c>
      <c r="C48" s="79" t="n">
        <v>1254</v>
      </c>
      <c r="D48" s="80" t="n">
        <v>6548</v>
      </c>
      <c r="E48" s="81" t="s">
        <v>21</v>
      </c>
      <c r="F48" s="81" t="s">
        <v>21</v>
      </c>
      <c r="G48" s="82" t="n">
        <v>150</v>
      </c>
      <c r="H48" s="82" t="n">
        <v>115.19</v>
      </c>
      <c r="I48" s="82" t="n">
        <v>34.81</v>
      </c>
      <c r="J48" s="81" t="s">
        <v>21</v>
      </c>
      <c r="K48" s="74" t="str">
        <f aca="false">IF(RIGHT(A48,1)="#",1,"")</f>
        <v/>
      </c>
    </row>
    <row r="49" customFormat="false" ht="12.8" hidden="false" customHeight="false" outlineLevel="0" collapsed="false">
      <c r="A49" s="74" t="str">
        <f aca="false">TEXT(B49,"00")&amp;" - "&amp;C49&amp;" - "&amp;D49</f>
        <v>01 - 1284 - 14176</v>
      </c>
      <c r="B49" s="75" t="n">
        <v>1</v>
      </c>
      <c r="C49" s="79" t="n">
        <v>1284</v>
      </c>
      <c r="D49" s="80" t="n">
        <v>14176</v>
      </c>
      <c r="E49" s="81" t="s">
        <v>21</v>
      </c>
      <c r="F49" s="81" t="s">
        <v>21</v>
      </c>
      <c r="G49" s="82" t="n">
        <v>350</v>
      </c>
      <c r="H49" s="82" t="n">
        <v>431.43</v>
      </c>
      <c r="I49" s="82" t="n">
        <v>-81.43</v>
      </c>
      <c r="J49" s="81" t="s">
        <v>21</v>
      </c>
      <c r="K49" s="74" t="str">
        <f aca="false">IF(RIGHT(A49,1)="#",1,"")</f>
        <v/>
      </c>
    </row>
    <row r="50" customFormat="false" ht="12.8" hidden="false" customHeight="false" outlineLevel="0" collapsed="false">
      <c r="A50" s="74" t="str">
        <f aca="false">TEXT(B50,"00")&amp;" - "&amp;C50&amp;" - "&amp;D50</f>
        <v>01 - 1288 - 7789</v>
      </c>
      <c r="B50" s="75" t="n">
        <v>1</v>
      </c>
      <c r="C50" s="79" t="n">
        <v>1288</v>
      </c>
      <c r="D50" s="80" t="n">
        <v>7789</v>
      </c>
      <c r="E50" s="81" t="s">
        <v>21</v>
      </c>
      <c r="F50" s="81" t="s">
        <v>21</v>
      </c>
      <c r="G50" s="82" t="n">
        <v>6000</v>
      </c>
      <c r="H50" s="82" t="n">
        <v>0</v>
      </c>
      <c r="I50" s="82" t="n">
        <v>6000</v>
      </c>
      <c r="J50" s="81" t="s">
        <v>21</v>
      </c>
      <c r="K50" s="74" t="str">
        <f aca="false">IF(RIGHT(A50,1)="#",1,"")</f>
        <v/>
      </c>
    </row>
    <row r="51" customFormat="false" ht="12.8" hidden="false" customHeight="false" outlineLevel="0" collapsed="false">
      <c r="A51" s="74" t="str">
        <f aca="false">TEXT(B51,"00")&amp;" - "&amp;C51&amp;" - "&amp;D51</f>
        <v>01 - 1289 - 13064</v>
      </c>
      <c r="B51" s="75" t="n">
        <v>1</v>
      </c>
      <c r="C51" s="79" t="n">
        <v>1289</v>
      </c>
      <c r="D51" s="80" t="n">
        <v>13064</v>
      </c>
      <c r="E51" s="81" t="s">
        <v>21</v>
      </c>
      <c r="F51" s="81" t="s">
        <v>21</v>
      </c>
      <c r="G51" s="82" t="n">
        <v>0</v>
      </c>
      <c r="H51" s="82" t="n">
        <v>0</v>
      </c>
      <c r="I51" s="82" t="n">
        <v>0</v>
      </c>
      <c r="J51" s="81" t="s">
        <v>21</v>
      </c>
      <c r="K51" s="74" t="str">
        <f aca="false">IF(RIGHT(A51,1)="#",1,"")</f>
        <v/>
      </c>
    </row>
    <row r="52" customFormat="false" ht="12.8" hidden="false" customHeight="false" outlineLevel="0" collapsed="false">
      <c r="A52" s="74" t="str">
        <f aca="false">TEXT(B52,"00")&amp;" - "&amp;C52&amp;" - "&amp;D52</f>
        <v>01 - 1292 - 14312</v>
      </c>
      <c r="B52" s="75" t="n">
        <v>1</v>
      </c>
      <c r="C52" s="79" t="n">
        <v>1292</v>
      </c>
      <c r="D52" s="80" t="n">
        <v>14312</v>
      </c>
      <c r="E52" s="81" t="s">
        <v>21</v>
      </c>
      <c r="F52" s="81" t="s">
        <v>21</v>
      </c>
      <c r="G52" s="82" t="n">
        <v>100</v>
      </c>
      <c r="H52" s="82" t="n">
        <v>80.8</v>
      </c>
      <c r="I52" s="82" t="n">
        <v>19.2</v>
      </c>
      <c r="J52" s="81" t="s">
        <v>21</v>
      </c>
      <c r="K52" s="74" t="str">
        <f aca="false">IF(RIGHT(A52,1)="#",1,"")</f>
        <v/>
      </c>
    </row>
    <row r="53" customFormat="false" ht="12.8" hidden="false" customHeight="false" outlineLevel="0" collapsed="false">
      <c r="A53" s="74" t="str">
        <f aca="false">TEXT(B53,"00")&amp;" - "&amp;C53&amp;" - "&amp;D53</f>
        <v>01 - 1298 - 14204</v>
      </c>
      <c r="B53" s="75" t="n">
        <v>1</v>
      </c>
      <c r="C53" s="79" t="n">
        <v>1298</v>
      </c>
      <c r="D53" s="80" t="n">
        <v>14204</v>
      </c>
      <c r="E53" s="81" t="s">
        <v>21</v>
      </c>
      <c r="F53" s="81" t="s">
        <v>21</v>
      </c>
      <c r="G53" s="82" t="n">
        <v>1200</v>
      </c>
      <c r="H53" s="82" t="n">
        <v>522.08</v>
      </c>
      <c r="I53" s="82" t="n">
        <v>677.92</v>
      </c>
      <c r="J53" s="81" t="s">
        <v>21</v>
      </c>
      <c r="K53" s="74" t="str">
        <f aca="false">IF(RIGHT(A53,1)="#",1,"")</f>
        <v/>
      </c>
    </row>
    <row r="54" customFormat="false" ht="12.8" hidden="false" customHeight="false" outlineLevel="0" collapsed="false">
      <c r="A54" s="74" t="str">
        <f aca="false">TEXT(B54,"00")&amp;" - "&amp;C54&amp;" - "&amp;D54</f>
        <v>01 - 1314 - 14348</v>
      </c>
      <c r="B54" s="75" t="n">
        <v>1</v>
      </c>
      <c r="C54" s="79" t="n">
        <v>1314</v>
      </c>
      <c r="D54" s="80" t="n">
        <v>14348</v>
      </c>
      <c r="E54" s="81" t="s">
        <v>21</v>
      </c>
      <c r="F54" s="81" t="s">
        <v>21</v>
      </c>
      <c r="G54" s="82" t="n">
        <v>300</v>
      </c>
      <c r="H54" s="82" t="n">
        <v>1032.8</v>
      </c>
      <c r="I54" s="82" t="n">
        <v>-732.8</v>
      </c>
      <c r="J54" s="81" t="s">
        <v>21</v>
      </c>
      <c r="K54" s="74" t="str">
        <f aca="false">IF(RIGHT(A54,1)="#",1,"")</f>
        <v/>
      </c>
    </row>
    <row r="55" customFormat="false" ht="12.8" hidden="false" customHeight="false" outlineLevel="0" collapsed="false">
      <c r="A55" s="74" t="str">
        <f aca="false">TEXT(B55,"00")&amp;" - "&amp;C55&amp;" - "&amp;D55</f>
        <v>01 - 1314 - 17569</v>
      </c>
      <c r="B55" s="75" t="n">
        <v>1</v>
      </c>
      <c r="C55" s="79" t="n">
        <v>1314</v>
      </c>
      <c r="D55" s="80" t="n">
        <v>17569</v>
      </c>
      <c r="E55" s="81" t="s">
        <v>21</v>
      </c>
      <c r="F55" s="81" t="s">
        <v>21</v>
      </c>
      <c r="G55" s="82" t="n">
        <v>0</v>
      </c>
      <c r="H55" s="82" t="n">
        <v>0</v>
      </c>
      <c r="I55" s="82" t="n">
        <v>0</v>
      </c>
      <c r="J55" s="81" t="s">
        <v>21</v>
      </c>
      <c r="K55" s="74" t="str">
        <f aca="false">IF(RIGHT(A55,1)="#",1,"")</f>
        <v/>
      </c>
    </row>
    <row r="56" customFormat="false" ht="12.8" hidden="false" customHeight="false" outlineLevel="0" collapsed="false">
      <c r="A56" s="74" t="str">
        <f aca="false">TEXT(B56,"00")&amp;" - "&amp;C56&amp;" - "&amp;D56</f>
        <v>01 - 1316 - 8811</v>
      </c>
      <c r="B56" s="75" t="n">
        <v>1</v>
      </c>
      <c r="C56" s="79" t="n">
        <v>1316</v>
      </c>
      <c r="D56" s="80" t="n">
        <v>8811</v>
      </c>
      <c r="E56" s="81" t="s">
        <v>21</v>
      </c>
      <c r="F56" s="81" t="s">
        <v>21</v>
      </c>
      <c r="G56" s="82" t="n">
        <v>0</v>
      </c>
      <c r="H56" s="82" t="n">
        <v>0</v>
      </c>
      <c r="I56" s="82" t="n">
        <v>0</v>
      </c>
      <c r="J56" s="81" t="s">
        <v>21</v>
      </c>
      <c r="K56" s="74" t="str">
        <f aca="false">IF(RIGHT(A56,1)="#",1,"")</f>
        <v/>
      </c>
    </row>
    <row r="57" customFormat="false" ht="12.8" hidden="false" customHeight="false" outlineLevel="0" collapsed="false">
      <c r="A57" s="74" t="str">
        <f aca="false">TEXT(B57,"00")&amp;" - "&amp;C57&amp;" - "&amp;D57</f>
        <v>01 - 1319 - 14178</v>
      </c>
      <c r="B57" s="75" t="n">
        <v>1</v>
      </c>
      <c r="C57" s="79" t="n">
        <v>1319</v>
      </c>
      <c r="D57" s="80" t="n">
        <v>14178</v>
      </c>
      <c r="E57" s="81" t="s">
        <v>21</v>
      </c>
      <c r="F57" s="81" t="s">
        <v>21</v>
      </c>
      <c r="G57" s="82" t="n">
        <v>650</v>
      </c>
      <c r="H57" s="82" t="n">
        <v>1000</v>
      </c>
      <c r="I57" s="82" t="n">
        <v>-350</v>
      </c>
      <c r="J57" s="81" t="s">
        <v>21</v>
      </c>
      <c r="K57" s="74" t="str">
        <f aca="false">IF(RIGHT(A57,1)="#",1,"")</f>
        <v/>
      </c>
    </row>
    <row r="58" customFormat="false" ht="12.8" hidden="false" customHeight="false" outlineLevel="0" collapsed="false">
      <c r="A58" s="74" t="str">
        <f aca="false">TEXT(B58,"00")&amp;" - "&amp;C58&amp;" - "&amp;D58</f>
        <v>01 - 1346 - 18610</v>
      </c>
      <c r="B58" s="75" t="n">
        <v>1</v>
      </c>
      <c r="C58" s="79" t="n">
        <v>1346</v>
      </c>
      <c r="D58" s="80" t="n">
        <v>18610</v>
      </c>
      <c r="E58" s="81" t="s">
        <v>21</v>
      </c>
      <c r="F58" s="81" t="s">
        <v>21</v>
      </c>
      <c r="G58" s="82" t="n">
        <v>10000</v>
      </c>
      <c r="H58" s="82" t="n">
        <v>0</v>
      </c>
      <c r="I58" s="82" t="n">
        <v>10000</v>
      </c>
      <c r="J58" s="81" t="s">
        <v>21</v>
      </c>
      <c r="K58" s="74" t="str">
        <f aca="false">IF(RIGHT(A58,1)="#",1,"")</f>
        <v/>
      </c>
    </row>
    <row r="59" customFormat="false" ht="12.8" hidden="false" customHeight="false" outlineLevel="0" collapsed="false">
      <c r="A59" s="74" t="str">
        <f aca="false">TEXT(B59,"00")&amp;" - "&amp;C59&amp;" - "&amp;D59</f>
        <v>01 - 1356 - 14320</v>
      </c>
      <c r="B59" s="75" t="n">
        <v>1</v>
      </c>
      <c r="C59" s="79" t="n">
        <v>1356</v>
      </c>
      <c r="D59" s="80" t="n">
        <v>14320</v>
      </c>
      <c r="E59" s="81" t="s">
        <v>21</v>
      </c>
      <c r="F59" s="81" t="s">
        <v>21</v>
      </c>
      <c r="G59" s="82" t="n">
        <v>400</v>
      </c>
      <c r="H59" s="82" t="n">
        <v>136.03</v>
      </c>
      <c r="I59" s="82" t="n">
        <v>263.97</v>
      </c>
      <c r="J59" s="81" t="s">
        <v>21</v>
      </c>
      <c r="K59" s="74" t="str">
        <f aca="false">IF(RIGHT(A59,1)="#",1,"")</f>
        <v/>
      </c>
    </row>
    <row r="60" customFormat="false" ht="12.8" hidden="false" customHeight="false" outlineLevel="0" collapsed="false">
      <c r="A60" s="74" t="str">
        <f aca="false">TEXT(B60,"00")&amp;" - "&amp;C60&amp;" - "&amp;D60</f>
        <v>01 - 136 - 18599</v>
      </c>
      <c r="B60" s="75" t="n">
        <v>1</v>
      </c>
      <c r="C60" s="79" t="n">
        <v>136</v>
      </c>
      <c r="D60" s="80" t="n">
        <v>18599</v>
      </c>
      <c r="E60" s="81" t="s">
        <v>21</v>
      </c>
      <c r="F60" s="81" t="s">
        <v>21</v>
      </c>
      <c r="G60" s="82" t="n">
        <v>2600</v>
      </c>
      <c r="H60" s="82" t="n">
        <v>817.09</v>
      </c>
      <c r="I60" s="82" t="n">
        <v>1782.91</v>
      </c>
      <c r="J60" s="81" t="s">
        <v>21</v>
      </c>
      <c r="K60" s="74" t="str">
        <f aca="false">IF(RIGHT(A60,1)="#",1,"")</f>
        <v/>
      </c>
    </row>
    <row r="61" customFormat="false" ht="12.8" hidden="false" customHeight="false" outlineLevel="0" collapsed="false">
      <c r="A61" s="74" t="str">
        <f aca="false">TEXT(B61,"00")&amp;" - "&amp;C61&amp;" - "&amp;D61</f>
        <v>01 - 1385 - 16465</v>
      </c>
      <c r="B61" s="75" t="n">
        <v>1</v>
      </c>
      <c r="C61" s="79" t="n">
        <v>1385</v>
      </c>
      <c r="D61" s="80" t="n">
        <v>16465</v>
      </c>
      <c r="E61" s="81" t="s">
        <v>21</v>
      </c>
      <c r="F61" s="81" t="s">
        <v>21</v>
      </c>
      <c r="G61" s="82" t="n">
        <v>0</v>
      </c>
      <c r="H61" s="82" t="n">
        <v>0</v>
      </c>
      <c r="I61" s="82" t="n">
        <v>0</v>
      </c>
      <c r="J61" s="81" t="s">
        <v>21</v>
      </c>
      <c r="K61" s="74" t="str">
        <f aca="false">IF(RIGHT(A61,1)="#",1,"")</f>
        <v/>
      </c>
    </row>
    <row r="62" customFormat="false" ht="12.8" hidden="false" customHeight="false" outlineLevel="0" collapsed="false">
      <c r="A62" s="74" t="str">
        <f aca="false">TEXT(B62,"00")&amp;" - "&amp;C62&amp;" - "&amp;D62</f>
        <v>01 - 141 - 14184</v>
      </c>
      <c r="B62" s="75" t="n">
        <v>1</v>
      </c>
      <c r="C62" s="79" t="n">
        <v>141</v>
      </c>
      <c r="D62" s="80" t="n">
        <v>14184</v>
      </c>
      <c r="E62" s="81" t="s">
        <v>21</v>
      </c>
      <c r="F62" s="81" t="s">
        <v>21</v>
      </c>
      <c r="G62" s="82" t="n">
        <v>2400</v>
      </c>
      <c r="H62" s="82" t="n">
        <v>1700</v>
      </c>
      <c r="I62" s="82" t="n">
        <v>700</v>
      </c>
      <c r="J62" s="81" t="s">
        <v>21</v>
      </c>
      <c r="K62" s="74" t="str">
        <f aca="false">IF(RIGHT(A62,1)="#",1,"")</f>
        <v/>
      </c>
    </row>
    <row r="63" customFormat="false" ht="12.8" hidden="false" customHeight="false" outlineLevel="0" collapsed="false">
      <c r="A63" s="74" t="str">
        <f aca="false">TEXT(B63,"00")&amp;" - "&amp;C63&amp;" - "&amp;D63</f>
        <v>01 - 1421 - 16490</v>
      </c>
      <c r="B63" s="75" t="n">
        <v>1</v>
      </c>
      <c r="C63" s="79" t="n">
        <v>1421</v>
      </c>
      <c r="D63" s="80" t="n">
        <v>16490</v>
      </c>
      <c r="E63" s="81" t="s">
        <v>21</v>
      </c>
      <c r="F63" s="81" t="s">
        <v>21</v>
      </c>
      <c r="G63" s="82" t="n">
        <v>46040</v>
      </c>
      <c r="H63" s="82" t="n">
        <v>1040</v>
      </c>
      <c r="I63" s="82" t="n">
        <v>45000</v>
      </c>
      <c r="J63" s="81" t="s">
        <v>21</v>
      </c>
      <c r="K63" s="74" t="str">
        <f aca="false">IF(RIGHT(A63,1)="#",1,"")</f>
        <v/>
      </c>
    </row>
    <row r="64" customFormat="false" ht="12.8" hidden="false" customHeight="false" outlineLevel="0" collapsed="false">
      <c r="A64" s="74" t="str">
        <f aca="false">TEXT(B64,"00")&amp;" - "&amp;C64&amp;" - "&amp;D64</f>
        <v>01 - 1422 - 1201</v>
      </c>
      <c r="B64" s="75" t="n">
        <v>1</v>
      </c>
      <c r="C64" s="79" t="n">
        <v>1422</v>
      </c>
      <c r="D64" s="80" t="n">
        <v>1201</v>
      </c>
      <c r="E64" s="81" t="s">
        <v>21</v>
      </c>
      <c r="F64" s="81" t="s">
        <v>21</v>
      </c>
      <c r="G64" s="82" t="n">
        <v>26000</v>
      </c>
      <c r="H64" s="82" t="n">
        <v>24102.89</v>
      </c>
      <c r="I64" s="82" t="n">
        <v>1897.11</v>
      </c>
      <c r="J64" s="81" t="s">
        <v>21</v>
      </c>
      <c r="K64" s="74" t="str">
        <f aca="false">IF(RIGHT(A64,1)="#",1,"")</f>
        <v/>
      </c>
    </row>
    <row r="65" customFormat="false" ht="12.8" hidden="false" customHeight="false" outlineLevel="0" collapsed="false">
      <c r="A65" s="74" t="str">
        <f aca="false">TEXT(B65,"00")&amp;" - "&amp;C65&amp;" - "&amp;D65</f>
        <v>01 - 1444 - 1537</v>
      </c>
      <c r="B65" s="75" t="n">
        <v>1</v>
      </c>
      <c r="C65" s="79" t="n">
        <v>1444</v>
      </c>
      <c r="D65" s="80" t="n">
        <v>1537</v>
      </c>
      <c r="E65" s="81" t="s">
        <v>21</v>
      </c>
      <c r="F65" s="81" t="s">
        <v>21</v>
      </c>
      <c r="G65" s="82" t="n">
        <v>0</v>
      </c>
      <c r="H65" s="82" t="n">
        <v>0</v>
      </c>
      <c r="I65" s="82" t="n">
        <v>0</v>
      </c>
      <c r="J65" s="81" t="s">
        <v>21</v>
      </c>
      <c r="K65" s="74" t="str">
        <f aca="false">IF(RIGHT(A65,1)="#",1,"")</f>
        <v/>
      </c>
    </row>
    <row r="66" customFormat="false" ht="12.8" hidden="false" customHeight="false" outlineLevel="0" collapsed="false">
      <c r="A66" s="74" t="str">
        <f aca="false">TEXT(B66,"00")&amp;" - "&amp;C66&amp;" - "&amp;D66</f>
        <v>01 - 1447 - 124</v>
      </c>
      <c r="B66" s="75" t="n">
        <v>1</v>
      </c>
      <c r="C66" s="79" t="n">
        <v>1447</v>
      </c>
      <c r="D66" s="80" t="n">
        <v>124</v>
      </c>
      <c r="E66" s="81" t="s">
        <v>21</v>
      </c>
      <c r="F66" s="81" t="s">
        <v>21</v>
      </c>
      <c r="G66" s="82" t="n">
        <v>2300</v>
      </c>
      <c r="H66" s="82" t="n">
        <v>2400</v>
      </c>
      <c r="I66" s="82" t="n">
        <v>-100</v>
      </c>
      <c r="J66" s="81" t="s">
        <v>21</v>
      </c>
      <c r="K66" s="74" t="str">
        <f aca="false">IF(RIGHT(A66,1)="#",1,"")</f>
        <v/>
      </c>
    </row>
    <row r="67" customFormat="false" ht="12.8" hidden="false" customHeight="false" outlineLevel="0" collapsed="false">
      <c r="A67" s="74" t="str">
        <f aca="false">TEXT(B67,"00")&amp;" - "&amp;C67&amp;" - "&amp;D67</f>
        <v>01 - 1451 - 14233</v>
      </c>
      <c r="B67" s="75" t="n">
        <v>1</v>
      </c>
      <c r="C67" s="79" t="n">
        <v>1451</v>
      </c>
      <c r="D67" s="80" t="n">
        <v>14233</v>
      </c>
      <c r="E67" s="81" t="s">
        <v>21</v>
      </c>
      <c r="F67" s="81" t="s">
        <v>21</v>
      </c>
      <c r="G67" s="82" t="n">
        <v>0</v>
      </c>
      <c r="H67" s="82" t="n">
        <v>0</v>
      </c>
      <c r="I67" s="82" t="n">
        <v>0</v>
      </c>
      <c r="J67" s="81" t="s">
        <v>21</v>
      </c>
      <c r="K67" s="74" t="str">
        <f aca="false">IF(RIGHT(A67,1)="#",1,"")</f>
        <v/>
      </c>
    </row>
    <row r="68" customFormat="false" ht="12.8" hidden="false" customHeight="false" outlineLevel="0" collapsed="false">
      <c r="A68" s="74" t="str">
        <f aca="false">TEXT(B68,"00")&amp;" - "&amp;C68&amp;" - "&amp;D68</f>
        <v>01 - 1463 - 151</v>
      </c>
      <c r="B68" s="75" t="n">
        <v>1</v>
      </c>
      <c r="C68" s="79" t="n">
        <v>1463</v>
      </c>
      <c r="D68" s="80" t="n">
        <v>151</v>
      </c>
      <c r="E68" s="81" t="s">
        <v>21</v>
      </c>
      <c r="F68" s="81" t="s">
        <v>21</v>
      </c>
      <c r="G68" s="82" t="n">
        <v>4000</v>
      </c>
      <c r="H68" s="82" t="n">
        <v>4800</v>
      </c>
      <c r="I68" s="82" t="n">
        <v>-800</v>
      </c>
      <c r="J68" s="81" t="s">
        <v>21</v>
      </c>
      <c r="K68" s="74" t="str">
        <f aca="false">IF(RIGHT(A68,1)="#",1,"")</f>
        <v/>
      </c>
    </row>
    <row r="69" customFormat="false" ht="12.8" hidden="false" customHeight="false" outlineLevel="0" collapsed="false">
      <c r="A69" s="74" t="str">
        <f aca="false">TEXT(B69,"00")&amp;" - "&amp;C69&amp;" - "&amp;D69</f>
        <v>01 - 1466 - 19664</v>
      </c>
      <c r="B69" s="75" t="n">
        <v>1</v>
      </c>
      <c r="C69" s="79" t="n">
        <v>1466</v>
      </c>
      <c r="D69" s="80" t="n">
        <v>19664</v>
      </c>
      <c r="E69" s="81" t="s">
        <v>21</v>
      </c>
      <c r="F69" s="81" t="s">
        <v>21</v>
      </c>
      <c r="G69" s="82" t="n">
        <v>0</v>
      </c>
      <c r="H69" s="82" t="n">
        <v>246.85</v>
      </c>
      <c r="I69" s="82" t="n">
        <v>-246.85</v>
      </c>
      <c r="J69" s="81" t="s">
        <v>21</v>
      </c>
      <c r="K69" s="74" t="str">
        <f aca="false">IF(RIGHT(A69,1)="#",1,"")</f>
        <v/>
      </c>
    </row>
    <row r="70" customFormat="false" ht="12.8" hidden="false" customHeight="false" outlineLevel="0" collapsed="false">
      <c r="A70" s="74" t="str">
        <f aca="false">TEXT(B70,"00")&amp;" - "&amp;C70&amp;" - "&amp;D70</f>
        <v>01 - 1487 - 18591</v>
      </c>
      <c r="B70" s="75" t="n">
        <v>1</v>
      </c>
      <c r="C70" s="79" t="n">
        <v>1487</v>
      </c>
      <c r="D70" s="80" t="n">
        <v>18591</v>
      </c>
      <c r="E70" s="81" t="s">
        <v>21</v>
      </c>
      <c r="F70" s="81" t="s">
        <v>21</v>
      </c>
      <c r="G70" s="82" t="n">
        <v>500</v>
      </c>
      <c r="H70" s="82" t="n">
        <v>250</v>
      </c>
      <c r="I70" s="82" t="n">
        <v>250</v>
      </c>
      <c r="J70" s="81" t="s">
        <v>21</v>
      </c>
      <c r="K70" s="74" t="str">
        <f aca="false">IF(RIGHT(A70,1)="#",1,"")</f>
        <v/>
      </c>
    </row>
    <row r="71" customFormat="false" ht="12.8" hidden="false" customHeight="false" outlineLevel="0" collapsed="false">
      <c r="A71" s="74" t="str">
        <f aca="false">TEXT(B71,"00")&amp;" - "&amp;C71&amp;" - "&amp;D71</f>
        <v>01 - 1492 - 10950</v>
      </c>
      <c r="B71" s="75" t="n">
        <v>1</v>
      </c>
      <c r="C71" s="79" t="n">
        <v>1492</v>
      </c>
      <c r="D71" s="80" t="n">
        <v>10950</v>
      </c>
      <c r="E71" s="81" t="s">
        <v>21</v>
      </c>
      <c r="F71" s="81" t="s">
        <v>21</v>
      </c>
      <c r="G71" s="82" t="n">
        <v>600</v>
      </c>
      <c r="H71" s="82" t="n">
        <v>784.87</v>
      </c>
      <c r="I71" s="82" t="n">
        <v>-184.87</v>
      </c>
      <c r="J71" s="81" t="s">
        <v>21</v>
      </c>
      <c r="K71" s="74" t="str">
        <f aca="false">IF(RIGHT(A71,1)="#",1,"")</f>
        <v/>
      </c>
    </row>
    <row r="72" customFormat="false" ht="12.8" hidden="false" customHeight="false" outlineLevel="0" collapsed="false">
      <c r="A72" s="74" t="str">
        <f aca="false">TEXT(B72,"00")&amp;" - "&amp;C72&amp;" - "&amp;D72</f>
        <v>01 - 1494 - 15444</v>
      </c>
      <c r="B72" s="75" t="n">
        <v>1</v>
      </c>
      <c r="C72" s="79" t="n">
        <v>1494</v>
      </c>
      <c r="D72" s="80" t="n">
        <v>15444</v>
      </c>
      <c r="E72" s="81" t="s">
        <v>21</v>
      </c>
      <c r="F72" s="81" t="s">
        <v>21</v>
      </c>
      <c r="G72" s="82" t="n">
        <v>18000</v>
      </c>
      <c r="H72" s="82" t="n">
        <v>8165.28</v>
      </c>
      <c r="I72" s="82" t="n">
        <v>9834.72</v>
      </c>
      <c r="J72" s="81" t="s">
        <v>21</v>
      </c>
      <c r="K72" s="74" t="str">
        <f aca="false">IF(RIGHT(A72,1)="#",1,"")</f>
        <v/>
      </c>
    </row>
    <row r="73" customFormat="false" ht="12.8" hidden="false" customHeight="false" outlineLevel="0" collapsed="false">
      <c r="A73" s="74" t="str">
        <f aca="false">TEXT(B73,"00")&amp;" - "&amp;C73&amp;" - "&amp;D73</f>
        <v>01 - 1496 - 9919</v>
      </c>
      <c r="B73" s="75" t="n">
        <v>1</v>
      </c>
      <c r="C73" s="79" t="n">
        <v>1496</v>
      </c>
      <c r="D73" s="80" t="n">
        <v>9919</v>
      </c>
      <c r="E73" s="81" t="s">
        <v>21</v>
      </c>
      <c r="F73" s="81" t="s">
        <v>21</v>
      </c>
      <c r="G73" s="82" t="n">
        <v>26900</v>
      </c>
      <c r="H73" s="82" t="n">
        <v>1900</v>
      </c>
      <c r="I73" s="82" t="n">
        <v>25000</v>
      </c>
      <c r="J73" s="81" t="s">
        <v>21</v>
      </c>
      <c r="K73" s="74" t="str">
        <f aca="false">IF(RIGHT(A73,1)="#",1,"")</f>
        <v/>
      </c>
    </row>
    <row r="74" customFormat="false" ht="12.8" hidden="false" customHeight="false" outlineLevel="0" collapsed="false">
      <c r="A74" s="74" t="str">
        <f aca="false">TEXT(B74,"00")&amp;" - "&amp;C74&amp;" - "&amp;D74</f>
        <v>01 - 1499 - 89</v>
      </c>
      <c r="B74" s="75" t="n">
        <v>1</v>
      </c>
      <c r="C74" s="79" t="n">
        <v>1499</v>
      </c>
      <c r="D74" s="80" t="n">
        <v>89</v>
      </c>
      <c r="E74" s="81" t="s">
        <v>21</v>
      </c>
      <c r="F74" s="81" t="s">
        <v>21</v>
      </c>
      <c r="G74" s="82" t="n">
        <v>23000</v>
      </c>
      <c r="H74" s="82" t="n">
        <v>38562</v>
      </c>
      <c r="I74" s="82" t="n">
        <v>-15562</v>
      </c>
      <c r="J74" s="81" t="s">
        <v>21</v>
      </c>
      <c r="K74" s="74" t="str">
        <f aca="false">IF(RIGHT(A74,1)="#",1,"")</f>
        <v/>
      </c>
    </row>
    <row r="75" customFormat="false" ht="12.8" hidden="false" customHeight="false" outlineLevel="0" collapsed="false">
      <c r="A75" s="74" t="str">
        <f aca="false">TEXT(B75,"00")&amp;" - "&amp;C75&amp;" - "&amp;D75</f>
        <v>01 - 1504 - 12017</v>
      </c>
      <c r="B75" s="75" t="n">
        <v>1</v>
      </c>
      <c r="C75" s="79" t="n">
        <v>1504</v>
      </c>
      <c r="D75" s="80" t="n">
        <v>12017</v>
      </c>
      <c r="E75" s="81" t="s">
        <v>21</v>
      </c>
      <c r="F75" s="81" t="s">
        <v>21</v>
      </c>
      <c r="G75" s="82" t="n">
        <v>12689.49</v>
      </c>
      <c r="H75" s="82" t="n">
        <v>10730.99</v>
      </c>
      <c r="I75" s="82" t="n">
        <v>1958.5</v>
      </c>
      <c r="J75" s="81" t="s">
        <v>21</v>
      </c>
      <c r="K75" s="74" t="str">
        <f aca="false">IF(RIGHT(A75,1)="#",1,"")</f>
        <v/>
      </c>
    </row>
    <row r="76" customFormat="false" ht="12.8" hidden="false" customHeight="false" outlineLevel="0" collapsed="false">
      <c r="A76" s="74" t="str">
        <f aca="false">TEXT(B76,"00")&amp;" - "&amp;C76&amp;" - "&amp;D76</f>
        <v>01 - 1504 - 14172</v>
      </c>
      <c r="B76" s="75" t="n">
        <v>1</v>
      </c>
      <c r="C76" s="79" t="n">
        <v>1504</v>
      </c>
      <c r="D76" s="80" t="n">
        <v>14172</v>
      </c>
      <c r="E76" s="81" t="s">
        <v>21</v>
      </c>
      <c r="F76" s="81" t="s">
        <v>21</v>
      </c>
      <c r="G76" s="82" t="n">
        <v>450</v>
      </c>
      <c r="H76" s="82" t="n">
        <v>404.48</v>
      </c>
      <c r="I76" s="82" t="n">
        <v>45.52</v>
      </c>
      <c r="J76" s="81" t="s">
        <v>21</v>
      </c>
      <c r="K76" s="74" t="str">
        <f aca="false">IF(RIGHT(A76,1)="#",1,"")</f>
        <v/>
      </c>
    </row>
    <row r="77" customFormat="false" ht="12.8" hidden="false" customHeight="false" outlineLevel="0" collapsed="false">
      <c r="A77" s="74" t="str">
        <f aca="false">TEXT(B77,"00")&amp;" - "&amp;C77&amp;" - "&amp;D77</f>
        <v>01 - 1504 - 14325</v>
      </c>
      <c r="B77" s="75" t="n">
        <v>1</v>
      </c>
      <c r="C77" s="79" t="n">
        <v>1504</v>
      </c>
      <c r="D77" s="80" t="n">
        <v>14325</v>
      </c>
      <c r="E77" s="81" t="s">
        <v>21</v>
      </c>
      <c r="F77" s="81" t="s">
        <v>21</v>
      </c>
      <c r="G77" s="82" t="n">
        <v>250</v>
      </c>
      <c r="H77" s="82" t="n">
        <v>202.21</v>
      </c>
      <c r="I77" s="82" t="n">
        <v>47.79</v>
      </c>
      <c r="J77" s="81" t="s">
        <v>21</v>
      </c>
      <c r="K77" s="74" t="str">
        <f aca="false">IF(RIGHT(A77,1)="#",1,"")</f>
        <v/>
      </c>
    </row>
    <row r="78" customFormat="false" ht="12.8" hidden="false" customHeight="false" outlineLevel="0" collapsed="false">
      <c r="A78" s="74" t="str">
        <f aca="false">TEXT(B78,"00")&amp;" - "&amp;C78&amp;" - "&amp;D78</f>
        <v>01 - 1512 - 14310</v>
      </c>
      <c r="B78" s="75" t="n">
        <v>1</v>
      </c>
      <c r="C78" s="79" t="n">
        <v>1512</v>
      </c>
      <c r="D78" s="80" t="n">
        <v>14310</v>
      </c>
      <c r="E78" s="81" t="s">
        <v>21</v>
      </c>
      <c r="F78" s="81" t="s">
        <v>21</v>
      </c>
      <c r="G78" s="82" t="n">
        <v>100</v>
      </c>
      <c r="H78" s="82" t="n">
        <v>87.6</v>
      </c>
      <c r="I78" s="82" t="n">
        <v>12.4</v>
      </c>
      <c r="J78" s="81" t="s">
        <v>21</v>
      </c>
      <c r="K78" s="74" t="str">
        <f aca="false">IF(RIGHT(A78,1)="#",1,"")</f>
        <v/>
      </c>
    </row>
    <row r="79" customFormat="false" ht="12.8" hidden="false" customHeight="false" outlineLevel="0" collapsed="false">
      <c r="A79" s="74" t="str">
        <f aca="false">TEXT(B79,"00")&amp;" - "&amp;C79&amp;" - "&amp;D79</f>
        <v>01 - 1515 - 6539</v>
      </c>
      <c r="B79" s="75" t="n">
        <v>1</v>
      </c>
      <c r="C79" s="79" t="n">
        <v>1515</v>
      </c>
      <c r="D79" s="80" t="n">
        <v>6539</v>
      </c>
      <c r="E79" s="81" t="s">
        <v>21</v>
      </c>
      <c r="F79" s="81" t="s">
        <v>21</v>
      </c>
      <c r="G79" s="82" t="n">
        <v>500</v>
      </c>
      <c r="H79" s="82" t="n">
        <v>87.6</v>
      </c>
      <c r="I79" s="82" t="n">
        <v>412.4</v>
      </c>
      <c r="J79" s="81" t="s">
        <v>21</v>
      </c>
      <c r="K79" s="74" t="str">
        <f aca="false">IF(RIGHT(A79,1)="#",1,"")</f>
        <v/>
      </c>
    </row>
    <row r="80" customFormat="false" ht="12.8" hidden="false" customHeight="false" outlineLevel="0" collapsed="false">
      <c r="A80" s="74" t="str">
        <f aca="false">TEXT(B80,"00")&amp;" - "&amp;C80&amp;" - "&amp;D80</f>
        <v>01 - 1522 - 16459</v>
      </c>
      <c r="B80" s="75" t="n">
        <v>1</v>
      </c>
      <c r="C80" s="79" t="n">
        <v>1522</v>
      </c>
      <c r="D80" s="80" t="n">
        <v>16459</v>
      </c>
      <c r="E80" s="81" t="s">
        <v>21</v>
      </c>
      <c r="F80" s="81" t="s">
        <v>21</v>
      </c>
      <c r="G80" s="82" t="n">
        <v>5000</v>
      </c>
      <c r="H80" s="82" t="n">
        <v>3606.57</v>
      </c>
      <c r="I80" s="82" t="n">
        <v>1393.43</v>
      </c>
      <c r="J80" s="81" t="s">
        <v>21</v>
      </c>
      <c r="K80" s="74" t="str">
        <f aca="false">IF(RIGHT(A80,1)="#",1,"")</f>
        <v/>
      </c>
    </row>
    <row r="81" customFormat="false" ht="12.8" hidden="false" customHeight="false" outlineLevel="0" collapsed="false">
      <c r="A81" s="74" t="str">
        <f aca="false">TEXT(B81,"00")&amp;" - "&amp;C81&amp;" - "&amp;D81</f>
        <v>01 - 1522 - 16462</v>
      </c>
      <c r="B81" s="75" t="n">
        <v>1</v>
      </c>
      <c r="C81" s="79" t="n">
        <v>1522</v>
      </c>
      <c r="D81" s="80" t="n">
        <v>16462</v>
      </c>
      <c r="E81" s="81" t="s">
        <v>21</v>
      </c>
      <c r="F81" s="81" t="s">
        <v>21</v>
      </c>
      <c r="G81" s="82" t="n">
        <v>200</v>
      </c>
      <c r="H81" s="82" t="n">
        <v>321.87</v>
      </c>
      <c r="I81" s="82" t="n">
        <v>-121.87</v>
      </c>
      <c r="J81" s="81" t="s">
        <v>21</v>
      </c>
      <c r="K81" s="74" t="str">
        <f aca="false">IF(RIGHT(A81,1)="#",1,"")</f>
        <v/>
      </c>
    </row>
    <row r="82" customFormat="false" ht="12.8" hidden="false" customHeight="false" outlineLevel="0" collapsed="false">
      <c r="A82" s="74" t="str">
        <f aca="false">TEXT(B82,"00")&amp;" - "&amp;C82&amp;" - "&amp;D82</f>
        <v>01 - 1523 - 6569</v>
      </c>
      <c r="B82" s="75" t="n">
        <v>1</v>
      </c>
      <c r="C82" s="79" t="n">
        <v>1523</v>
      </c>
      <c r="D82" s="80" t="n">
        <v>6569</v>
      </c>
      <c r="E82" s="81" t="s">
        <v>21</v>
      </c>
      <c r="F82" s="81" t="s">
        <v>21</v>
      </c>
      <c r="G82" s="82" t="n">
        <v>300</v>
      </c>
      <c r="H82" s="82" t="n">
        <v>42.01</v>
      </c>
      <c r="I82" s="82" t="n">
        <v>257.99</v>
      </c>
      <c r="J82" s="81" t="s">
        <v>21</v>
      </c>
      <c r="K82" s="74" t="str">
        <f aca="false">IF(RIGHT(A82,1)="#",1,"")</f>
        <v/>
      </c>
    </row>
    <row r="83" customFormat="false" ht="12.8" hidden="false" customHeight="false" outlineLevel="0" collapsed="false">
      <c r="A83" s="74" t="str">
        <f aca="false">TEXT(B83,"00")&amp;" - "&amp;C83&amp;" - "&amp;D83</f>
        <v>01 - 1529 - 14332</v>
      </c>
      <c r="B83" s="75" t="n">
        <v>1</v>
      </c>
      <c r="C83" s="79" t="n">
        <v>1529</v>
      </c>
      <c r="D83" s="80" t="n">
        <v>14332</v>
      </c>
      <c r="E83" s="81" t="s">
        <v>21</v>
      </c>
      <c r="F83" s="81" t="s">
        <v>21</v>
      </c>
      <c r="G83" s="82" t="n">
        <v>100</v>
      </c>
      <c r="H83" s="82" t="n">
        <v>0</v>
      </c>
      <c r="I83" s="82" t="n">
        <v>100</v>
      </c>
      <c r="J83" s="81" t="s">
        <v>21</v>
      </c>
      <c r="K83" s="74" t="str">
        <f aca="false">IF(RIGHT(A83,1)="#",1,"")</f>
        <v/>
      </c>
    </row>
    <row r="84" customFormat="false" ht="12.8" hidden="false" customHeight="false" outlineLevel="0" collapsed="false">
      <c r="A84" s="74" t="str">
        <f aca="false">TEXT(B84,"00")&amp;" - "&amp;C84&amp;" - "&amp;D84</f>
        <v>01 - 1533 - 14189</v>
      </c>
      <c r="B84" s="75" t="n">
        <v>1</v>
      </c>
      <c r="C84" s="79" t="n">
        <v>1533</v>
      </c>
      <c r="D84" s="80" t="n">
        <v>14189</v>
      </c>
      <c r="E84" s="81" t="s">
        <v>21</v>
      </c>
      <c r="F84" s="81" t="s">
        <v>21</v>
      </c>
      <c r="G84" s="82" t="n">
        <v>6400</v>
      </c>
      <c r="H84" s="82" t="n">
        <v>3652.7</v>
      </c>
      <c r="I84" s="82" t="n">
        <v>2747.3</v>
      </c>
      <c r="J84" s="81" t="s">
        <v>21</v>
      </c>
      <c r="K84" s="74" t="str">
        <f aca="false">IF(RIGHT(A84,1)="#",1,"")</f>
        <v/>
      </c>
    </row>
    <row r="85" customFormat="false" ht="12.8" hidden="false" customHeight="false" outlineLevel="0" collapsed="false">
      <c r="A85" s="74" t="str">
        <f aca="false">TEXT(B85,"00")&amp;" - "&amp;C85&amp;" - "&amp;D85</f>
        <v>01 - 1539 - 17553</v>
      </c>
      <c r="B85" s="75" t="n">
        <v>1</v>
      </c>
      <c r="C85" s="79" t="n">
        <v>1539</v>
      </c>
      <c r="D85" s="80" t="n">
        <v>17553</v>
      </c>
      <c r="E85" s="81" t="s">
        <v>21</v>
      </c>
      <c r="F85" s="81" t="s">
        <v>21</v>
      </c>
      <c r="G85" s="82" t="n">
        <v>750</v>
      </c>
      <c r="H85" s="82" t="n">
        <v>104.01</v>
      </c>
      <c r="I85" s="82" t="n">
        <v>645.99</v>
      </c>
      <c r="J85" s="81" t="s">
        <v>21</v>
      </c>
      <c r="K85" s="74" t="str">
        <f aca="false">IF(RIGHT(A85,1)="#",1,"")</f>
        <v/>
      </c>
    </row>
    <row r="86" customFormat="false" ht="12.8" hidden="false" customHeight="false" outlineLevel="0" collapsed="false">
      <c r="A86" s="74" t="str">
        <f aca="false">TEXT(B86,"00")&amp;" - "&amp;C86&amp;" - "&amp;D86</f>
        <v>01 - 1541 - 16487</v>
      </c>
      <c r="B86" s="75" t="n">
        <v>1</v>
      </c>
      <c r="C86" s="79" t="n">
        <v>1541</v>
      </c>
      <c r="D86" s="80" t="n">
        <v>16487</v>
      </c>
      <c r="E86" s="81" t="s">
        <v>21</v>
      </c>
      <c r="F86" s="81" t="s">
        <v>21</v>
      </c>
      <c r="G86" s="82" t="n">
        <v>500</v>
      </c>
      <c r="H86" s="82" t="n">
        <v>0</v>
      </c>
      <c r="I86" s="82" t="n">
        <v>500</v>
      </c>
      <c r="J86" s="81" t="s">
        <v>21</v>
      </c>
      <c r="K86" s="74" t="str">
        <f aca="false">IF(RIGHT(A86,1)="#",1,"")</f>
        <v/>
      </c>
    </row>
    <row r="87" customFormat="false" ht="12.8" hidden="false" customHeight="false" outlineLevel="0" collapsed="false">
      <c r="A87" s="74" t="str">
        <f aca="false">TEXT(B87,"00")&amp;" - "&amp;C87&amp;" - "&amp;D87</f>
        <v>01 - 1554 - 15396</v>
      </c>
      <c r="B87" s="75" t="n">
        <v>1</v>
      </c>
      <c r="C87" s="79" t="n">
        <v>1554</v>
      </c>
      <c r="D87" s="80" t="n">
        <v>15396</v>
      </c>
      <c r="E87" s="81" t="s">
        <v>21</v>
      </c>
      <c r="F87" s="81" t="s">
        <v>21</v>
      </c>
      <c r="G87" s="82" t="n">
        <v>1000</v>
      </c>
      <c r="H87" s="82" t="n">
        <v>854.53</v>
      </c>
      <c r="I87" s="82" t="n">
        <v>145.47</v>
      </c>
      <c r="J87" s="81" t="s">
        <v>21</v>
      </c>
      <c r="K87" s="74" t="str">
        <f aca="false">IF(RIGHT(A87,1)="#",1,"")</f>
        <v/>
      </c>
    </row>
    <row r="88" customFormat="false" ht="12.8" hidden="false" customHeight="false" outlineLevel="0" collapsed="false">
      <c r="A88" s="74" t="str">
        <f aca="false">TEXT(B88,"00")&amp;" - "&amp;C88&amp;" - "&amp;D88</f>
        <v>01 - 1555 - 18598</v>
      </c>
      <c r="B88" s="75" t="n">
        <v>1</v>
      </c>
      <c r="C88" s="79" t="n">
        <v>1555</v>
      </c>
      <c r="D88" s="80" t="n">
        <v>18598</v>
      </c>
      <c r="E88" s="81" t="s">
        <v>21</v>
      </c>
      <c r="F88" s="81" t="s">
        <v>21</v>
      </c>
      <c r="G88" s="82" t="n">
        <v>2000</v>
      </c>
      <c r="H88" s="82" t="n">
        <v>1846.61</v>
      </c>
      <c r="I88" s="82" t="n">
        <v>153.39</v>
      </c>
      <c r="J88" s="81" t="s">
        <v>21</v>
      </c>
      <c r="K88" s="74" t="str">
        <f aca="false">IF(RIGHT(A88,1)="#",1,"")</f>
        <v/>
      </c>
    </row>
    <row r="89" customFormat="false" ht="12.8" hidden="false" customHeight="false" outlineLevel="0" collapsed="false">
      <c r="A89" s="74" t="str">
        <f aca="false">TEXT(B89,"00")&amp;" - "&amp;C89&amp;" - "&amp;D89</f>
        <v>01 - 1566 - 14309</v>
      </c>
      <c r="B89" s="75" t="n">
        <v>1</v>
      </c>
      <c r="C89" s="79" t="n">
        <v>1566</v>
      </c>
      <c r="D89" s="80" t="n">
        <v>14309</v>
      </c>
      <c r="E89" s="81" t="s">
        <v>21</v>
      </c>
      <c r="F89" s="81" t="s">
        <v>21</v>
      </c>
      <c r="G89" s="82" t="n">
        <v>700</v>
      </c>
      <c r="H89" s="82" t="n">
        <v>0</v>
      </c>
      <c r="I89" s="82" t="n">
        <v>700</v>
      </c>
      <c r="J89" s="81" t="s">
        <v>21</v>
      </c>
      <c r="K89" s="74" t="str">
        <f aca="false">IF(RIGHT(A89,1)="#",1,"")</f>
        <v/>
      </c>
    </row>
    <row r="90" customFormat="false" ht="12.8" hidden="false" customHeight="false" outlineLevel="0" collapsed="false">
      <c r="A90" s="74" t="str">
        <f aca="false">TEXT(B90,"00")&amp;" - "&amp;C90&amp;" - "&amp;D90</f>
        <v>01 - 1574 - 1206</v>
      </c>
      <c r="B90" s="75" t="n">
        <v>1</v>
      </c>
      <c r="C90" s="79" t="n">
        <v>1574</v>
      </c>
      <c r="D90" s="80" t="n">
        <v>1206</v>
      </c>
      <c r="E90" s="81" t="s">
        <v>21</v>
      </c>
      <c r="F90" s="81" t="s">
        <v>21</v>
      </c>
      <c r="G90" s="82" t="n">
        <v>120</v>
      </c>
      <c r="H90" s="82" t="n">
        <v>0</v>
      </c>
      <c r="I90" s="82" t="n">
        <v>120</v>
      </c>
      <c r="J90" s="81" t="s">
        <v>21</v>
      </c>
      <c r="K90" s="74" t="str">
        <f aca="false">IF(RIGHT(A90,1)="#",1,"")</f>
        <v/>
      </c>
    </row>
    <row r="91" customFormat="false" ht="12.8" hidden="false" customHeight="false" outlineLevel="0" collapsed="false">
      <c r="A91" s="74" t="str">
        <f aca="false">TEXT(B91,"00")&amp;" - "&amp;C91&amp;" - "&amp;D91</f>
        <v>01 - 1584 - 14229</v>
      </c>
      <c r="B91" s="75" t="n">
        <v>1</v>
      </c>
      <c r="C91" s="79" t="n">
        <v>1584</v>
      </c>
      <c r="D91" s="80" t="n">
        <v>14229</v>
      </c>
      <c r="E91" s="81" t="s">
        <v>21</v>
      </c>
      <c r="F91" s="81" t="s">
        <v>21</v>
      </c>
      <c r="G91" s="82" t="n">
        <v>2400</v>
      </c>
      <c r="H91" s="82" t="n">
        <v>1216.02</v>
      </c>
      <c r="I91" s="82" t="n">
        <v>1183.98</v>
      </c>
      <c r="J91" s="81" t="s">
        <v>21</v>
      </c>
      <c r="K91" s="74" t="str">
        <f aca="false">IF(RIGHT(A91,1)="#",1,"")</f>
        <v/>
      </c>
    </row>
    <row r="92" customFormat="false" ht="12.8" hidden="false" customHeight="false" outlineLevel="0" collapsed="false">
      <c r="A92" s="74" t="str">
        <f aca="false">TEXT(B92,"00")&amp;" - "&amp;C92&amp;" - "&amp;D92</f>
        <v>01 - 1584 - 18647</v>
      </c>
      <c r="B92" s="75" t="n">
        <v>1</v>
      </c>
      <c r="C92" s="79" t="n">
        <v>1584</v>
      </c>
      <c r="D92" s="80" t="n">
        <v>18647</v>
      </c>
      <c r="E92" s="81" t="s">
        <v>21</v>
      </c>
      <c r="F92" s="81" t="s">
        <v>21</v>
      </c>
      <c r="G92" s="82" t="n">
        <v>0</v>
      </c>
      <c r="H92" s="82" t="n">
        <v>0</v>
      </c>
      <c r="I92" s="82" t="n">
        <v>0</v>
      </c>
      <c r="J92" s="81" t="s">
        <v>21</v>
      </c>
      <c r="K92" s="74" t="str">
        <f aca="false">IF(RIGHT(A92,1)="#",1,"")</f>
        <v/>
      </c>
    </row>
    <row r="93" customFormat="false" ht="12.8" hidden="false" customHeight="false" outlineLevel="0" collapsed="false">
      <c r="A93" s="74" t="str">
        <f aca="false">TEXT(B93,"00")&amp;" - "&amp;C93&amp;" - "&amp;D93</f>
        <v>01 - 1592 - 1212</v>
      </c>
      <c r="B93" s="75" t="n">
        <v>1</v>
      </c>
      <c r="C93" s="79" t="n">
        <v>1592</v>
      </c>
      <c r="D93" s="80" t="n">
        <v>1212</v>
      </c>
      <c r="E93" s="81" t="s">
        <v>21</v>
      </c>
      <c r="F93" s="81" t="s">
        <v>21</v>
      </c>
      <c r="G93" s="82" t="n">
        <v>10000</v>
      </c>
      <c r="H93" s="82" t="n">
        <v>13670.33</v>
      </c>
      <c r="I93" s="82" t="n">
        <v>-3670.33</v>
      </c>
      <c r="J93" s="81" t="s">
        <v>21</v>
      </c>
      <c r="K93" s="74" t="str">
        <f aca="false">IF(RIGHT(A93,1)="#",1,"")</f>
        <v/>
      </c>
    </row>
    <row r="94" customFormat="false" ht="12.8" hidden="false" customHeight="false" outlineLevel="0" collapsed="false">
      <c r="A94" s="74" t="str">
        <f aca="false">TEXT(B94,"00")&amp;" - "&amp;C94&amp;" - "&amp;D94</f>
        <v>01 - 1602 - 18593</v>
      </c>
      <c r="B94" s="75" t="n">
        <v>1</v>
      </c>
      <c r="C94" s="79" t="n">
        <v>1602</v>
      </c>
      <c r="D94" s="80" t="n">
        <v>18593</v>
      </c>
      <c r="E94" s="81" t="s">
        <v>21</v>
      </c>
      <c r="F94" s="81" t="s">
        <v>21</v>
      </c>
      <c r="G94" s="82" t="n">
        <v>200</v>
      </c>
      <c r="H94" s="82" t="n">
        <v>0</v>
      </c>
      <c r="I94" s="82" t="n">
        <v>200</v>
      </c>
      <c r="J94" s="81" t="s">
        <v>21</v>
      </c>
      <c r="K94" s="74" t="str">
        <f aca="false">IF(RIGHT(A94,1)="#",1,"")</f>
        <v/>
      </c>
    </row>
    <row r="95" customFormat="false" ht="12.8" hidden="false" customHeight="false" outlineLevel="0" collapsed="false">
      <c r="A95" s="74" t="str">
        <f aca="false">TEXT(B95,"00")&amp;" - "&amp;C95&amp;" - "&amp;D95</f>
        <v>01 - 1608 - 6553</v>
      </c>
      <c r="B95" s="75" t="n">
        <v>1</v>
      </c>
      <c r="C95" s="79" t="n">
        <v>1608</v>
      </c>
      <c r="D95" s="80" t="n">
        <v>6553</v>
      </c>
      <c r="E95" s="81" t="s">
        <v>21</v>
      </c>
      <c r="F95" s="81" t="s">
        <v>21</v>
      </c>
      <c r="G95" s="82" t="n">
        <v>0</v>
      </c>
      <c r="H95" s="82" t="n">
        <v>0</v>
      </c>
      <c r="I95" s="82" t="n">
        <v>0</v>
      </c>
      <c r="J95" s="81" t="s">
        <v>21</v>
      </c>
      <c r="K95" s="74" t="str">
        <f aca="false">IF(RIGHT(A95,1)="#",1,"")</f>
        <v/>
      </c>
    </row>
    <row r="96" customFormat="false" ht="12.8" hidden="false" customHeight="false" outlineLevel="0" collapsed="false">
      <c r="A96" s="74" t="str">
        <f aca="false">TEXT(B96,"00")&amp;" - "&amp;C96&amp;" - "&amp;D96</f>
        <v>01 - 1609 - 14191</v>
      </c>
      <c r="B96" s="75" t="n">
        <v>1</v>
      </c>
      <c r="C96" s="79" t="n">
        <v>1609</v>
      </c>
      <c r="D96" s="80" t="n">
        <v>14191</v>
      </c>
      <c r="E96" s="81" t="s">
        <v>21</v>
      </c>
      <c r="F96" s="81" t="s">
        <v>21</v>
      </c>
      <c r="G96" s="82" t="n">
        <v>2000</v>
      </c>
      <c r="H96" s="82" t="n">
        <v>5172.31</v>
      </c>
      <c r="I96" s="82" t="n">
        <v>-3172.31</v>
      </c>
      <c r="J96" s="81" t="s">
        <v>21</v>
      </c>
      <c r="K96" s="74" t="str">
        <f aca="false">IF(RIGHT(A96,1)="#",1,"")</f>
        <v/>
      </c>
    </row>
    <row r="97" customFormat="false" ht="12.8" hidden="false" customHeight="false" outlineLevel="0" collapsed="false">
      <c r="A97" s="74" t="str">
        <f aca="false">TEXT(B97,"00")&amp;" - "&amp;C97&amp;" - "&amp;D97</f>
        <v>01 - 1628 - 14329</v>
      </c>
      <c r="B97" s="75" t="n">
        <v>1</v>
      </c>
      <c r="C97" s="79" t="n">
        <v>1628</v>
      </c>
      <c r="D97" s="80" t="n">
        <v>14329</v>
      </c>
      <c r="E97" s="81" t="s">
        <v>21</v>
      </c>
      <c r="F97" s="81" t="s">
        <v>21</v>
      </c>
      <c r="G97" s="82" t="n">
        <v>2500</v>
      </c>
      <c r="H97" s="82" t="n">
        <v>1808.22</v>
      </c>
      <c r="I97" s="82" t="n">
        <v>691.78</v>
      </c>
      <c r="J97" s="81" t="s">
        <v>21</v>
      </c>
      <c r="K97" s="74" t="str">
        <f aca="false">IF(RIGHT(A97,1)="#",1,"")</f>
        <v/>
      </c>
    </row>
    <row r="98" customFormat="false" ht="12.8" hidden="false" customHeight="false" outlineLevel="0" collapsed="false">
      <c r="A98" s="74" t="str">
        <f aca="false">TEXT(B98,"00")&amp;" - "&amp;C98&amp;" - "&amp;D98</f>
        <v>01 - 1629 - 16484</v>
      </c>
      <c r="B98" s="75" t="n">
        <v>1</v>
      </c>
      <c r="C98" s="79" t="n">
        <v>1629</v>
      </c>
      <c r="D98" s="80" t="n">
        <v>16484</v>
      </c>
      <c r="E98" s="81" t="s">
        <v>21</v>
      </c>
      <c r="F98" s="81" t="s">
        <v>21</v>
      </c>
      <c r="G98" s="82" t="n">
        <v>800</v>
      </c>
      <c r="H98" s="82" t="n">
        <v>0</v>
      </c>
      <c r="I98" s="82" t="n">
        <v>800</v>
      </c>
      <c r="J98" s="81" t="s">
        <v>21</v>
      </c>
      <c r="K98" s="74" t="str">
        <f aca="false">IF(RIGHT(A98,1)="#",1,"")</f>
        <v/>
      </c>
    </row>
    <row r="99" customFormat="false" ht="12.8" hidden="false" customHeight="false" outlineLevel="0" collapsed="false">
      <c r="A99" s="74" t="str">
        <f aca="false">TEXT(B99,"00")&amp;" - "&amp;C99&amp;" - "&amp;D99</f>
        <v>01 - 1648 - 18587</v>
      </c>
      <c r="B99" s="75" t="n">
        <v>1</v>
      </c>
      <c r="C99" s="79" t="n">
        <v>1648</v>
      </c>
      <c r="D99" s="80" t="n">
        <v>18587</v>
      </c>
      <c r="E99" s="81" t="s">
        <v>21</v>
      </c>
      <c r="F99" s="81" t="s">
        <v>21</v>
      </c>
      <c r="G99" s="82" t="n">
        <v>8000</v>
      </c>
      <c r="H99" s="82" t="n">
        <v>3268.61</v>
      </c>
      <c r="I99" s="82" t="n">
        <v>4731.39</v>
      </c>
      <c r="J99" s="81" t="s">
        <v>21</v>
      </c>
      <c r="K99" s="74" t="str">
        <f aca="false">IF(RIGHT(A99,1)="#",1,"")</f>
        <v/>
      </c>
    </row>
    <row r="100" customFormat="false" ht="12.8" hidden="false" customHeight="false" outlineLevel="0" collapsed="false">
      <c r="A100" s="74" t="str">
        <f aca="false">TEXT(B100,"00")&amp;" - "&amp;C100&amp;" - "&amp;D100</f>
        <v>01 - 1649 - 1215</v>
      </c>
      <c r="B100" s="75" t="n">
        <v>1</v>
      </c>
      <c r="C100" s="79" t="n">
        <v>1649</v>
      </c>
      <c r="D100" s="80" t="n">
        <v>1215</v>
      </c>
      <c r="E100" s="81" t="s">
        <v>21</v>
      </c>
      <c r="F100" s="81" t="s">
        <v>21</v>
      </c>
      <c r="G100" s="82" t="n">
        <v>700</v>
      </c>
      <c r="H100" s="82" t="n">
        <v>800</v>
      </c>
      <c r="I100" s="82" t="n">
        <v>-100</v>
      </c>
      <c r="J100" s="81" t="s">
        <v>21</v>
      </c>
      <c r="K100" s="74" t="str">
        <f aca="false">IF(RIGHT(A100,1)="#",1,"")</f>
        <v/>
      </c>
    </row>
    <row r="101" customFormat="false" ht="12.8" hidden="false" customHeight="false" outlineLevel="0" collapsed="false">
      <c r="A101" s="74" t="str">
        <f aca="false">TEXT(B101,"00")&amp;" - "&amp;C101&amp;" - "&amp;D101</f>
        <v>01 - 1651 - 14314</v>
      </c>
      <c r="B101" s="75" t="n">
        <v>1</v>
      </c>
      <c r="C101" s="79" t="n">
        <v>1651</v>
      </c>
      <c r="D101" s="80" t="n">
        <v>14314</v>
      </c>
      <c r="E101" s="81" t="s">
        <v>21</v>
      </c>
      <c r="F101" s="81" t="s">
        <v>21</v>
      </c>
      <c r="G101" s="82" t="n">
        <v>150</v>
      </c>
      <c r="H101" s="82" t="n">
        <v>134.81</v>
      </c>
      <c r="I101" s="82" t="n">
        <v>15.19</v>
      </c>
      <c r="J101" s="81" t="s">
        <v>21</v>
      </c>
      <c r="K101" s="74" t="str">
        <f aca="false">IF(RIGHT(A101,1)="#",1,"")</f>
        <v/>
      </c>
    </row>
    <row r="102" customFormat="false" ht="12.8" hidden="false" customHeight="false" outlineLevel="0" collapsed="false">
      <c r="A102" s="74" t="str">
        <f aca="false">TEXT(B102,"00")&amp;" - "&amp;C102&amp;" - "&amp;D102</f>
        <v>01 - 1667 - 1287</v>
      </c>
      <c r="B102" s="75" t="n">
        <v>1</v>
      </c>
      <c r="C102" s="79" t="n">
        <v>1667</v>
      </c>
      <c r="D102" s="80" t="n">
        <v>1287</v>
      </c>
      <c r="E102" s="81" t="s">
        <v>21</v>
      </c>
      <c r="F102" s="81" t="s">
        <v>21</v>
      </c>
      <c r="G102" s="82" t="n">
        <v>2000</v>
      </c>
      <c r="H102" s="82" t="n">
        <v>0</v>
      </c>
      <c r="I102" s="82" t="n">
        <v>2000</v>
      </c>
      <c r="J102" s="81" t="s">
        <v>21</v>
      </c>
      <c r="K102" s="74" t="str">
        <f aca="false">IF(RIGHT(A102,1)="#",1,"")</f>
        <v/>
      </c>
    </row>
    <row r="103" customFormat="false" ht="12.8" hidden="false" customHeight="false" outlineLevel="0" collapsed="false">
      <c r="A103" s="74" t="str">
        <f aca="false">TEXT(B103,"00")&amp;" - "&amp;C103&amp;" - "&amp;D103</f>
        <v>01 - 1670 - 14334</v>
      </c>
      <c r="B103" s="75" t="n">
        <v>1</v>
      </c>
      <c r="C103" s="79" t="n">
        <v>1670</v>
      </c>
      <c r="D103" s="80" t="n">
        <v>14334</v>
      </c>
      <c r="E103" s="81" t="s">
        <v>21</v>
      </c>
      <c r="F103" s="81" t="s">
        <v>21</v>
      </c>
      <c r="G103" s="82" t="n">
        <v>400</v>
      </c>
      <c r="H103" s="82" t="n">
        <v>87.6</v>
      </c>
      <c r="I103" s="82" t="n">
        <v>312.4</v>
      </c>
      <c r="J103" s="81" t="s">
        <v>21</v>
      </c>
      <c r="K103" s="74" t="str">
        <f aca="false">IF(RIGHT(A103,1)="#",1,"")</f>
        <v/>
      </c>
    </row>
    <row r="104" customFormat="false" ht="12.8" hidden="false" customHeight="false" outlineLevel="0" collapsed="false">
      <c r="A104" s="74" t="str">
        <f aca="false">TEXT(B104,"00")&amp;" - "&amp;C104&amp;" - "&amp;D104</f>
        <v>01 - 1675 - 18603</v>
      </c>
      <c r="B104" s="75" t="n">
        <v>1</v>
      </c>
      <c r="C104" s="79" t="n">
        <v>1675</v>
      </c>
      <c r="D104" s="80" t="n">
        <v>18603</v>
      </c>
      <c r="E104" s="81" t="s">
        <v>21</v>
      </c>
      <c r="F104" s="81" t="s">
        <v>21</v>
      </c>
      <c r="G104" s="82" t="n">
        <v>300</v>
      </c>
      <c r="H104" s="82" t="n">
        <v>0</v>
      </c>
      <c r="I104" s="82" t="n">
        <v>300</v>
      </c>
      <c r="J104" s="81" t="s">
        <v>21</v>
      </c>
      <c r="K104" s="74" t="str">
        <f aca="false">IF(RIGHT(A104,1)="#",1,"")</f>
        <v/>
      </c>
    </row>
    <row r="105" customFormat="false" ht="12.8" hidden="false" customHeight="false" outlineLevel="0" collapsed="false">
      <c r="A105" s="74" t="str">
        <f aca="false">TEXT(B105,"00")&amp;" - "&amp;C105&amp;" - "&amp;D105</f>
        <v>01 - 1683 - 18605</v>
      </c>
      <c r="B105" s="75" t="n">
        <v>1</v>
      </c>
      <c r="C105" s="79" t="n">
        <v>1683</v>
      </c>
      <c r="D105" s="80" t="n">
        <v>18605</v>
      </c>
      <c r="E105" s="81" t="s">
        <v>21</v>
      </c>
      <c r="F105" s="81" t="s">
        <v>21</v>
      </c>
      <c r="G105" s="82" t="n">
        <v>1000</v>
      </c>
      <c r="H105" s="82" t="n">
        <v>200.2</v>
      </c>
      <c r="I105" s="82" t="n">
        <v>799.8</v>
      </c>
      <c r="J105" s="81" t="s">
        <v>21</v>
      </c>
      <c r="K105" s="74" t="str">
        <f aca="false">IF(RIGHT(A105,1)="#",1,"")</f>
        <v/>
      </c>
    </row>
    <row r="106" customFormat="false" ht="12.8" hidden="false" customHeight="false" outlineLevel="0" collapsed="false">
      <c r="A106" s="74" t="str">
        <f aca="false">TEXT(B106,"00")&amp;" - "&amp;C106&amp;" - "&amp;D106</f>
        <v>01 - 1683 - 18607</v>
      </c>
      <c r="B106" s="75" t="n">
        <v>1</v>
      </c>
      <c r="C106" s="79" t="n">
        <v>1683</v>
      </c>
      <c r="D106" s="80" t="n">
        <v>18607</v>
      </c>
      <c r="E106" s="81" t="s">
        <v>21</v>
      </c>
      <c r="F106" s="81" t="s">
        <v>21</v>
      </c>
      <c r="G106" s="82" t="n">
        <v>500</v>
      </c>
      <c r="H106" s="82" t="n">
        <v>500</v>
      </c>
      <c r="I106" s="82" t="n">
        <v>0</v>
      </c>
      <c r="J106" s="81" t="s">
        <v>21</v>
      </c>
      <c r="K106" s="74" t="str">
        <f aca="false">IF(RIGHT(A106,1)="#",1,"")</f>
        <v/>
      </c>
    </row>
    <row r="107" customFormat="false" ht="12.8" hidden="false" customHeight="false" outlineLevel="0" collapsed="false">
      <c r="A107" s="74" t="str">
        <f aca="false">TEXT(B107,"00")&amp;" - "&amp;C107&amp;" - "&amp;D107</f>
        <v>01 - 1685 - 14319</v>
      </c>
      <c r="B107" s="75" t="n">
        <v>1</v>
      </c>
      <c r="C107" s="79" t="n">
        <v>1685</v>
      </c>
      <c r="D107" s="80" t="n">
        <v>14319</v>
      </c>
      <c r="E107" s="81" t="s">
        <v>21</v>
      </c>
      <c r="F107" s="81" t="s">
        <v>21</v>
      </c>
      <c r="G107" s="82" t="n">
        <v>0</v>
      </c>
      <c r="H107" s="82" t="n">
        <v>0</v>
      </c>
      <c r="I107" s="82" t="n">
        <v>0</v>
      </c>
      <c r="J107" s="81" t="s">
        <v>21</v>
      </c>
      <c r="K107" s="74" t="str">
        <f aca="false">IF(RIGHT(A107,1)="#",1,"")</f>
        <v/>
      </c>
    </row>
    <row r="108" customFormat="false" ht="12.8" hidden="false" customHeight="false" outlineLevel="0" collapsed="false">
      <c r="A108" s="74" t="str">
        <f aca="false">TEXT(B108,"00")&amp;" - "&amp;C108&amp;" - "&amp;D108</f>
        <v>01 - 1695 - 16467</v>
      </c>
      <c r="B108" s="75" t="n">
        <v>1</v>
      </c>
      <c r="C108" s="79" t="n">
        <v>1695</v>
      </c>
      <c r="D108" s="80" t="n">
        <v>16467</v>
      </c>
      <c r="E108" s="81" t="s">
        <v>21</v>
      </c>
      <c r="F108" s="81" t="s">
        <v>21</v>
      </c>
      <c r="G108" s="82" t="n">
        <v>500</v>
      </c>
      <c r="H108" s="82" t="n">
        <v>0</v>
      </c>
      <c r="I108" s="82" t="n">
        <v>500</v>
      </c>
      <c r="J108" s="81" t="s">
        <v>21</v>
      </c>
      <c r="K108" s="74" t="str">
        <f aca="false">IF(RIGHT(A108,1)="#",1,"")</f>
        <v/>
      </c>
    </row>
    <row r="109" customFormat="false" ht="12.8" hidden="false" customHeight="false" outlineLevel="0" collapsed="false">
      <c r="A109" s="74" t="str">
        <f aca="false">TEXT(B109,"00")&amp;" - "&amp;C109&amp;" - "&amp;D109</f>
        <v>01 - 1698 - 1409</v>
      </c>
      <c r="B109" s="75" t="n">
        <v>1</v>
      </c>
      <c r="C109" s="79" t="n">
        <v>1698</v>
      </c>
      <c r="D109" s="80" t="n">
        <v>1409</v>
      </c>
      <c r="E109" s="81" t="s">
        <v>21</v>
      </c>
      <c r="F109" s="81" t="s">
        <v>21</v>
      </c>
      <c r="G109" s="82" t="n">
        <v>500</v>
      </c>
      <c r="H109" s="82" t="n">
        <v>0</v>
      </c>
      <c r="I109" s="82" t="n">
        <v>500</v>
      </c>
      <c r="J109" s="81" t="s">
        <v>21</v>
      </c>
      <c r="K109" s="74" t="str">
        <f aca="false">IF(RIGHT(A109,1)="#",1,"")</f>
        <v/>
      </c>
    </row>
    <row r="110" customFormat="false" ht="12.8" hidden="false" customHeight="false" outlineLevel="0" collapsed="false">
      <c r="A110" s="74" t="str">
        <f aca="false">TEXT(B110,"00")&amp;" - "&amp;C110&amp;" - "&amp;D110</f>
        <v>01 - 1698 - 14316</v>
      </c>
      <c r="B110" s="75" t="n">
        <v>1</v>
      </c>
      <c r="C110" s="79" t="n">
        <v>1698</v>
      </c>
      <c r="D110" s="80" t="n">
        <v>14316</v>
      </c>
      <c r="E110" s="81" t="s">
        <v>21</v>
      </c>
      <c r="F110" s="81" t="s">
        <v>21</v>
      </c>
      <c r="G110" s="82" t="n">
        <v>100</v>
      </c>
      <c r="H110" s="82" t="n">
        <v>67.4</v>
      </c>
      <c r="I110" s="82" t="n">
        <v>32.6</v>
      </c>
      <c r="J110" s="81" t="s">
        <v>21</v>
      </c>
      <c r="K110" s="74" t="str">
        <f aca="false">IF(RIGHT(A110,1)="#",1,"")</f>
        <v/>
      </c>
    </row>
    <row r="111" customFormat="false" ht="12.8" hidden="false" customHeight="false" outlineLevel="0" collapsed="false">
      <c r="A111" s="74" t="str">
        <f aca="false">TEXT(B111,"00")&amp;" - "&amp;C111&amp;" - "&amp;D111</f>
        <v>01 - 1705 - 17537</v>
      </c>
      <c r="B111" s="75" t="n">
        <v>1</v>
      </c>
      <c r="C111" s="79" t="n">
        <v>1705</v>
      </c>
      <c r="D111" s="80" t="n">
        <v>17537</v>
      </c>
      <c r="E111" s="81" t="s">
        <v>21</v>
      </c>
      <c r="F111" s="81" t="s">
        <v>21</v>
      </c>
      <c r="G111" s="82" t="n">
        <v>5325.6</v>
      </c>
      <c r="H111" s="82" t="n">
        <v>2325.6</v>
      </c>
      <c r="I111" s="82" t="n">
        <v>3000</v>
      </c>
      <c r="J111" s="81" t="s">
        <v>21</v>
      </c>
      <c r="K111" s="74" t="str">
        <f aca="false">IF(RIGHT(A111,1)="#",1,"")</f>
        <v/>
      </c>
    </row>
    <row r="112" customFormat="false" ht="12.8" hidden="false" customHeight="false" outlineLevel="0" collapsed="false">
      <c r="A112" s="74" t="str">
        <f aca="false">TEXT(B112,"00")&amp;" - "&amp;C112&amp;" - "&amp;D112</f>
        <v>01 - 1708 - 14282</v>
      </c>
      <c r="B112" s="75" t="n">
        <v>1</v>
      </c>
      <c r="C112" s="79" t="n">
        <v>1708</v>
      </c>
      <c r="D112" s="80" t="n">
        <v>14282</v>
      </c>
      <c r="E112" s="81" t="s">
        <v>21</v>
      </c>
      <c r="F112" s="81" t="s">
        <v>21</v>
      </c>
      <c r="G112" s="82" t="n">
        <v>6000</v>
      </c>
      <c r="H112" s="82" t="n">
        <v>0</v>
      </c>
      <c r="I112" s="82" t="n">
        <v>6000</v>
      </c>
      <c r="J112" s="81" t="s">
        <v>21</v>
      </c>
      <c r="K112" s="74" t="str">
        <f aca="false">IF(RIGHT(A112,1)="#",1,"")</f>
        <v/>
      </c>
    </row>
    <row r="113" customFormat="false" ht="12.8" hidden="false" customHeight="false" outlineLevel="0" collapsed="false">
      <c r="A113" s="74" t="str">
        <f aca="false">TEXT(B113,"00")&amp;" - "&amp;C113&amp;" - "&amp;D113</f>
        <v>01 - 1709 - 15438</v>
      </c>
      <c r="B113" s="75" t="n">
        <v>1</v>
      </c>
      <c r="C113" s="79" t="n">
        <v>1709</v>
      </c>
      <c r="D113" s="80" t="n">
        <v>15438</v>
      </c>
      <c r="E113" s="81" t="s">
        <v>21</v>
      </c>
      <c r="F113" s="81" t="s">
        <v>21</v>
      </c>
      <c r="G113" s="82" t="n">
        <v>2000</v>
      </c>
      <c r="H113" s="82" t="n">
        <v>0</v>
      </c>
      <c r="I113" s="82" t="n">
        <v>2000</v>
      </c>
      <c r="J113" s="81" t="s">
        <v>21</v>
      </c>
      <c r="K113" s="74" t="str">
        <f aca="false">IF(RIGHT(A113,1)="#",1,"")</f>
        <v/>
      </c>
    </row>
    <row r="114" customFormat="false" ht="12.8" hidden="false" customHeight="false" outlineLevel="0" collapsed="false">
      <c r="A114" s="74" t="str">
        <f aca="false">TEXT(B114,"00")&amp;" - "&amp;C114&amp;" - "&amp;D114</f>
        <v>01 - 1712 - 6535</v>
      </c>
      <c r="B114" s="75" t="n">
        <v>1</v>
      </c>
      <c r="C114" s="79" t="n">
        <v>1712</v>
      </c>
      <c r="D114" s="80" t="n">
        <v>6535</v>
      </c>
      <c r="E114" s="81" t="s">
        <v>21</v>
      </c>
      <c r="F114" s="81" t="s">
        <v>21</v>
      </c>
      <c r="G114" s="82" t="n">
        <v>160</v>
      </c>
      <c r="H114" s="82" t="n">
        <v>87.6</v>
      </c>
      <c r="I114" s="82" t="n">
        <v>72.4</v>
      </c>
      <c r="J114" s="81" t="s">
        <v>21</v>
      </c>
      <c r="K114" s="74" t="str">
        <f aca="false">IF(RIGHT(A114,1)="#",1,"")</f>
        <v/>
      </c>
    </row>
    <row r="115" customFormat="false" ht="12.8" hidden="false" customHeight="false" outlineLevel="0" collapsed="false">
      <c r="A115" s="74" t="str">
        <f aca="false">TEXT(B115,"00")&amp;" - "&amp;C115&amp;" - "&amp;D115</f>
        <v>01 - 1713 - 12004</v>
      </c>
      <c r="B115" s="75" t="n">
        <v>1</v>
      </c>
      <c r="C115" s="79" t="n">
        <v>1713</v>
      </c>
      <c r="D115" s="80" t="n">
        <v>12004</v>
      </c>
      <c r="E115" s="81" t="s">
        <v>21</v>
      </c>
      <c r="F115" s="81" t="s">
        <v>21</v>
      </c>
      <c r="G115" s="82" t="n">
        <v>60</v>
      </c>
      <c r="H115" s="82" t="n">
        <v>17.78</v>
      </c>
      <c r="I115" s="82" t="n">
        <v>42.22</v>
      </c>
      <c r="J115" s="81" t="s">
        <v>21</v>
      </c>
      <c r="K115" s="74" t="str">
        <f aca="false">IF(RIGHT(A115,1)="#",1,"")</f>
        <v/>
      </c>
    </row>
    <row r="116" customFormat="false" ht="12.8" hidden="false" customHeight="false" outlineLevel="0" collapsed="false">
      <c r="A116" s="74" t="str">
        <f aca="false">TEXT(B116,"00")&amp;" - "&amp;C116&amp;" - "&amp;D116</f>
        <v>01 - 1714 - 86</v>
      </c>
      <c r="B116" s="75" t="n">
        <v>1</v>
      </c>
      <c r="C116" s="79" t="n">
        <v>1714</v>
      </c>
      <c r="D116" s="80" t="n">
        <v>86</v>
      </c>
      <c r="E116" s="81" t="s">
        <v>21</v>
      </c>
      <c r="F116" s="81" t="s">
        <v>21</v>
      </c>
      <c r="G116" s="82" t="n">
        <v>14000</v>
      </c>
      <c r="H116" s="82" t="n">
        <v>19157.04</v>
      </c>
      <c r="I116" s="82" t="n">
        <v>-5157.04</v>
      </c>
      <c r="J116" s="81" t="s">
        <v>21</v>
      </c>
      <c r="K116" s="74" t="str">
        <f aca="false">IF(RIGHT(A116,1)="#",1,"")</f>
        <v/>
      </c>
    </row>
    <row r="117" customFormat="false" ht="12.8" hidden="false" customHeight="false" outlineLevel="0" collapsed="false">
      <c r="A117" s="74" t="str">
        <f aca="false">TEXT(B117,"00")&amp;" - "&amp;C117&amp;" - "&amp;D117</f>
        <v>01 - 1724 - 14177</v>
      </c>
      <c r="B117" s="75" t="n">
        <v>1</v>
      </c>
      <c r="C117" s="79" t="n">
        <v>1724</v>
      </c>
      <c r="D117" s="80" t="n">
        <v>14177</v>
      </c>
      <c r="E117" s="81" t="s">
        <v>21</v>
      </c>
      <c r="F117" s="81" t="s">
        <v>21</v>
      </c>
      <c r="G117" s="82" t="n">
        <v>7000</v>
      </c>
      <c r="H117" s="82" t="n">
        <v>17708.33</v>
      </c>
      <c r="I117" s="82" t="n">
        <v>-10708.33</v>
      </c>
      <c r="J117" s="81" t="s">
        <v>21</v>
      </c>
      <c r="K117" s="74" t="str">
        <f aca="false">IF(RIGHT(A117,1)="#",1,"")</f>
        <v/>
      </c>
    </row>
    <row r="118" customFormat="false" ht="12.8" hidden="false" customHeight="false" outlineLevel="0" collapsed="false">
      <c r="A118" s="74" t="str">
        <f aca="false">TEXT(B118,"00")&amp;" - "&amp;C118&amp;" - "&amp;D118</f>
        <v>01 - 1724 - 14211</v>
      </c>
      <c r="B118" s="75" t="n">
        <v>1</v>
      </c>
      <c r="C118" s="79" t="n">
        <v>1724</v>
      </c>
      <c r="D118" s="80" t="n">
        <v>14211</v>
      </c>
      <c r="E118" s="81" t="s">
        <v>21</v>
      </c>
      <c r="F118" s="81" t="s">
        <v>21</v>
      </c>
      <c r="G118" s="82" t="n">
        <v>83000</v>
      </c>
      <c r="H118" s="82" t="n">
        <v>60955.96</v>
      </c>
      <c r="I118" s="82" t="n">
        <v>22044.04</v>
      </c>
      <c r="J118" s="81" t="s">
        <v>21</v>
      </c>
      <c r="K118" s="74" t="str">
        <f aca="false">IF(RIGHT(A118,1)="#",1,"")</f>
        <v/>
      </c>
    </row>
    <row r="119" customFormat="false" ht="12.8" hidden="false" customHeight="false" outlineLevel="0" collapsed="false">
      <c r="A119" s="74" t="str">
        <f aca="false">TEXT(B119,"00")&amp;" - "&amp;C119&amp;" - "&amp;D119</f>
        <v>01 - 1732 - 14170</v>
      </c>
      <c r="B119" s="75" t="n">
        <v>1</v>
      </c>
      <c r="C119" s="79" t="n">
        <v>1732</v>
      </c>
      <c r="D119" s="80" t="n">
        <v>14170</v>
      </c>
      <c r="E119" s="81" t="s">
        <v>21</v>
      </c>
      <c r="F119" s="81" t="s">
        <v>21</v>
      </c>
      <c r="G119" s="82" t="n">
        <v>0</v>
      </c>
      <c r="H119" s="82" t="n">
        <v>0</v>
      </c>
      <c r="I119" s="82" t="n">
        <v>0</v>
      </c>
      <c r="J119" s="81" t="s">
        <v>21</v>
      </c>
      <c r="K119" s="74" t="str">
        <f aca="false">IF(RIGHT(A119,1)="#",1,"")</f>
        <v/>
      </c>
    </row>
    <row r="120" customFormat="false" ht="12.8" hidden="false" customHeight="false" outlineLevel="0" collapsed="false">
      <c r="A120" s="74" t="str">
        <f aca="false">TEXT(B120,"00")&amp;" - "&amp;C120&amp;" - "&amp;D120</f>
        <v>01 - 1737 - 14249</v>
      </c>
      <c r="B120" s="75" t="n">
        <v>1</v>
      </c>
      <c r="C120" s="79" t="n">
        <v>1737</v>
      </c>
      <c r="D120" s="80" t="n">
        <v>14249</v>
      </c>
      <c r="E120" s="81" t="s">
        <v>21</v>
      </c>
      <c r="F120" s="81" t="s">
        <v>21</v>
      </c>
      <c r="G120" s="82" t="n">
        <v>400</v>
      </c>
      <c r="H120" s="82" t="n">
        <v>0</v>
      </c>
      <c r="I120" s="82" t="n">
        <v>400</v>
      </c>
      <c r="J120" s="81" t="s">
        <v>21</v>
      </c>
      <c r="K120" s="74" t="str">
        <f aca="false">IF(RIGHT(A120,1)="#",1,"")</f>
        <v/>
      </c>
    </row>
    <row r="121" customFormat="false" ht="12.8" hidden="false" customHeight="false" outlineLevel="0" collapsed="false">
      <c r="A121" s="74" t="str">
        <f aca="false">TEXT(B121,"00")&amp;" - "&amp;C121&amp;" - "&amp;D121</f>
        <v>01 - 1738 - 9866</v>
      </c>
      <c r="B121" s="75" t="n">
        <v>1</v>
      </c>
      <c r="C121" s="79" t="n">
        <v>1738</v>
      </c>
      <c r="D121" s="80" t="n">
        <v>9866</v>
      </c>
      <c r="E121" s="81" t="s">
        <v>21</v>
      </c>
      <c r="F121" s="81" t="s">
        <v>21</v>
      </c>
      <c r="G121" s="82" t="n">
        <v>19739.59</v>
      </c>
      <c r="H121" s="82" t="n">
        <v>32920.49</v>
      </c>
      <c r="I121" s="82" t="n">
        <v>-13180.9</v>
      </c>
      <c r="J121" s="81" t="s">
        <v>21</v>
      </c>
      <c r="K121" s="74" t="str">
        <f aca="false">IF(RIGHT(A121,1)="#",1,"")</f>
        <v/>
      </c>
    </row>
    <row r="122" customFormat="false" ht="12.8" hidden="false" customHeight="false" outlineLevel="0" collapsed="false">
      <c r="A122" s="74" t="str">
        <f aca="false">TEXT(B122,"00")&amp;" - "&amp;C122&amp;" - "&amp;D122</f>
        <v>01 - 1744 - 18585</v>
      </c>
      <c r="B122" s="75" t="n">
        <v>1</v>
      </c>
      <c r="C122" s="79" t="n">
        <v>1744</v>
      </c>
      <c r="D122" s="80" t="n">
        <v>18585</v>
      </c>
      <c r="E122" s="81" t="s">
        <v>21</v>
      </c>
      <c r="F122" s="81" t="s">
        <v>21</v>
      </c>
      <c r="G122" s="82" t="n">
        <v>40</v>
      </c>
      <c r="H122" s="82" t="n">
        <v>0</v>
      </c>
      <c r="I122" s="82" t="n">
        <v>40</v>
      </c>
      <c r="J122" s="81" t="s">
        <v>21</v>
      </c>
      <c r="K122" s="74" t="str">
        <f aca="false">IF(RIGHT(A122,1)="#",1,"")</f>
        <v/>
      </c>
    </row>
    <row r="123" customFormat="false" ht="12.8" hidden="false" customHeight="false" outlineLevel="0" collapsed="false">
      <c r="A123" s="74" t="str">
        <f aca="false">TEXT(B123,"00")&amp;" - "&amp;C123&amp;" - "&amp;D123</f>
        <v>01 - 1756 - 14324</v>
      </c>
      <c r="B123" s="75" t="n">
        <v>1</v>
      </c>
      <c r="C123" s="79" t="n">
        <v>1756</v>
      </c>
      <c r="D123" s="80" t="n">
        <v>14324</v>
      </c>
      <c r="E123" s="81" t="s">
        <v>21</v>
      </c>
      <c r="F123" s="81" t="s">
        <v>21</v>
      </c>
      <c r="G123" s="82" t="n">
        <v>200</v>
      </c>
      <c r="H123" s="82" t="n">
        <v>674.56</v>
      </c>
      <c r="I123" s="82" t="n">
        <v>-474.56</v>
      </c>
      <c r="J123" s="81" t="s">
        <v>21</v>
      </c>
      <c r="K123" s="74" t="str">
        <f aca="false">IF(RIGHT(A123,1)="#",1,"")</f>
        <v/>
      </c>
    </row>
    <row r="124" customFormat="false" ht="12.8" hidden="false" customHeight="false" outlineLevel="0" collapsed="false">
      <c r="A124" s="74" t="str">
        <f aca="false">TEXT(B124,"00")&amp;" - "&amp;C124&amp;" - "&amp;D124</f>
        <v>01 - 1758 - 1229</v>
      </c>
      <c r="B124" s="75" t="n">
        <v>1</v>
      </c>
      <c r="C124" s="79" t="n">
        <v>1758</v>
      </c>
      <c r="D124" s="80" t="n">
        <v>1229</v>
      </c>
      <c r="E124" s="81" t="s">
        <v>21</v>
      </c>
      <c r="F124" s="81" t="s">
        <v>21</v>
      </c>
      <c r="G124" s="82" t="n">
        <v>0</v>
      </c>
      <c r="H124" s="82" t="n">
        <v>11030.4</v>
      </c>
      <c r="I124" s="82" t="n">
        <v>-11030.4</v>
      </c>
      <c r="J124" s="81" t="s">
        <v>21</v>
      </c>
      <c r="K124" s="74" t="str">
        <f aca="false">IF(RIGHT(A124,1)="#",1,"")</f>
        <v/>
      </c>
    </row>
    <row r="125" customFormat="false" ht="12.8" hidden="false" customHeight="false" outlineLevel="0" collapsed="false">
      <c r="A125" s="74" t="str">
        <f aca="false">TEXT(B125,"00")&amp;" - "&amp;C125&amp;" - "&amp;D125</f>
        <v>01 - 1775 - 338</v>
      </c>
      <c r="B125" s="75" t="n">
        <v>1</v>
      </c>
      <c r="C125" s="79" t="n">
        <v>1775</v>
      </c>
      <c r="D125" s="80" t="n">
        <v>338</v>
      </c>
      <c r="E125" s="81" t="s">
        <v>21</v>
      </c>
      <c r="F125" s="81" t="s">
        <v>21</v>
      </c>
      <c r="G125" s="82" t="n">
        <v>600</v>
      </c>
      <c r="H125" s="82" t="n">
        <v>73.52</v>
      </c>
      <c r="I125" s="82" t="n">
        <v>526.48</v>
      </c>
      <c r="J125" s="81" t="s">
        <v>21</v>
      </c>
      <c r="K125" s="74" t="str">
        <f aca="false">IF(RIGHT(A125,1)="#",1,"")</f>
        <v/>
      </c>
    </row>
    <row r="126" customFormat="false" ht="12.8" hidden="false" customHeight="false" outlineLevel="0" collapsed="false">
      <c r="A126" s="74" t="str">
        <f aca="false">TEXT(B126,"00")&amp;" - "&amp;C126&amp;" - "&amp;D126</f>
        <v>01 - 1792 - 16501</v>
      </c>
      <c r="B126" s="75" t="n">
        <v>1</v>
      </c>
      <c r="C126" s="79" t="n">
        <v>1792</v>
      </c>
      <c r="D126" s="80" t="n">
        <v>16501</v>
      </c>
      <c r="E126" s="81" t="s">
        <v>21</v>
      </c>
      <c r="F126" s="81" t="s">
        <v>21</v>
      </c>
      <c r="G126" s="82" t="n">
        <v>0</v>
      </c>
      <c r="H126" s="82" t="n">
        <v>0</v>
      </c>
      <c r="I126" s="82" t="n">
        <v>0</v>
      </c>
      <c r="J126" s="81" t="s">
        <v>21</v>
      </c>
      <c r="K126" s="74" t="str">
        <f aca="false">IF(RIGHT(A126,1)="#",1,"")</f>
        <v/>
      </c>
    </row>
    <row r="127" customFormat="false" ht="12.8" hidden="false" customHeight="false" outlineLevel="0" collapsed="false">
      <c r="A127" s="74" t="str">
        <f aca="false">TEXT(B127,"00")&amp;" - "&amp;C127&amp;" - "&amp;D127</f>
        <v>01 - 1803 - 18601</v>
      </c>
      <c r="B127" s="75" t="n">
        <v>1</v>
      </c>
      <c r="C127" s="79" t="n">
        <v>1803</v>
      </c>
      <c r="D127" s="80" t="n">
        <v>18601</v>
      </c>
      <c r="E127" s="81" t="s">
        <v>21</v>
      </c>
      <c r="F127" s="81" t="s">
        <v>21</v>
      </c>
      <c r="G127" s="82" t="n">
        <v>500</v>
      </c>
      <c r="H127" s="82" t="n">
        <v>940.93</v>
      </c>
      <c r="I127" s="82" t="n">
        <v>-440.93</v>
      </c>
      <c r="J127" s="81" t="s">
        <v>21</v>
      </c>
      <c r="K127" s="74" t="str">
        <f aca="false">IF(RIGHT(A127,1)="#",1,"")</f>
        <v/>
      </c>
    </row>
    <row r="128" customFormat="false" ht="12.8" hidden="false" customHeight="false" outlineLevel="0" collapsed="false">
      <c r="A128" s="74" t="str">
        <f aca="false">TEXT(B128,"00")&amp;" - "&amp;C128&amp;" - "&amp;D128</f>
        <v>01 - 1817 - 18590</v>
      </c>
      <c r="B128" s="75" t="n">
        <v>1</v>
      </c>
      <c r="C128" s="79" t="n">
        <v>1817</v>
      </c>
      <c r="D128" s="80" t="n">
        <v>18590</v>
      </c>
      <c r="E128" s="81" t="s">
        <v>21</v>
      </c>
      <c r="F128" s="81" t="s">
        <v>21</v>
      </c>
      <c r="G128" s="82" t="n">
        <v>1500</v>
      </c>
      <c r="H128" s="82" t="n">
        <v>0</v>
      </c>
      <c r="I128" s="82" t="n">
        <v>1500</v>
      </c>
      <c r="J128" s="81" t="s">
        <v>21</v>
      </c>
      <c r="K128" s="74" t="str">
        <f aca="false">IF(RIGHT(A128,1)="#",1,"")</f>
        <v/>
      </c>
    </row>
    <row r="129" customFormat="false" ht="12.8" hidden="false" customHeight="false" outlineLevel="0" collapsed="false">
      <c r="A129" s="74" t="str">
        <f aca="false">TEXT(B129,"00")&amp;" - "&amp;C129&amp;" - "&amp;D129</f>
        <v>01 - 1819 - 14289</v>
      </c>
      <c r="B129" s="75" t="n">
        <v>1</v>
      </c>
      <c r="C129" s="79" t="n">
        <v>1819</v>
      </c>
      <c r="D129" s="80" t="n">
        <v>14289</v>
      </c>
      <c r="E129" s="81" t="s">
        <v>21</v>
      </c>
      <c r="F129" s="81" t="s">
        <v>21</v>
      </c>
      <c r="G129" s="82" t="n">
        <v>500</v>
      </c>
      <c r="H129" s="82" t="n">
        <v>163.19</v>
      </c>
      <c r="I129" s="82" t="n">
        <v>336.81</v>
      </c>
      <c r="J129" s="81" t="s">
        <v>21</v>
      </c>
      <c r="K129" s="74" t="str">
        <f aca="false">IF(RIGHT(A129,1)="#",1,"")</f>
        <v/>
      </c>
    </row>
    <row r="130" customFormat="false" ht="12.8" hidden="false" customHeight="false" outlineLevel="0" collapsed="false">
      <c r="A130" s="74" t="str">
        <f aca="false">TEXT(B130,"00")&amp;" - "&amp;C130&amp;" - "&amp;D130</f>
        <v>01 - 1832 - 7777</v>
      </c>
      <c r="B130" s="75" t="n">
        <v>1</v>
      </c>
      <c r="C130" s="79" t="n">
        <v>1832</v>
      </c>
      <c r="D130" s="80" t="n">
        <v>7777</v>
      </c>
      <c r="E130" s="81" t="s">
        <v>21</v>
      </c>
      <c r="F130" s="81" t="s">
        <v>21</v>
      </c>
      <c r="G130" s="82" t="n">
        <v>0</v>
      </c>
      <c r="H130" s="82" t="n">
        <v>0</v>
      </c>
      <c r="I130" s="82" t="n">
        <v>0</v>
      </c>
      <c r="J130" s="81" t="s">
        <v>21</v>
      </c>
      <c r="K130" s="74" t="str">
        <f aca="false">IF(RIGHT(A130,1)="#",1,"")</f>
        <v/>
      </c>
    </row>
    <row r="131" customFormat="false" ht="12.8" hidden="false" customHeight="false" outlineLevel="0" collapsed="false">
      <c r="A131" s="74" t="str">
        <f aca="false">TEXT(B131,"00")&amp;" - "&amp;C131&amp;" - "&amp;D131</f>
        <v>01 - 184 - 14281</v>
      </c>
      <c r="B131" s="75" t="n">
        <v>1</v>
      </c>
      <c r="C131" s="79" t="n">
        <v>184</v>
      </c>
      <c r="D131" s="80" t="n">
        <v>14281</v>
      </c>
      <c r="E131" s="81" t="s">
        <v>21</v>
      </c>
      <c r="F131" s="81" t="s">
        <v>21</v>
      </c>
      <c r="G131" s="82" t="n">
        <v>1500</v>
      </c>
      <c r="H131" s="82" t="n">
        <v>0</v>
      </c>
      <c r="I131" s="82" t="n">
        <v>1500</v>
      </c>
      <c r="J131" s="81" t="s">
        <v>21</v>
      </c>
      <c r="K131" s="74" t="str">
        <f aca="false">IF(RIGHT(A131,1)="#",1,"")</f>
        <v/>
      </c>
    </row>
    <row r="132" customFormat="false" ht="12.8" hidden="false" customHeight="false" outlineLevel="0" collapsed="false">
      <c r="A132" s="74" t="str">
        <f aca="false">TEXT(B132,"00")&amp;" - "&amp;C132&amp;" - "&amp;D132</f>
        <v>01 - 1843 - 1799</v>
      </c>
      <c r="B132" s="75" t="n">
        <v>1</v>
      </c>
      <c r="C132" s="79" t="n">
        <v>1843</v>
      </c>
      <c r="D132" s="80" t="n">
        <v>1799</v>
      </c>
      <c r="E132" s="81" t="s">
        <v>21</v>
      </c>
      <c r="F132" s="81" t="s">
        <v>21</v>
      </c>
      <c r="G132" s="82" t="n">
        <v>200</v>
      </c>
      <c r="H132" s="82" t="n">
        <v>126.5</v>
      </c>
      <c r="I132" s="82" t="n">
        <v>73.5</v>
      </c>
      <c r="J132" s="81" t="s">
        <v>21</v>
      </c>
      <c r="K132" s="74" t="str">
        <f aca="false">IF(RIGHT(A132,1)="#",1,"")</f>
        <v/>
      </c>
    </row>
    <row r="133" customFormat="false" ht="12.8" hidden="false" customHeight="false" outlineLevel="0" collapsed="false">
      <c r="A133" s="74" t="str">
        <f aca="false">TEXT(B133,"00")&amp;" - "&amp;C133&amp;" - "&amp;D133</f>
        <v>01 - 1864 - 12006</v>
      </c>
      <c r="B133" s="75" t="n">
        <v>1</v>
      </c>
      <c r="C133" s="79" t="n">
        <v>1864</v>
      </c>
      <c r="D133" s="80" t="n">
        <v>12006</v>
      </c>
      <c r="E133" s="81" t="s">
        <v>21</v>
      </c>
      <c r="F133" s="81" t="s">
        <v>21</v>
      </c>
      <c r="G133" s="82" t="n">
        <v>25000</v>
      </c>
      <c r="H133" s="82" t="n">
        <v>702.16</v>
      </c>
      <c r="I133" s="82" t="n">
        <v>24297.84</v>
      </c>
      <c r="J133" s="81" t="s">
        <v>21</v>
      </c>
      <c r="K133" s="74" t="str">
        <f aca="false">IF(RIGHT(A133,1)="#",1,"")</f>
        <v/>
      </c>
    </row>
    <row r="134" customFormat="false" ht="12.8" hidden="false" customHeight="false" outlineLevel="0" collapsed="false">
      <c r="A134" s="74" t="str">
        <f aca="false">TEXT(B134,"00")&amp;" - "&amp;C134&amp;" - "&amp;D134</f>
        <v>01 - 1868 - 18592</v>
      </c>
      <c r="B134" s="75" t="n">
        <v>1</v>
      </c>
      <c r="C134" s="79" t="n">
        <v>1868</v>
      </c>
      <c r="D134" s="80" t="n">
        <v>18592</v>
      </c>
      <c r="E134" s="81" t="s">
        <v>21</v>
      </c>
      <c r="F134" s="81" t="s">
        <v>21</v>
      </c>
      <c r="G134" s="82" t="n">
        <v>7000</v>
      </c>
      <c r="H134" s="82" t="n">
        <v>7972.55</v>
      </c>
      <c r="I134" s="82" t="n">
        <v>-972.55</v>
      </c>
      <c r="J134" s="81" t="s">
        <v>21</v>
      </c>
      <c r="K134" s="74" t="str">
        <f aca="false">IF(RIGHT(A134,1)="#",1,"")</f>
        <v/>
      </c>
    </row>
    <row r="135" customFormat="false" ht="12.8" hidden="false" customHeight="false" outlineLevel="0" collapsed="false">
      <c r="A135" s="74" t="str">
        <f aca="false">TEXT(B135,"00")&amp;" - "&amp;C135&amp;" - "&amp;D135</f>
        <v>01 - 1886 - 18586</v>
      </c>
      <c r="B135" s="75" t="n">
        <v>1</v>
      </c>
      <c r="C135" s="79" t="n">
        <v>1886</v>
      </c>
      <c r="D135" s="80" t="n">
        <v>18586</v>
      </c>
      <c r="E135" s="81" t="s">
        <v>21</v>
      </c>
      <c r="F135" s="81" t="s">
        <v>21</v>
      </c>
      <c r="G135" s="82" t="n">
        <v>300</v>
      </c>
      <c r="H135" s="82" t="n">
        <v>0</v>
      </c>
      <c r="I135" s="82" t="n">
        <v>300</v>
      </c>
      <c r="J135" s="81" t="s">
        <v>21</v>
      </c>
      <c r="K135" s="74" t="str">
        <f aca="false">IF(RIGHT(A135,1)="#",1,"")</f>
        <v/>
      </c>
    </row>
    <row r="136" customFormat="false" ht="12.8" hidden="false" customHeight="false" outlineLevel="0" collapsed="false">
      <c r="A136" s="74" t="str">
        <f aca="false">TEXT(B136,"00")&amp;" - "&amp;C136&amp;" - "&amp;D136</f>
        <v>01 - 189 - 16497</v>
      </c>
      <c r="B136" s="75" t="n">
        <v>1</v>
      </c>
      <c r="C136" s="79" t="n">
        <v>189</v>
      </c>
      <c r="D136" s="80" t="n">
        <v>16497</v>
      </c>
      <c r="E136" s="81" t="s">
        <v>21</v>
      </c>
      <c r="F136" s="81" t="s">
        <v>21</v>
      </c>
      <c r="G136" s="82" t="n">
        <v>500</v>
      </c>
      <c r="H136" s="82" t="n">
        <v>0</v>
      </c>
      <c r="I136" s="82" t="n">
        <v>500</v>
      </c>
      <c r="J136" s="81" t="s">
        <v>21</v>
      </c>
      <c r="K136" s="74" t="str">
        <f aca="false">IF(RIGHT(A136,1)="#",1,"")</f>
        <v/>
      </c>
    </row>
    <row r="137" customFormat="false" ht="12.8" hidden="false" customHeight="false" outlineLevel="0" collapsed="false">
      <c r="A137" s="74" t="str">
        <f aca="false">TEXT(B137,"00")&amp;" - "&amp;C137&amp;" - "&amp;D137</f>
        <v>01 - 1897 - 12020</v>
      </c>
      <c r="B137" s="75" t="n">
        <v>1</v>
      </c>
      <c r="C137" s="79" t="n">
        <v>1897</v>
      </c>
      <c r="D137" s="80" t="n">
        <v>12020</v>
      </c>
      <c r="E137" s="81" t="s">
        <v>21</v>
      </c>
      <c r="F137" s="81" t="s">
        <v>21</v>
      </c>
      <c r="G137" s="82" t="n">
        <v>0</v>
      </c>
      <c r="H137" s="82" t="n">
        <v>0</v>
      </c>
      <c r="I137" s="82" t="n">
        <v>0</v>
      </c>
      <c r="J137" s="81" t="s">
        <v>21</v>
      </c>
      <c r="K137" s="74" t="str">
        <f aca="false">IF(RIGHT(A137,1)="#",1,"")</f>
        <v/>
      </c>
    </row>
    <row r="138" customFormat="false" ht="12.8" hidden="false" customHeight="false" outlineLevel="0" collapsed="false">
      <c r="A138" s="74" t="str">
        <f aca="false">TEXT(B138,"00")&amp;" - "&amp;C138&amp;" - "&amp;D138</f>
        <v>01 - 1899 - 14317</v>
      </c>
      <c r="B138" s="75" t="n">
        <v>1</v>
      </c>
      <c r="C138" s="79" t="n">
        <v>1899</v>
      </c>
      <c r="D138" s="80" t="n">
        <v>14317</v>
      </c>
      <c r="E138" s="81" t="s">
        <v>21</v>
      </c>
      <c r="F138" s="81" t="s">
        <v>21</v>
      </c>
      <c r="G138" s="82" t="n">
        <v>150</v>
      </c>
      <c r="H138" s="82" t="n">
        <v>147.06</v>
      </c>
      <c r="I138" s="82" t="n">
        <v>2.94</v>
      </c>
      <c r="J138" s="81" t="s">
        <v>21</v>
      </c>
      <c r="K138" s="74" t="str">
        <f aca="false">IF(RIGHT(A138,1)="#",1,"")</f>
        <v/>
      </c>
    </row>
    <row r="139" customFormat="false" ht="12.8" hidden="false" customHeight="false" outlineLevel="0" collapsed="false">
      <c r="A139" s="74" t="str">
        <f aca="false">TEXT(B139,"00")&amp;" - "&amp;C139&amp;" - "&amp;D139</f>
        <v>01 - 1899 - 17517</v>
      </c>
      <c r="B139" s="75" t="n">
        <v>1</v>
      </c>
      <c r="C139" s="79" t="n">
        <v>1899</v>
      </c>
      <c r="D139" s="80" t="n">
        <v>17517</v>
      </c>
      <c r="E139" s="81" t="s">
        <v>21</v>
      </c>
      <c r="F139" s="81" t="s">
        <v>21</v>
      </c>
      <c r="G139" s="82" t="n">
        <v>1000</v>
      </c>
      <c r="H139" s="82" t="n">
        <v>157.98</v>
      </c>
      <c r="I139" s="82" t="n">
        <v>842.02</v>
      </c>
      <c r="J139" s="81" t="s">
        <v>21</v>
      </c>
      <c r="K139" s="74" t="str">
        <f aca="false">IF(RIGHT(A139,1)="#",1,"")</f>
        <v/>
      </c>
    </row>
    <row r="140" customFormat="false" ht="12.8" hidden="false" customHeight="false" outlineLevel="0" collapsed="false">
      <c r="A140" s="74" t="str">
        <f aca="false">TEXT(B140,"00")&amp;" - "&amp;C140&amp;" - "&amp;D140</f>
        <v>01 - 1901 - 14164</v>
      </c>
      <c r="B140" s="75" t="n">
        <v>1</v>
      </c>
      <c r="C140" s="79" t="n">
        <v>1901</v>
      </c>
      <c r="D140" s="80" t="n">
        <v>14164</v>
      </c>
      <c r="E140" s="81" t="s">
        <v>21</v>
      </c>
      <c r="F140" s="81" t="s">
        <v>21</v>
      </c>
      <c r="G140" s="82" t="n">
        <v>550</v>
      </c>
      <c r="H140" s="82" t="n">
        <v>600</v>
      </c>
      <c r="I140" s="82" t="n">
        <v>-50</v>
      </c>
      <c r="J140" s="81" t="s">
        <v>21</v>
      </c>
      <c r="K140" s="74" t="str">
        <f aca="false">IF(RIGHT(A140,1)="#",1,"")</f>
        <v/>
      </c>
    </row>
    <row r="141" customFormat="false" ht="12.8" hidden="false" customHeight="false" outlineLevel="0" collapsed="false">
      <c r="A141" s="74" t="str">
        <f aca="false">TEXT(B141,"00")&amp;" - "&amp;C141&amp;" - "&amp;D141</f>
        <v>01 - 1901 - 676</v>
      </c>
      <c r="B141" s="75" t="n">
        <v>1</v>
      </c>
      <c r="C141" s="79" t="n">
        <v>1901</v>
      </c>
      <c r="D141" s="80" t="n">
        <v>676</v>
      </c>
      <c r="E141" s="81" t="s">
        <v>21</v>
      </c>
      <c r="F141" s="81" t="s">
        <v>21</v>
      </c>
      <c r="G141" s="82" t="n">
        <v>500</v>
      </c>
      <c r="H141" s="82" t="n">
        <v>464.43</v>
      </c>
      <c r="I141" s="82" t="n">
        <v>35.57</v>
      </c>
      <c r="J141" s="81" t="s">
        <v>21</v>
      </c>
      <c r="K141" s="74" t="str">
        <f aca="false">IF(RIGHT(A141,1)="#",1,"")</f>
        <v/>
      </c>
    </row>
    <row r="142" customFormat="false" ht="12.8" hidden="false" customHeight="false" outlineLevel="0" collapsed="false">
      <c r="A142" s="74" t="str">
        <f aca="false">TEXT(B142,"00")&amp;" - "&amp;C142&amp;" - "&amp;D142</f>
        <v>01 - 1920 - 14331</v>
      </c>
      <c r="B142" s="75" t="n">
        <v>1</v>
      </c>
      <c r="C142" s="79" t="n">
        <v>1920</v>
      </c>
      <c r="D142" s="80" t="n">
        <v>14331</v>
      </c>
      <c r="E142" s="81" t="s">
        <v>21</v>
      </c>
      <c r="F142" s="81" t="s">
        <v>21</v>
      </c>
      <c r="G142" s="82" t="n">
        <v>100</v>
      </c>
      <c r="H142" s="82" t="n">
        <v>0</v>
      </c>
      <c r="I142" s="82" t="n">
        <v>100</v>
      </c>
      <c r="J142" s="81" t="s">
        <v>21</v>
      </c>
      <c r="K142" s="74" t="str">
        <f aca="false">IF(RIGHT(A142,1)="#",1,"")</f>
        <v/>
      </c>
    </row>
    <row r="143" customFormat="false" ht="12.8" hidden="false" customHeight="false" outlineLevel="0" collapsed="false">
      <c r="A143" s="74" t="str">
        <f aca="false">TEXT(B143,"00")&amp;" - "&amp;C143&amp;" - "&amp;D143</f>
        <v>01 - 1922 - 14207</v>
      </c>
      <c r="B143" s="75" t="n">
        <v>1</v>
      </c>
      <c r="C143" s="79" t="n">
        <v>1922</v>
      </c>
      <c r="D143" s="80" t="n">
        <v>14207</v>
      </c>
      <c r="E143" s="81" t="s">
        <v>21</v>
      </c>
      <c r="F143" s="81" t="s">
        <v>21</v>
      </c>
      <c r="G143" s="82" t="n">
        <v>0</v>
      </c>
      <c r="H143" s="82" t="n">
        <v>0</v>
      </c>
      <c r="I143" s="82" t="n">
        <v>0</v>
      </c>
      <c r="J143" s="81" t="s">
        <v>21</v>
      </c>
      <c r="K143" s="74" t="str">
        <f aca="false">IF(RIGHT(A143,1)="#",1,"")</f>
        <v/>
      </c>
    </row>
    <row r="144" customFormat="false" ht="12.8" hidden="false" customHeight="false" outlineLevel="0" collapsed="false">
      <c r="A144" s="74" t="str">
        <f aca="false">TEXT(B144,"00")&amp;" - "&amp;C144&amp;" - "&amp;D144</f>
        <v>01 - 1922 - 6552</v>
      </c>
      <c r="B144" s="75" t="n">
        <v>1</v>
      </c>
      <c r="C144" s="79" t="n">
        <v>1922</v>
      </c>
      <c r="D144" s="80" t="n">
        <v>6552</v>
      </c>
      <c r="E144" s="81" t="s">
        <v>21</v>
      </c>
      <c r="F144" s="81" t="s">
        <v>21</v>
      </c>
      <c r="G144" s="82" t="n">
        <v>180</v>
      </c>
      <c r="H144" s="82" t="n">
        <v>22.74</v>
      </c>
      <c r="I144" s="82" t="n">
        <v>157.26</v>
      </c>
      <c r="J144" s="81" t="s">
        <v>21</v>
      </c>
      <c r="K144" s="74" t="str">
        <f aca="false">IF(RIGHT(A144,1)="#",1,"")</f>
        <v/>
      </c>
    </row>
    <row r="145" customFormat="false" ht="12.8" hidden="false" customHeight="false" outlineLevel="0" collapsed="false">
      <c r="A145" s="74" t="str">
        <f aca="false">TEXT(B145,"00")&amp;" - "&amp;C145&amp;" - "&amp;D145</f>
        <v>01 - 1941 - 14230</v>
      </c>
      <c r="B145" s="75" t="n">
        <v>1</v>
      </c>
      <c r="C145" s="79" t="n">
        <v>1941</v>
      </c>
      <c r="D145" s="80" t="n">
        <v>14230</v>
      </c>
      <c r="E145" s="81" t="s">
        <v>21</v>
      </c>
      <c r="F145" s="81" t="s">
        <v>21</v>
      </c>
      <c r="G145" s="82" t="n">
        <v>400</v>
      </c>
      <c r="H145" s="82" t="n">
        <v>869.43</v>
      </c>
      <c r="I145" s="82" t="n">
        <v>-469.43</v>
      </c>
      <c r="J145" s="81" t="s">
        <v>21</v>
      </c>
      <c r="K145" s="74" t="str">
        <f aca="false">IF(RIGHT(A145,1)="#",1,"")</f>
        <v/>
      </c>
    </row>
    <row r="146" customFormat="false" ht="12.8" hidden="false" customHeight="false" outlineLevel="0" collapsed="false">
      <c r="A146" s="74" t="str">
        <f aca="false">TEXT(B146,"00")&amp;" - "&amp;C146&amp;" - "&amp;D146</f>
        <v>01 - 1949 - 10976</v>
      </c>
      <c r="B146" s="75" t="n">
        <v>1</v>
      </c>
      <c r="C146" s="79" t="n">
        <v>1949</v>
      </c>
      <c r="D146" s="80" t="n">
        <v>10976</v>
      </c>
      <c r="E146" s="81" t="s">
        <v>21</v>
      </c>
      <c r="F146" s="81" t="s">
        <v>21</v>
      </c>
      <c r="G146" s="82" t="n">
        <v>30000</v>
      </c>
      <c r="H146" s="82" t="n">
        <v>0</v>
      </c>
      <c r="I146" s="82" t="n">
        <v>30000</v>
      </c>
      <c r="J146" s="81" t="s">
        <v>21</v>
      </c>
      <c r="K146" s="74" t="str">
        <f aca="false">IF(RIGHT(A146,1)="#",1,"")</f>
        <v/>
      </c>
    </row>
    <row r="147" customFormat="false" ht="12.8" hidden="false" customHeight="false" outlineLevel="0" collapsed="false">
      <c r="A147" s="74" t="str">
        <f aca="false">TEXT(B147,"00")&amp;" - "&amp;C147&amp;" - "&amp;D147</f>
        <v>01 - 195 - 14186</v>
      </c>
      <c r="B147" s="75" t="n">
        <v>1</v>
      </c>
      <c r="C147" s="79" t="n">
        <v>195</v>
      </c>
      <c r="D147" s="80" t="n">
        <v>14186</v>
      </c>
      <c r="E147" s="81" t="s">
        <v>21</v>
      </c>
      <c r="F147" s="81" t="s">
        <v>21</v>
      </c>
      <c r="G147" s="82" t="n">
        <v>850</v>
      </c>
      <c r="H147" s="82" t="n">
        <v>1590.63</v>
      </c>
      <c r="I147" s="82" t="n">
        <v>-740.63</v>
      </c>
      <c r="J147" s="81" t="s">
        <v>21</v>
      </c>
      <c r="K147" s="74" t="str">
        <f aca="false">IF(RIGHT(A147,1)="#",1,"")</f>
        <v/>
      </c>
    </row>
    <row r="148" customFormat="false" ht="12.8" hidden="false" customHeight="false" outlineLevel="0" collapsed="false">
      <c r="A148" s="74" t="str">
        <f aca="false">TEXT(B148,"00")&amp;" - "&amp;C148&amp;" - "&amp;D148</f>
        <v>01 - 1954 - 16460</v>
      </c>
      <c r="B148" s="75" t="n">
        <v>1</v>
      </c>
      <c r="C148" s="79" t="n">
        <v>1954</v>
      </c>
      <c r="D148" s="80" t="n">
        <v>16460</v>
      </c>
      <c r="E148" s="81" t="s">
        <v>21</v>
      </c>
      <c r="F148" s="81" t="s">
        <v>21</v>
      </c>
      <c r="G148" s="82" t="n">
        <v>3000</v>
      </c>
      <c r="H148" s="82" t="n">
        <v>3408.32</v>
      </c>
      <c r="I148" s="82" t="n">
        <v>-408.32</v>
      </c>
      <c r="J148" s="81" t="s">
        <v>21</v>
      </c>
      <c r="K148" s="74" t="str">
        <f aca="false">IF(RIGHT(A148,1)="#",1,"")</f>
        <v/>
      </c>
    </row>
    <row r="149" customFormat="false" ht="12.8" hidden="false" customHeight="false" outlineLevel="0" collapsed="false">
      <c r="A149" s="74" t="str">
        <f aca="false">TEXT(B149,"00")&amp;" - "&amp;C149&amp;" - "&amp;D149</f>
        <v>01 - 1958 - 14327</v>
      </c>
      <c r="B149" s="75" t="n">
        <v>1</v>
      </c>
      <c r="C149" s="79" t="n">
        <v>1958</v>
      </c>
      <c r="D149" s="80" t="n">
        <v>14327</v>
      </c>
      <c r="E149" s="81" t="s">
        <v>21</v>
      </c>
      <c r="F149" s="81" t="s">
        <v>21</v>
      </c>
      <c r="G149" s="82" t="n">
        <v>200</v>
      </c>
      <c r="H149" s="82" t="n">
        <v>251.22</v>
      </c>
      <c r="I149" s="82" t="n">
        <v>-51.22</v>
      </c>
      <c r="J149" s="81" t="s">
        <v>21</v>
      </c>
      <c r="K149" s="74" t="str">
        <f aca="false">IF(RIGHT(A149,1)="#",1,"")</f>
        <v/>
      </c>
    </row>
    <row r="150" customFormat="false" ht="12.8" hidden="false" customHeight="false" outlineLevel="0" collapsed="false">
      <c r="A150" s="74" t="str">
        <f aca="false">TEXT(B150,"00")&amp;" - "&amp;C150&amp;" - "&amp;D150</f>
        <v>01 - 198 - 16458</v>
      </c>
      <c r="B150" s="75" t="n">
        <v>1</v>
      </c>
      <c r="C150" s="79" t="n">
        <v>198</v>
      </c>
      <c r="D150" s="80" t="n">
        <v>16458</v>
      </c>
      <c r="E150" s="81" t="s">
        <v>21</v>
      </c>
      <c r="F150" s="81" t="s">
        <v>21</v>
      </c>
      <c r="G150" s="82" t="n">
        <v>5000</v>
      </c>
      <c r="H150" s="82" t="n">
        <v>4584.52</v>
      </c>
      <c r="I150" s="82" t="n">
        <v>415.48</v>
      </c>
      <c r="J150" s="81" t="s">
        <v>21</v>
      </c>
      <c r="K150" s="74" t="str">
        <f aca="false">IF(RIGHT(A150,1)="#",1,"")</f>
        <v/>
      </c>
    </row>
    <row r="151" customFormat="false" ht="12.8" hidden="false" customHeight="false" outlineLevel="0" collapsed="false">
      <c r="A151" s="74" t="str">
        <f aca="false">TEXT(B151,"00")&amp;" - "&amp;C151&amp;" - "&amp;D151</f>
        <v>01 - 1980 - 17543</v>
      </c>
      <c r="B151" s="75" t="n">
        <v>1</v>
      </c>
      <c r="C151" s="79" t="n">
        <v>1980</v>
      </c>
      <c r="D151" s="80" t="n">
        <v>17543</v>
      </c>
      <c r="E151" s="81" t="s">
        <v>21</v>
      </c>
      <c r="F151" s="81" t="s">
        <v>21</v>
      </c>
      <c r="G151" s="82" t="n">
        <v>600</v>
      </c>
      <c r="H151" s="82" t="n">
        <v>0</v>
      </c>
      <c r="I151" s="82" t="n">
        <v>600</v>
      </c>
      <c r="J151" s="81" t="s">
        <v>21</v>
      </c>
      <c r="K151" s="74" t="str">
        <f aca="false">IF(RIGHT(A151,1)="#",1,"")</f>
        <v/>
      </c>
    </row>
    <row r="152" customFormat="false" ht="12.8" hidden="false" customHeight="false" outlineLevel="0" collapsed="false">
      <c r="A152" s="74" t="str">
        <f aca="false">TEXT(B152,"00")&amp;" - "&amp;C152&amp;" - "&amp;D152</f>
        <v>01 - 1994 - 182</v>
      </c>
      <c r="B152" s="75" t="n">
        <v>1</v>
      </c>
      <c r="C152" s="79" t="n">
        <v>1994</v>
      </c>
      <c r="D152" s="80" t="n">
        <v>182</v>
      </c>
      <c r="E152" s="81" t="s">
        <v>21</v>
      </c>
      <c r="F152" s="81" t="s">
        <v>21</v>
      </c>
      <c r="G152" s="82" t="n">
        <v>1600</v>
      </c>
      <c r="H152" s="82" t="n">
        <v>1765.91</v>
      </c>
      <c r="I152" s="82" t="n">
        <v>-165.91</v>
      </c>
      <c r="J152" s="81" t="s">
        <v>21</v>
      </c>
      <c r="K152" s="74" t="str">
        <f aca="false">IF(RIGHT(A152,1)="#",1,"")</f>
        <v/>
      </c>
    </row>
    <row r="153" customFormat="false" ht="12.8" hidden="false" customHeight="false" outlineLevel="0" collapsed="false">
      <c r="A153" s="74" t="str">
        <f aca="false">TEXT(B153,"00")&amp;" - "&amp;C153&amp;" - "&amp;D153</f>
        <v>01 - 2000 - 16486</v>
      </c>
      <c r="B153" s="75" t="n">
        <v>1</v>
      </c>
      <c r="C153" s="79" t="n">
        <v>2000</v>
      </c>
      <c r="D153" s="80" t="n">
        <v>16486</v>
      </c>
      <c r="E153" s="81" t="s">
        <v>21</v>
      </c>
      <c r="F153" s="81" t="s">
        <v>21</v>
      </c>
      <c r="G153" s="82" t="n">
        <v>0</v>
      </c>
      <c r="H153" s="82" t="n">
        <v>0</v>
      </c>
      <c r="I153" s="82" t="n">
        <v>0</v>
      </c>
      <c r="J153" s="81" t="s">
        <v>21</v>
      </c>
      <c r="K153" s="74" t="str">
        <f aca="false">IF(RIGHT(A153,1)="#",1,"")</f>
        <v/>
      </c>
    </row>
    <row r="154" customFormat="false" ht="12.8" hidden="false" customHeight="false" outlineLevel="0" collapsed="false">
      <c r="A154" s="74" t="str">
        <f aca="false">TEXT(B154,"00")&amp;" - "&amp;C154&amp;" - "&amp;D154</f>
        <v>01 - 2013 - 14342</v>
      </c>
      <c r="B154" s="75" t="n">
        <v>1</v>
      </c>
      <c r="C154" s="79" t="n">
        <v>2013</v>
      </c>
      <c r="D154" s="80" t="n">
        <v>14342</v>
      </c>
      <c r="E154" s="81" t="s">
        <v>21</v>
      </c>
      <c r="F154" s="81" t="s">
        <v>21</v>
      </c>
      <c r="G154" s="82" t="n">
        <v>50</v>
      </c>
      <c r="H154" s="82" t="n">
        <v>0</v>
      </c>
      <c r="I154" s="82" t="n">
        <v>50</v>
      </c>
      <c r="J154" s="81" t="s">
        <v>21</v>
      </c>
      <c r="K154" s="74" t="str">
        <f aca="false">IF(RIGHT(A154,1)="#",1,"")</f>
        <v/>
      </c>
    </row>
    <row r="155" customFormat="false" ht="12.8" hidden="false" customHeight="false" outlineLevel="0" collapsed="false">
      <c r="A155" s="74" t="str">
        <f aca="false">TEXT(B155,"00")&amp;" - "&amp;C155&amp;" - "&amp;D155</f>
        <v>01 - 2026 - 6563</v>
      </c>
      <c r="B155" s="75" t="n">
        <v>1</v>
      </c>
      <c r="C155" s="79" t="n">
        <v>2026</v>
      </c>
      <c r="D155" s="80" t="n">
        <v>6563</v>
      </c>
      <c r="E155" s="81" t="s">
        <v>21</v>
      </c>
      <c r="F155" s="81" t="s">
        <v>21</v>
      </c>
      <c r="G155" s="82" t="n">
        <v>200</v>
      </c>
      <c r="H155" s="82" t="n">
        <v>0</v>
      </c>
      <c r="I155" s="82" t="n">
        <v>200</v>
      </c>
      <c r="J155" s="81" t="s">
        <v>21</v>
      </c>
      <c r="K155" s="74" t="str">
        <f aca="false">IF(RIGHT(A155,1)="#",1,"")</f>
        <v/>
      </c>
    </row>
    <row r="156" customFormat="false" ht="12.8" hidden="false" customHeight="false" outlineLevel="0" collapsed="false">
      <c r="A156" s="74" t="str">
        <f aca="false">TEXT(B156,"00")&amp;" - "&amp;C156&amp;" - "&amp;D156</f>
        <v>01 - 2037 - 16503</v>
      </c>
      <c r="B156" s="75" t="n">
        <v>1</v>
      </c>
      <c r="C156" s="79" t="n">
        <v>2037</v>
      </c>
      <c r="D156" s="80" t="n">
        <v>16503</v>
      </c>
      <c r="E156" s="81" t="s">
        <v>21</v>
      </c>
      <c r="F156" s="81" t="s">
        <v>21</v>
      </c>
      <c r="G156" s="82" t="n">
        <v>2000</v>
      </c>
      <c r="H156" s="82" t="n">
        <v>2370.7</v>
      </c>
      <c r="I156" s="82" t="n">
        <v>-370.7</v>
      </c>
      <c r="J156" s="81" t="s">
        <v>21</v>
      </c>
      <c r="K156" s="74" t="str">
        <f aca="false">IF(RIGHT(A156,1)="#",1,"")</f>
        <v/>
      </c>
    </row>
    <row r="157" customFormat="false" ht="12.8" hidden="false" customHeight="false" outlineLevel="0" collapsed="false">
      <c r="A157" s="74" t="str">
        <f aca="false">TEXT(B157,"00")&amp;" - "&amp;C157&amp;" - "&amp;D157</f>
        <v>01 - 2047 - 13069</v>
      </c>
      <c r="B157" s="75" t="n">
        <v>1</v>
      </c>
      <c r="C157" s="79" t="n">
        <v>2047</v>
      </c>
      <c r="D157" s="80" t="n">
        <v>13069</v>
      </c>
      <c r="E157" s="81" t="s">
        <v>21</v>
      </c>
      <c r="F157" s="81" t="s">
        <v>21</v>
      </c>
      <c r="G157" s="82" t="n">
        <v>5000</v>
      </c>
      <c r="H157" s="82" t="n">
        <v>5503.54</v>
      </c>
      <c r="I157" s="82" t="n">
        <v>-503.54</v>
      </c>
      <c r="J157" s="81" t="s">
        <v>21</v>
      </c>
      <c r="K157" s="74" t="str">
        <f aca="false">IF(RIGHT(A157,1)="#",1,"")</f>
        <v/>
      </c>
    </row>
    <row r="158" customFormat="false" ht="12.8" hidden="false" customHeight="false" outlineLevel="0" collapsed="false">
      <c r="A158" s="74" t="str">
        <f aca="false">TEXT(B158,"00")&amp;" - "&amp;C158&amp;" - "&amp;D158</f>
        <v>01 - 2065 - 18589</v>
      </c>
      <c r="B158" s="75" t="n">
        <v>1</v>
      </c>
      <c r="C158" s="79" t="n">
        <v>2065</v>
      </c>
      <c r="D158" s="80" t="n">
        <v>18589</v>
      </c>
      <c r="E158" s="81" t="s">
        <v>21</v>
      </c>
      <c r="F158" s="81" t="s">
        <v>21</v>
      </c>
      <c r="G158" s="82" t="n">
        <v>1000</v>
      </c>
      <c r="H158" s="82" t="n">
        <v>0</v>
      </c>
      <c r="I158" s="82" t="n">
        <v>1000</v>
      </c>
      <c r="J158" s="81" t="s">
        <v>21</v>
      </c>
      <c r="K158" s="74" t="str">
        <f aca="false">IF(RIGHT(A158,1)="#",1,"")</f>
        <v/>
      </c>
    </row>
    <row r="159" customFormat="false" ht="12.8" hidden="false" customHeight="false" outlineLevel="0" collapsed="false">
      <c r="A159" s="74" t="str">
        <f aca="false">TEXT(B159,"00")&amp;" - "&amp;C159&amp;" - "&amp;D159</f>
        <v>01 - 2075 - 14330</v>
      </c>
      <c r="B159" s="75" t="n">
        <v>1</v>
      </c>
      <c r="C159" s="79" t="n">
        <v>2075</v>
      </c>
      <c r="D159" s="80" t="n">
        <v>14330</v>
      </c>
      <c r="E159" s="81" t="s">
        <v>21</v>
      </c>
      <c r="F159" s="81" t="s">
        <v>21</v>
      </c>
      <c r="G159" s="82" t="n">
        <v>3000</v>
      </c>
      <c r="H159" s="82" t="n">
        <v>0</v>
      </c>
      <c r="I159" s="82" t="n">
        <v>3000</v>
      </c>
      <c r="J159" s="81" t="s">
        <v>21</v>
      </c>
      <c r="K159" s="74" t="str">
        <f aca="false">IF(RIGHT(A159,1)="#",1,"")</f>
        <v/>
      </c>
    </row>
    <row r="160" customFormat="false" ht="12.8" hidden="false" customHeight="false" outlineLevel="0" collapsed="false">
      <c r="A160" s="74" t="str">
        <f aca="false">TEXT(B160,"00")&amp;" - "&amp;C160&amp;" - "&amp;D160</f>
        <v>01 - 2086 - 5466</v>
      </c>
      <c r="B160" s="75" t="n">
        <v>1</v>
      </c>
      <c r="C160" s="79" t="n">
        <v>2086</v>
      </c>
      <c r="D160" s="80" t="n">
        <v>5466</v>
      </c>
      <c r="E160" s="81" t="s">
        <v>21</v>
      </c>
      <c r="F160" s="81" t="s">
        <v>21</v>
      </c>
      <c r="G160" s="82" t="n">
        <v>211398.21</v>
      </c>
      <c r="H160" s="82" t="n">
        <v>25268.05</v>
      </c>
      <c r="I160" s="82" t="n">
        <v>186130.16</v>
      </c>
      <c r="J160" s="81" t="s">
        <v>21</v>
      </c>
      <c r="K160" s="74" t="str">
        <f aca="false">IF(RIGHT(A160,1)="#",1,"")</f>
        <v/>
      </c>
    </row>
    <row r="161" customFormat="false" ht="12.8" hidden="false" customHeight="false" outlineLevel="0" collapsed="false">
      <c r="A161" s="74" t="str">
        <f aca="false">TEXT(B161,"00")&amp;" - "&amp;C161&amp;" - "&amp;D161</f>
        <v>01 - 2090 - 14201</v>
      </c>
      <c r="B161" s="75" t="n">
        <v>1</v>
      </c>
      <c r="C161" s="79" t="n">
        <v>2090</v>
      </c>
      <c r="D161" s="80" t="n">
        <v>14201</v>
      </c>
      <c r="E161" s="81" t="s">
        <v>21</v>
      </c>
      <c r="F161" s="81" t="s">
        <v>21</v>
      </c>
      <c r="G161" s="82" t="n">
        <v>1500</v>
      </c>
      <c r="H161" s="82" t="n">
        <v>1366.03</v>
      </c>
      <c r="I161" s="82" t="n">
        <v>133.97</v>
      </c>
      <c r="J161" s="81" t="s">
        <v>21</v>
      </c>
      <c r="K161" s="74" t="str">
        <f aca="false">IF(RIGHT(A161,1)="#",1,"")</f>
        <v/>
      </c>
    </row>
    <row r="162" customFormat="false" ht="12.8" hidden="false" customHeight="false" outlineLevel="0" collapsed="false">
      <c r="A162" s="74" t="str">
        <f aca="false">TEXT(B162,"00")&amp;" - "&amp;C162&amp;" - "&amp;D162</f>
        <v>01 - 2098 - 6537</v>
      </c>
      <c r="B162" s="75" t="n">
        <v>1</v>
      </c>
      <c r="C162" s="79" t="n">
        <v>2098</v>
      </c>
      <c r="D162" s="80" t="n">
        <v>6537</v>
      </c>
      <c r="E162" s="81" t="s">
        <v>21</v>
      </c>
      <c r="F162" s="81" t="s">
        <v>21</v>
      </c>
      <c r="G162" s="82" t="n">
        <v>50</v>
      </c>
      <c r="H162" s="82" t="n">
        <v>20.21</v>
      </c>
      <c r="I162" s="82" t="n">
        <v>29.79</v>
      </c>
      <c r="J162" s="81" t="s">
        <v>21</v>
      </c>
      <c r="K162" s="74" t="str">
        <f aca="false">IF(RIGHT(A162,1)="#",1,"")</f>
        <v/>
      </c>
    </row>
    <row r="163" customFormat="false" ht="12.8" hidden="false" customHeight="false" outlineLevel="0" collapsed="false">
      <c r="A163" s="74" t="str">
        <f aca="false">TEXT(B163,"00")&amp;" - "&amp;C163&amp;" - "&amp;D163</f>
        <v>01 - 2104 - 14182</v>
      </c>
      <c r="B163" s="75" t="n">
        <v>1</v>
      </c>
      <c r="C163" s="79" t="n">
        <v>2104</v>
      </c>
      <c r="D163" s="80" t="n">
        <v>14182</v>
      </c>
      <c r="E163" s="81" t="s">
        <v>21</v>
      </c>
      <c r="F163" s="81" t="s">
        <v>21</v>
      </c>
      <c r="G163" s="82" t="n">
        <v>3900</v>
      </c>
      <c r="H163" s="82" t="n">
        <v>3400</v>
      </c>
      <c r="I163" s="82" t="n">
        <v>500</v>
      </c>
      <c r="J163" s="81" t="s">
        <v>21</v>
      </c>
      <c r="K163" s="74" t="str">
        <f aca="false">IF(RIGHT(A163,1)="#",1,"")</f>
        <v/>
      </c>
    </row>
    <row r="164" customFormat="false" ht="12.8" hidden="false" customHeight="false" outlineLevel="0" collapsed="false">
      <c r="A164" s="74" t="str">
        <f aca="false">TEXT(B164,"00")&amp;" - "&amp;C164&amp;" - "&amp;D164</f>
        <v>01 - 2108 - 12028</v>
      </c>
      <c r="B164" s="75" t="n">
        <v>1</v>
      </c>
      <c r="C164" s="79" t="n">
        <v>2108</v>
      </c>
      <c r="D164" s="80" t="n">
        <v>12028</v>
      </c>
      <c r="E164" s="81" t="s">
        <v>21</v>
      </c>
      <c r="F164" s="81" t="s">
        <v>21</v>
      </c>
      <c r="G164" s="82" t="n">
        <v>0</v>
      </c>
      <c r="H164" s="82" t="n">
        <v>0</v>
      </c>
      <c r="I164" s="82" t="n">
        <v>0</v>
      </c>
      <c r="J164" s="81" t="s">
        <v>21</v>
      </c>
      <c r="K164" s="74" t="str">
        <f aca="false">IF(RIGHT(A164,1)="#",1,"")</f>
        <v/>
      </c>
    </row>
    <row r="165" customFormat="false" ht="12.8" hidden="false" customHeight="false" outlineLevel="0" collapsed="false">
      <c r="A165" s="74" t="str">
        <f aca="false">TEXT(B165,"00")&amp;" - "&amp;C165&amp;" - "&amp;D165</f>
        <v>01 - 2126 - 14225</v>
      </c>
      <c r="B165" s="75" t="n">
        <v>1</v>
      </c>
      <c r="C165" s="79" t="n">
        <v>2126</v>
      </c>
      <c r="D165" s="80" t="n">
        <v>14225</v>
      </c>
      <c r="E165" s="81" t="s">
        <v>21</v>
      </c>
      <c r="F165" s="81" t="s">
        <v>21</v>
      </c>
      <c r="G165" s="82" t="n">
        <v>1700</v>
      </c>
      <c r="H165" s="82" t="n">
        <v>1828.16</v>
      </c>
      <c r="I165" s="82" t="n">
        <v>-128.16</v>
      </c>
      <c r="J165" s="81" t="s">
        <v>21</v>
      </c>
      <c r="K165" s="74" t="str">
        <f aca="false">IF(RIGHT(A165,1)="#",1,"")</f>
        <v/>
      </c>
    </row>
    <row r="166" customFormat="false" ht="12.8" hidden="false" customHeight="false" outlineLevel="0" collapsed="false">
      <c r="A166" s="74" t="str">
        <f aca="false">TEXT(B166,"00")&amp;" - "&amp;C166&amp;" - "&amp;D166</f>
        <v>01 - 2129 - 14162</v>
      </c>
      <c r="B166" s="75" t="n">
        <v>1</v>
      </c>
      <c r="C166" s="79" t="n">
        <v>2129</v>
      </c>
      <c r="D166" s="80" t="n">
        <v>14162</v>
      </c>
      <c r="E166" s="81" t="s">
        <v>21</v>
      </c>
      <c r="F166" s="81" t="s">
        <v>21</v>
      </c>
      <c r="G166" s="82" t="n">
        <v>10500</v>
      </c>
      <c r="H166" s="82" t="n">
        <v>11450</v>
      </c>
      <c r="I166" s="82" t="n">
        <v>-950</v>
      </c>
      <c r="J166" s="81" t="s">
        <v>21</v>
      </c>
      <c r="K166" s="74" t="str">
        <f aca="false">IF(RIGHT(A166,1)="#",1,"")</f>
        <v/>
      </c>
    </row>
    <row r="167" customFormat="false" ht="12.8" hidden="false" customHeight="false" outlineLevel="0" collapsed="false">
      <c r="A167" s="74" t="str">
        <f aca="false">TEXT(B167,"00")&amp;" - "&amp;C167&amp;" - "&amp;D167</f>
        <v>01 - 2165 - 15390</v>
      </c>
      <c r="B167" s="75" t="n">
        <v>1</v>
      </c>
      <c r="C167" s="79" t="n">
        <v>2165</v>
      </c>
      <c r="D167" s="80" t="n">
        <v>15390</v>
      </c>
      <c r="E167" s="81" t="s">
        <v>21</v>
      </c>
      <c r="F167" s="81" t="s">
        <v>21</v>
      </c>
      <c r="G167" s="82" t="n">
        <v>200</v>
      </c>
      <c r="H167" s="82" t="n">
        <v>230.81</v>
      </c>
      <c r="I167" s="82" t="n">
        <v>-30.81</v>
      </c>
      <c r="J167" s="81" t="s">
        <v>21</v>
      </c>
      <c r="K167" s="74" t="str">
        <f aca="false">IF(RIGHT(A167,1)="#",1,"")</f>
        <v/>
      </c>
    </row>
    <row r="168" customFormat="false" ht="12.8" hidden="false" customHeight="false" outlineLevel="0" collapsed="false">
      <c r="A168" s="74" t="str">
        <f aca="false">TEXT(B168,"00")&amp;" - "&amp;C168&amp;" - "&amp;D168</f>
        <v>01 - 2173 - 14161</v>
      </c>
      <c r="B168" s="75" t="n">
        <v>1</v>
      </c>
      <c r="C168" s="79" t="n">
        <v>2173</v>
      </c>
      <c r="D168" s="80" t="n">
        <v>14161</v>
      </c>
      <c r="E168" s="81" t="s">
        <v>21</v>
      </c>
      <c r="F168" s="81" t="s">
        <v>21</v>
      </c>
      <c r="G168" s="82" t="n">
        <v>550</v>
      </c>
      <c r="H168" s="82" t="n">
        <v>750</v>
      </c>
      <c r="I168" s="82" t="n">
        <v>-200</v>
      </c>
      <c r="J168" s="81" t="s">
        <v>21</v>
      </c>
      <c r="K168" s="74" t="str">
        <f aca="false">IF(RIGHT(A168,1)="#",1,"")</f>
        <v/>
      </c>
    </row>
    <row r="169" customFormat="false" ht="12.8" hidden="false" customHeight="false" outlineLevel="0" collapsed="false">
      <c r="A169" s="74" t="str">
        <f aca="false">TEXT(B169,"00")&amp;" - "&amp;C169&amp;" - "&amp;D169</f>
        <v>01 - 2175 - 14187</v>
      </c>
      <c r="B169" s="75" t="n">
        <v>1</v>
      </c>
      <c r="C169" s="79" t="n">
        <v>2175</v>
      </c>
      <c r="D169" s="80" t="n">
        <v>14187</v>
      </c>
      <c r="E169" s="81" t="s">
        <v>21</v>
      </c>
      <c r="F169" s="81" t="s">
        <v>21</v>
      </c>
      <c r="G169" s="82" t="n">
        <v>0</v>
      </c>
      <c r="H169" s="82" t="n">
        <v>0</v>
      </c>
      <c r="I169" s="82" t="n">
        <v>0</v>
      </c>
      <c r="J169" s="81" t="s">
        <v>21</v>
      </c>
      <c r="K169" s="74" t="str">
        <f aca="false">IF(RIGHT(A169,1)="#",1,"")</f>
        <v/>
      </c>
    </row>
    <row r="170" customFormat="false" ht="12.8" hidden="false" customHeight="false" outlineLevel="0" collapsed="false">
      <c r="A170" s="74" t="str">
        <f aca="false">TEXT(B170,"00")&amp;" - "&amp;C170&amp;" - "&amp;D170</f>
        <v>01 - 2179 - 14175</v>
      </c>
      <c r="B170" s="75" t="n">
        <v>1</v>
      </c>
      <c r="C170" s="79" t="n">
        <v>2179</v>
      </c>
      <c r="D170" s="80" t="n">
        <v>14175</v>
      </c>
      <c r="E170" s="81" t="s">
        <v>21</v>
      </c>
      <c r="F170" s="81" t="s">
        <v>21</v>
      </c>
      <c r="G170" s="82" t="n">
        <v>12100</v>
      </c>
      <c r="H170" s="82" t="n">
        <v>11774.97</v>
      </c>
      <c r="I170" s="82" t="n">
        <v>325.03</v>
      </c>
      <c r="J170" s="81" t="s">
        <v>21</v>
      </c>
      <c r="K170" s="74" t="str">
        <f aca="false">IF(RIGHT(A170,1)="#",1,"")</f>
        <v/>
      </c>
    </row>
    <row r="171" customFormat="false" ht="12.8" hidden="false" customHeight="false" outlineLevel="0" collapsed="false">
      <c r="A171" s="74" t="str">
        <f aca="false">TEXT(B171,"00")&amp;" - "&amp;C171&amp;" - "&amp;D171</f>
        <v>01 - 2183 - 240</v>
      </c>
      <c r="B171" s="75" t="n">
        <v>1</v>
      </c>
      <c r="C171" s="79" t="n">
        <v>2183</v>
      </c>
      <c r="D171" s="80" t="n">
        <v>240</v>
      </c>
      <c r="E171" s="81" t="s">
        <v>21</v>
      </c>
      <c r="F171" s="81" t="s">
        <v>21</v>
      </c>
      <c r="G171" s="82" t="n">
        <v>18000</v>
      </c>
      <c r="H171" s="82" t="n">
        <v>18000</v>
      </c>
      <c r="I171" s="82" t="n">
        <v>0</v>
      </c>
      <c r="J171" s="81" t="s">
        <v>21</v>
      </c>
      <c r="K171" s="74" t="str">
        <f aca="false">IF(RIGHT(A171,1)="#",1,"")</f>
        <v/>
      </c>
    </row>
    <row r="172" customFormat="false" ht="12.8" hidden="false" customHeight="false" outlineLevel="0" collapsed="false">
      <c r="A172" s="74" t="str">
        <f aca="false">TEXT(B172,"00")&amp;" - "&amp;C172&amp;" - "&amp;D172</f>
        <v>01 - 2193 - 14343</v>
      </c>
      <c r="B172" s="75" t="n">
        <v>1</v>
      </c>
      <c r="C172" s="79" t="n">
        <v>2193</v>
      </c>
      <c r="D172" s="80" t="n">
        <v>14343</v>
      </c>
      <c r="E172" s="81" t="s">
        <v>21</v>
      </c>
      <c r="F172" s="81" t="s">
        <v>21</v>
      </c>
      <c r="G172" s="82" t="n">
        <v>160</v>
      </c>
      <c r="H172" s="82" t="n">
        <v>298.56</v>
      </c>
      <c r="I172" s="82" t="n">
        <v>-138.56</v>
      </c>
      <c r="J172" s="81" t="s">
        <v>21</v>
      </c>
      <c r="K172" s="74" t="str">
        <f aca="false">IF(RIGHT(A172,1)="#",1,"")</f>
        <v/>
      </c>
    </row>
    <row r="173" customFormat="false" ht="12.8" hidden="false" customHeight="false" outlineLevel="0" collapsed="false">
      <c r="A173" s="74" t="str">
        <f aca="false">TEXT(B173,"00")&amp;" - "&amp;C173&amp;" - "&amp;D173</f>
        <v>01 - 2196 - 6566</v>
      </c>
      <c r="B173" s="75" t="n">
        <v>1</v>
      </c>
      <c r="C173" s="79" t="n">
        <v>2196</v>
      </c>
      <c r="D173" s="80" t="n">
        <v>6566</v>
      </c>
      <c r="E173" s="81" t="s">
        <v>21</v>
      </c>
      <c r="F173" s="81" t="s">
        <v>21</v>
      </c>
      <c r="G173" s="82" t="n">
        <v>8000</v>
      </c>
      <c r="H173" s="82" t="n">
        <v>2646.66</v>
      </c>
      <c r="I173" s="82" t="n">
        <v>5353.34</v>
      </c>
      <c r="J173" s="81" t="s">
        <v>21</v>
      </c>
      <c r="K173" s="74" t="str">
        <f aca="false">IF(RIGHT(A173,1)="#",1,"")</f>
        <v/>
      </c>
    </row>
    <row r="174" customFormat="false" ht="12.8" hidden="false" customHeight="false" outlineLevel="0" collapsed="false">
      <c r="A174" s="74" t="str">
        <f aca="false">TEXT(B174,"00")&amp;" - "&amp;C174&amp;" - "&amp;D174</f>
        <v>01 - 2206 - 10949</v>
      </c>
      <c r="B174" s="75" t="n">
        <v>1</v>
      </c>
      <c r="C174" s="79" t="n">
        <v>2206</v>
      </c>
      <c r="D174" s="80" t="n">
        <v>10949</v>
      </c>
      <c r="E174" s="81" t="s">
        <v>21</v>
      </c>
      <c r="F174" s="81" t="s">
        <v>21</v>
      </c>
      <c r="G174" s="82" t="n">
        <v>1400</v>
      </c>
      <c r="H174" s="82" t="n">
        <v>1000</v>
      </c>
      <c r="I174" s="82" t="n">
        <v>400</v>
      </c>
      <c r="J174" s="81" t="s">
        <v>21</v>
      </c>
      <c r="K174" s="74" t="str">
        <f aca="false">IF(RIGHT(A174,1)="#",1,"")</f>
        <v/>
      </c>
    </row>
    <row r="175" customFormat="false" ht="12.8" hidden="false" customHeight="false" outlineLevel="0" collapsed="false">
      <c r="A175" s="74" t="str">
        <f aca="false">TEXT(B175,"00")&amp;" - "&amp;C175&amp;" - "&amp;D175</f>
        <v>01 - 2212 - 18604</v>
      </c>
      <c r="B175" s="75" t="n">
        <v>1</v>
      </c>
      <c r="C175" s="79" t="n">
        <v>2212</v>
      </c>
      <c r="D175" s="80" t="n">
        <v>18604</v>
      </c>
      <c r="E175" s="81" t="s">
        <v>21</v>
      </c>
      <c r="F175" s="81" t="s">
        <v>21</v>
      </c>
      <c r="G175" s="82" t="n">
        <v>500</v>
      </c>
      <c r="H175" s="82" t="n">
        <v>118.07</v>
      </c>
      <c r="I175" s="82" t="n">
        <v>381.93</v>
      </c>
      <c r="J175" s="81" t="s">
        <v>21</v>
      </c>
      <c r="K175" s="74" t="str">
        <f aca="false">IF(RIGHT(A175,1)="#",1,"")</f>
        <v/>
      </c>
    </row>
    <row r="176" customFormat="false" ht="12.8" hidden="false" customHeight="false" outlineLevel="0" collapsed="false">
      <c r="A176" s="74" t="str">
        <f aca="false">TEXT(B176,"00")&amp;" - "&amp;C176&amp;" - "&amp;D176</f>
        <v>01 - 2216 - 5449</v>
      </c>
      <c r="B176" s="75" t="n">
        <v>1</v>
      </c>
      <c r="C176" s="79" t="n">
        <v>2216</v>
      </c>
      <c r="D176" s="80" t="n">
        <v>5449</v>
      </c>
      <c r="E176" s="81" t="s">
        <v>21</v>
      </c>
      <c r="F176" s="81" t="s">
        <v>21</v>
      </c>
      <c r="G176" s="82" t="n">
        <v>7200</v>
      </c>
      <c r="H176" s="82" t="n">
        <v>12360.76</v>
      </c>
      <c r="I176" s="82" t="n">
        <v>-5160.76</v>
      </c>
      <c r="J176" s="81" t="s">
        <v>21</v>
      </c>
      <c r="K176" s="74" t="str">
        <f aca="false">IF(RIGHT(A176,1)="#",1,"")</f>
        <v/>
      </c>
    </row>
    <row r="177" customFormat="false" ht="12.8" hidden="false" customHeight="false" outlineLevel="0" collapsed="false">
      <c r="A177" s="74" t="str">
        <f aca="false">TEXT(B177,"00")&amp;" - "&amp;C177&amp;" - "&amp;D177</f>
        <v>01 - 2219 - 14328</v>
      </c>
      <c r="B177" s="75" t="n">
        <v>1</v>
      </c>
      <c r="C177" s="79" t="n">
        <v>2219</v>
      </c>
      <c r="D177" s="80" t="n">
        <v>14328</v>
      </c>
      <c r="E177" s="81" t="s">
        <v>21</v>
      </c>
      <c r="F177" s="81" t="s">
        <v>21</v>
      </c>
      <c r="G177" s="82" t="n">
        <v>180</v>
      </c>
      <c r="H177" s="82" t="n">
        <v>110.3</v>
      </c>
      <c r="I177" s="82" t="n">
        <v>69.7</v>
      </c>
      <c r="J177" s="81" t="s">
        <v>21</v>
      </c>
      <c r="K177" s="74" t="str">
        <f aca="false">IF(RIGHT(A177,1)="#",1,"")</f>
        <v/>
      </c>
    </row>
    <row r="178" customFormat="false" ht="12.8" hidden="false" customHeight="false" outlineLevel="0" collapsed="false">
      <c r="A178" s="74" t="str">
        <f aca="false">TEXT(B178,"00")&amp;" - "&amp;C178&amp;" - "&amp;D178</f>
        <v>01 - 2220 - 14208</v>
      </c>
      <c r="B178" s="75" t="n">
        <v>1</v>
      </c>
      <c r="C178" s="79" t="n">
        <v>2220</v>
      </c>
      <c r="D178" s="80" t="n">
        <v>14208</v>
      </c>
      <c r="E178" s="81" t="s">
        <v>21</v>
      </c>
      <c r="F178" s="81" t="s">
        <v>21</v>
      </c>
      <c r="G178" s="82" t="n">
        <v>0</v>
      </c>
      <c r="H178" s="82" t="n">
        <v>0</v>
      </c>
      <c r="I178" s="82" t="n">
        <v>0</v>
      </c>
      <c r="J178" s="81" t="s">
        <v>21</v>
      </c>
      <c r="K178" s="74" t="str">
        <f aca="false">IF(RIGHT(A178,1)="#",1,"")</f>
        <v/>
      </c>
    </row>
    <row r="179" customFormat="false" ht="12.8" hidden="false" customHeight="false" outlineLevel="0" collapsed="false">
      <c r="A179" s="74" t="str">
        <f aca="false">TEXT(B179,"00")&amp;" - "&amp;C179&amp;" - "&amp;D179</f>
        <v>01 - 223 - 17515</v>
      </c>
      <c r="B179" s="75" t="n">
        <v>1</v>
      </c>
      <c r="C179" s="79" t="n">
        <v>223</v>
      </c>
      <c r="D179" s="80" t="n">
        <v>17515</v>
      </c>
      <c r="E179" s="81" t="s">
        <v>21</v>
      </c>
      <c r="F179" s="81" t="s">
        <v>21</v>
      </c>
      <c r="G179" s="82" t="n">
        <v>200</v>
      </c>
      <c r="H179" s="82" t="n">
        <v>0</v>
      </c>
      <c r="I179" s="82" t="n">
        <v>200</v>
      </c>
      <c r="J179" s="81" t="s">
        <v>21</v>
      </c>
      <c r="K179" s="74" t="str">
        <f aca="false">IF(RIGHT(A179,1)="#",1,"")</f>
        <v/>
      </c>
    </row>
    <row r="180" customFormat="false" ht="12.8" hidden="false" customHeight="false" outlineLevel="0" collapsed="false">
      <c r="A180" s="74" t="str">
        <f aca="false">TEXT(B180,"00")&amp;" - "&amp;C180&amp;" - "&amp;D180</f>
        <v>01 - 223 - 97</v>
      </c>
      <c r="B180" s="75" t="n">
        <v>1</v>
      </c>
      <c r="C180" s="79" t="n">
        <v>223</v>
      </c>
      <c r="D180" s="80" t="n">
        <v>97</v>
      </c>
      <c r="E180" s="81" t="s">
        <v>21</v>
      </c>
      <c r="F180" s="81" t="s">
        <v>21</v>
      </c>
      <c r="G180" s="82" t="n">
        <v>3000</v>
      </c>
      <c r="H180" s="82" t="n">
        <v>5004</v>
      </c>
      <c r="I180" s="82" t="n">
        <v>-2004</v>
      </c>
      <c r="J180" s="81" t="s">
        <v>21</v>
      </c>
      <c r="K180" s="74" t="str">
        <f aca="false">IF(RIGHT(A180,1)="#",1,"")</f>
        <v/>
      </c>
    </row>
    <row r="181" customFormat="false" ht="12.8" hidden="false" customHeight="false" outlineLevel="0" collapsed="false">
      <c r="A181" s="74" t="str">
        <f aca="false">TEXT(B181,"00")&amp;" - "&amp;C181&amp;" - "&amp;D181</f>
        <v>01 - 2256 - 1408</v>
      </c>
      <c r="B181" s="75" t="n">
        <v>1</v>
      </c>
      <c r="C181" s="79" t="n">
        <v>2256</v>
      </c>
      <c r="D181" s="80" t="n">
        <v>1408</v>
      </c>
      <c r="E181" s="81" t="s">
        <v>21</v>
      </c>
      <c r="F181" s="81" t="s">
        <v>21</v>
      </c>
      <c r="G181" s="82" t="n">
        <v>250</v>
      </c>
      <c r="H181" s="82" t="n">
        <v>304</v>
      </c>
      <c r="I181" s="82" t="n">
        <v>-54</v>
      </c>
      <c r="J181" s="81" t="s">
        <v>21</v>
      </c>
      <c r="K181" s="74" t="str">
        <f aca="false">IF(RIGHT(A181,1)="#",1,"")</f>
        <v/>
      </c>
    </row>
    <row r="182" customFormat="false" ht="12.8" hidden="false" customHeight="false" outlineLevel="0" collapsed="false">
      <c r="A182" s="74" t="str">
        <f aca="false">TEXT(B182,"00")&amp;" - "&amp;C182&amp;" - "&amp;D182</f>
        <v>01 - 2284 - 14198</v>
      </c>
      <c r="B182" s="75" t="n">
        <v>1</v>
      </c>
      <c r="C182" s="79" t="n">
        <v>2284</v>
      </c>
      <c r="D182" s="80" t="n">
        <v>14198</v>
      </c>
      <c r="E182" s="81" t="s">
        <v>21</v>
      </c>
      <c r="F182" s="81" t="s">
        <v>21</v>
      </c>
      <c r="G182" s="82" t="n">
        <v>500</v>
      </c>
      <c r="H182" s="82" t="n">
        <v>639</v>
      </c>
      <c r="I182" s="82" t="n">
        <v>-139</v>
      </c>
      <c r="J182" s="81" t="s">
        <v>21</v>
      </c>
      <c r="K182" s="74" t="str">
        <f aca="false">IF(RIGHT(A182,1)="#",1,"")</f>
        <v/>
      </c>
    </row>
    <row r="183" customFormat="false" ht="12.8" hidden="false" customHeight="false" outlineLevel="0" collapsed="false">
      <c r="A183" s="74" t="str">
        <f aca="false">TEXT(B183,"00")&amp;" - "&amp;C183&amp;" - "&amp;D183</f>
        <v>01 - 2284 - 456</v>
      </c>
      <c r="B183" s="75" t="n">
        <v>1</v>
      </c>
      <c r="C183" s="79" t="n">
        <v>2284</v>
      </c>
      <c r="D183" s="80" t="n">
        <v>456</v>
      </c>
      <c r="E183" s="81" t="s">
        <v>21</v>
      </c>
      <c r="F183" s="81" t="s">
        <v>21</v>
      </c>
      <c r="G183" s="82" t="n">
        <v>87000</v>
      </c>
      <c r="H183" s="82" t="n">
        <v>63025.59</v>
      </c>
      <c r="I183" s="82" t="n">
        <v>23974.41</v>
      </c>
      <c r="J183" s="81" t="s">
        <v>21</v>
      </c>
      <c r="K183" s="74" t="str">
        <f aca="false">IF(RIGHT(A183,1)="#",1,"")</f>
        <v/>
      </c>
    </row>
    <row r="184" customFormat="false" ht="12.8" hidden="false" customHeight="false" outlineLevel="0" collapsed="false">
      <c r="A184" s="74" t="str">
        <f aca="false">TEXT(B184,"00")&amp;" - "&amp;C184&amp;" - "&amp;D184</f>
        <v>01 - 2290 - 18596</v>
      </c>
      <c r="B184" s="75" t="n">
        <v>1</v>
      </c>
      <c r="C184" s="79" t="n">
        <v>2290</v>
      </c>
      <c r="D184" s="80" t="n">
        <v>18596</v>
      </c>
      <c r="E184" s="81" t="s">
        <v>21</v>
      </c>
      <c r="F184" s="81" t="s">
        <v>21</v>
      </c>
      <c r="G184" s="82" t="n">
        <v>300</v>
      </c>
      <c r="H184" s="82" t="n">
        <v>36.96</v>
      </c>
      <c r="I184" s="82" t="n">
        <v>263.04</v>
      </c>
      <c r="J184" s="81" t="s">
        <v>21</v>
      </c>
      <c r="K184" s="74" t="str">
        <f aca="false">IF(RIGHT(A184,1)="#",1,"")</f>
        <v/>
      </c>
    </row>
    <row r="185" customFormat="false" ht="12.8" hidden="false" customHeight="false" outlineLevel="0" collapsed="false">
      <c r="A185" s="74" t="str">
        <f aca="false">TEXT(B185,"00")&amp;" - "&amp;C185&amp;" - "&amp;D185</f>
        <v>01 - 2316 - 14195</v>
      </c>
      <c r="B185" s="75" t="n">
        <v>1</v>
      </c>
      <c r="C185" s="79" t="n">
        <v>2316</v>
      </c>
      <c r="D185" s="80" t="n">
        <v>14195</v>
      </c>
      <c r="E185" s="81" t="s">
        <v>21</v>
      </c>
      <c r="F185" s="81" t="s">
        <v>21</v>
      </c>
      <c r="G185" s="82" t="n">
        <v>500</v>
      </c>
      <c r="H185" s="82" t="n">
        <v>650</v>
      </c>
      <c r="I185" s="82" t="n">
        <v>-150</v>
      </c>
      <c r="J185" s="81" t="s">
        <v>21</v>
      </c>
      <c r="K185" s="74" t="str">
        <f aca="false">IF(RIGHT(A185,1)="#",1,"")</f>
        <v/>
      </c>
    </row>
    <row r="186" customFormat="false" ht="12.8" hidden="false" customHeight="false" outlineLevel="0" collapsed="false">
      <c r="A186" s="74" t="str">
        <f aca="false">TEXT(B186,"00")&amp;" - "&amp;C186&amp;" - "&amp;D186</f>
        <v>01 - 2325 - 18638</v>
      </c>
      <c r="B186" s="75" t="n">
        <v>1</v>
      </c>
      <c r="C186" s="79" t="n">
        <v>2325</v>
      </c>
      <c r="D186" s="80" t="n">
        <v>18638</v>
      </c>
      <c r="E186" s="81" t="s">
        <v>21</v>
      </c>
      <c r="F186" s="81" t="s">
        <v>21</v>
      </c>
      <c r="G186" s="82" t="n">
        <v>0</v>
      </c>
      <c r="H186" s="82" t="n">
        <v>0</v>
      </c>
      <c r="I186" s="82" t="n">
        <v>0</v>
      </c>
      <c r="J186" s="81" t="s">
        <v>21</v>
      </c>
      <c r="K186" s="74" t="str">
        <f aca="false">IF(RIGHT(A186,1)="#",1,"")</f>
        <v/>
      </c>
    </row>
    <row r="187" customFormat="false" ht="12.8" hidden="false" customHeight="false" outlineLevel="0" collapsed="false">
      <c r="A187" s="74" t="str">
        <f aca="false">TEXT(B187,"00")&amp;" - "&amp;C187&amp;" - "&amp;D187</f>
        <v>01 - 2351 - 1222</v>
      </c>
      <c r="B187" s="75" t="n">
        <v>1</v>
      </c>
      <c r="C187" s="79" t="n">
        <v>2351</v>
      </c>
      <c r="D187" s="80" t="n">
        <v>1222</v>
      </c>
      <c r="E187" s="81" t="s">
        <v>21</v>
      </c>
      <c r="F187" s="81" t="s">
        <v>21</v>
      </c>
      <c r="G187" s="82" t="n">
        <v>1600</v>
      </c>
      <c r="H187" s="82" t="n">
        <v>1067.56</v>
      </c>
      <c r="I187" s="82" t="n">
        <v>532.44</v>
      </c>
      <c r="J187" s="81" t="s">
        <v>21</v>
      </c>
      <c r="K187" s="74" t="str">
        <f aca="false">IF(RIGHT(A187,1)="#",1,"")</f>
        <v/>
      </c>
    </row>
    <row r="188" customFormat="false" ht="12.8" hidden="false" customHeight="false" outlineLevel="0" collapsed="false">
      <c r="A188" s="74" t="str">
        <f aca="false">TEXT(B188,"00")&amp;" - "&amp;C188&amp;" - "&amp;D188</f>
        <v>01 - 2353 - 14236</v>
      </c>
      <c r="B188" s="75" t="n">
        <v>1</v>
      </c>
      <c r="C188" s="79" t="n">
        <v>2353</v>
      </c>
      <c r="D188" s="80" t="n">
        <v>14236</v>
      </c>
      <c r="E188" s="81" t="s">
        <v>21</v>
      </c>
      <c r="F188" s="81" t="s">
        <v>21</v>
      </c>
      <c r="G188" s="82" t="n">
        <v>1500</v>
      </c>
      <c r="H188" s="82" t="n">
        <v>2576</v>
      </c>
      <c r="I188" s="82" t="n">
        <v>-1076</v>
      </c>
      <c r="J188" s="81" t="s">
        <v>21</v>
      </c>
      <c r="K188" s="74" t="str">
        <f aca="false">IF(RIGHT(A188,1)="#",1,"")</f>
        <v/>
      </c>
    </row>
    <row r="189" customFormat="false" ht="12.8" hidden="false" customHeight="false" outlineLevel="0" collapsed="false">
      <c r="A189" s="74" t="str">
        <f aca="false">TEXT(B189,"00")&amp;" - "&amp;C189&amp;" - "&amp;D189</f>
        <v>01 - 2366 - 14237</v>
      </c>
      <c r="B189" s="75" t="n">
        <v>1</v>
      </c>
      <c r="C189" s="79" t="n">
        <v>2366</v>
      </c>
      <c r="D189" s="80" t="n">
        <v>14237</v>
      </c>
      <c r="E189" s="81" t="s">
        <v>21</v>
      </c>
      <c r="F189" s="81" t="s">
        <v>21</v>
      </c>
      <c r="G189" s="82" t="n">
        <v>200</v>
      </c>
      <c r="H189" s="82" t="n">
        <v>1395.25</v>
      </c>
      <c r="I189" s="82" t="n">
        <v>-1195.25</v>
      </c>
      <c r="J189" s="81" t="s">
        <v>21</v>
      </c>
      <c r="K189" s="74" t="str">
        <f aca="false">IF(RIGHT(A189,1)="#",1,"")</f>
        <v/>
      </c>
    </row>
    <row r="190" customFormat="false" ht="12.8" hidden="false" customHeight="false" outlineLevel="0" collapsed="false">
      <c r="A190" s="74" t="str">
        <f aca="false">TEXT(B190,"00")&amp;" - "&amp;C190&amp;" - "&amp;D190</f>
        <v>01 - 237 - 16496</v>
      </c>
      <c r="B190" s="75" t="n">
        <v>1</v>
      </c>
      <c r="C190" s="79" t="n">
        <v>237</v>
      </c>
      <c r="D190" s="80" t="n">
        <v>16496</v>
      </c>
      <c r="E190" s="81" t="s">
        <v>21</v>
      </c>
      <c r="F190" s="81" t="s">
        <v>21</v>
      </c>
      <c r="G190" s="82" t="n">
        <v>1000</v>
      </c>
      <c r="H190" s="82" t="n">
        <v>0</v>
      </c>
      <c r="I190" s="82" t="n">
        <v>1000</v>
      </c>
      <c r="J190" s="81" t="s">
        <v>21</v>
      </c>
      <c r="K190" s="74" t="str">
        <f aca="false">IF(RIGHT(A190,1)="#",1,"")</f>
        <v/>
      </c>
    </row>
    <row r="191" customFormat="false" ht="12.8" hidden="false" customHeight="false" outlineLevel="0" collapsed="false">
      <c r="A191" s="74" t="str">
        <f aca="false">TEXT(B191,"00")&amp;" - "&amp;C191&amp;" - "&amp;D191</f>
        <v>01 - 24 - 18646</v>
      </c>
      <c r="B191" s="75" t="n">
        <v>1</v>
      </c>
      <c r="C191" s="79" t="n">
        <v>24</v>
      </c>
      <c r="D191" s="80" t="n">
        <v>18646</v>
      </c>
      <c r="E191" s="81" t="s">
        <v>21</v>
      </c>
      <c r="F191" s="81" t="s">
        <v>21</v>
      </c>
      <c r="G191" s="82" t="n">
        <v>0</v>
      </c>
      <c r="H191" s="82" t="n">
        <v>0</v>
      </c>
      <c r="I191" s="82" t="n">
        <v>0</v>
      </c>
      <c r="J191" s="81" t="s">
        <v>21</v>
      </c>
      <c r="K191" s="74" t="str">
        <f aca="false">IF(RIGHT(A191,1)="#",1,"")</f>
        <v/>
      </c>
    </row>
    <row r="192" customFormat="false" ht="12.8" hidden="false" customHeight="false" outlineLevel="0" collapsed="false">
      <c r="A192" s="74" t="str">
        <f aca="false">TEXT(B192,"00")&amp;" - "&amp;C192&amp;" - "&amp;D192</f>
        <v>01 - 247 - 14202</v>
      </c>
      <c r="B192" s="75" t="n">
        <v>1</v>
      </c>
      <c r="C192" s="79" t="n">
        <v>247</v>
      </c>
      <c r="D192" s="80" t="n">
        <v>14202</v>
      </c>
      <c r="E192" s="81" t="s">
        <v>21</v>
      </c>
      <c r="F192" s="81" t="s">
        <v>21</v>
      </c>
      <c r="G192" s="82" t="n">
        <v>2400</v>
      </c>
      <c r="H192" s="82" t="n">
        <v>2278.4</v>
      </c>
      <c r="I192" s="82" t="n">
        <v>121.6</v>
      </c>
      <c r="J192" s="81" t="s">
        <v>21</v>
      </c>
      <c r="K192" s="74" t="str">
        <f aca="false">IF(RIGHT(A192,1)="#",1,"")</f>
        <v/>
      </c>
    </row>
    <row r="193" customFormat="false" ht="12.8" hidden="false" customHeight="false" outlineLevel="0" collapsed="false">
      <c r="A193" s="74" t="str">
        <f aca="false">TEXT(B193,"00")&amp;" - "&amp;C193&amp;" - "&amp;D193</f>
        <v>01 - 252 - 9864</v>
      </c>
      <c r="B193" s="75" t="n">
        <v>1</v>
      </c>
      <c r="C193" s="79" t="n">
        <v>252</v>
      </c>
      <c r="D193" s="80" t="n">
        <v>9864</v>
      </c>
      <c r="E193" s="81" t="s">
        <v>21</v>
      </c>
      <c r="F193" s="81" t="s">
        <v>21</v>
      </c>
      <c r="G193" s="82" t="n">
        <v>0</v>
      </c>
      <c r="H193" s="82" t="n">
        <v>0</v>
      </c>
      <c r="I193" s="82" t="n">
        <v>0</v>
      </c>
      <c r="J193" s="81" t="s">
        <v>21</v>
      </c>
      <c r="K193" s="74" t="str">
        <f aca="false">IF(RIGHT(A193,1)="#",1,"")</f>
        <v/>
      </c>
    </row>
    <row r="194" customFormat="false" ht="12.8" hidden="false" customHeight="false" outlineLevel="0" collapsed="false">
      <c r="A194" s="74" t="str">
        <f aca="false">TEXT(B194,"00")&amp;" - "&amp;C194&amp;" - "&amp;D194</f>
        <v>01 - 257 - 6529</v>
      </c>
      <c r="B194" s="75" t="n">
        <v>1</v>
      </c>
      <c r="C194" s="79" t="n">
        <v>257</v>
      </c>
      <c r="D194" s="80" t="n">
        <v>6529</v>
      </c>
      <c r="E194" s="81" t="s">
        <v>21</v>
      </c>
      <c r="F194" s="81" t="s">
        <v>21</v>
      </c>
      <c r="G194" s="82" t="n">
        <v>1700</v>
      </c>
      <c r="H194" s="82" t="n">
        <v>4167.6</v>
      </c>
      <c r="I194" s="82" t="n">
        <v>-2467.6</v>
      </c>
      <c r="J194" s="81" t="s">
        <v>21</v>
      </c>
      <c r="K194" s="74" t="str">
        <f aca="false">IF(RIGHT(A194,1)="#",1,"")</f>
        <v/>
      </c>
    </row>
    <row r="195" customFormat="false" ht="12.8" hidden="false" customHeight="false" outlineLevel="0" collapsed="false">
      <c r="A195" s="74" t="str">
        <f aca="false">TEXT(B195,"00")&amp;" - "&amp;C195&amp;" - "&amp;D195</f>
        <v>01 - 272 - 14333</v>
      </c>
      <c r="B195" s="75" t="n">
        <v>1</v>
      </c>
      <c r="C195" s="79" t="n">
        <v>272</v>
      </c>
      <c r="D195" s="80" t="n">
        <v>14333</v>
      </c>
      <c r="E195" s="81" t="s">
        <v>21</v>
      </c>
      <c r="F195" s="81" t="s">
        <v>21</v>
      </c>
      <c r="G195" s="82" t="n">
        <v>100</v>
      </c>
      <c r="H195" s="82" t="n">
        <v>0</v>
      </c>
      <c r="I195" s="82" t="n">
        <v>100</v>
      </c>
      <c r="J195" s="81" t="s">
        <v>21</v>
      </c>
      <c r="K195" s="74" t="str">
        <f aca="false">IF(RIGHT(A195,1)="#",1,"")</f>
        <v/>
      </c>
    </row>
    <row r="196" customFormat="false" ht="12.8" hidden="false" customHeight="false" outlineLevel="0" collapsed="false">
      <c r="A196" s="74" t="str">
        <f aca="false">TEXT(B196,"00")&amp;" - "&amp;C196&amp;" - "&amp;D196</f>
        <v>01 - 278 - 14167</v>
      </c>
      <c r="B196" s="75" t="n">
        <v>1</v>
      </c>
      <c r="C196" s="79" t="n">
        <v>278</v>
      </c>
      <c r="D196" s="80" t="n">
        <v>14167</v>
      </c>
      <c r="E196" s="81" t="s">
        <v>21</v>
      </c>
      <c r="F196" s="81" t="s">
        <v>21</v>
      </c>
      <c r="G196" s="82" t="n">
        <v>300</v>
      </c>
      <c r="H196" s="82" t="n">
        <v>623.89</v>
      </c>
      <c r="I196" s="82" t="n">
        <v>-323.89</v>
      </c>
      <c r="J196" s="81" t="s">
        <v>21</v>
      </c>
      <c r="K196" s="74" t="str">
        <f aca="false">IF(RIGHT(A196,1)="#",1,"")</f>
        <v/>
      </c>
    </row>
    <row r="197" customFormat="false" ht="12.8" hidden="false" customHeight="false" outlineLevel="0" collapsed="false">
      <c r="A197" s="74" t="str">
        <f aca="false">TEXT(B197,"00")&amp;" - "&amp;C197&amp;" - "&amp;D197</f>
        <v>01 - 282 - 14222</v>
      </c>
      <c r="B197" s="75" t="n">
        <v>1</v>
      </c>
      <c r="C197" s="79" t="n">
        <v>282</v>
      </c>
      <c r="D197" s="80" t="n">
        <v>14222</v>
      </c>
      <c r="E197" s="81" t="s">
        <v>21</v>
      </c>
      <c r="F197" s="81" t="s">
        <v>21</v>
      </c>
      <c r="G197" s="82" t="n">
        <v>2000</v>
      </c>
      <c r="H197" s="82" t="n">
        <v>2166</v>
      </c>
      <c r="I197" s="82" t="n">
        <v>-166</v>
      </c>
      <c r="J197" s="81" t="s">
        <v>21</v>
      </c>
      <c r="K197" s="74" t="str">
        <f aca="false">IF(RIGHT(A197,1)="#",1,"")</f>
        <v/>
      </c>
    </row>
    <row r="198" customFormat="false" ht="12.8" hidden="false" customHeight="false" outlineLevel="0" collapsed="false">
      <c r="A198" s="74" t="str">
        <f aca="false">TEXT(B198,"00")&amp;" - "&amp;C198&amp;" - "&amp;D198</f>
        <v>01 - 3 - 14228</v>
      </c>
      <c r="B198" s="75" t="n">
        <v>1</v>
      </c>
      <c r="C198" s="79" t="n">
        <v>3</v>
      </c>
      <c r="D198" s="80" t="n">
        <v>14228</v>
      </c>
      <c r="E198" s="81" t="s">
        <v>21</v>
      </c>
      <c r="F198" s="81" t="s">
        <v>21</v>
      </c>
      <c r="G198" s="82" t="n">
        <v>790</v>
      </c>
      <c r="H198" s="82" t="n">
        <v>654.5</v>
      </c>
      <c r="I198" s="82" t="n">
        <v>135.5</v>
      </c>
      <c r="J198" s="81" t="s">
        <v>21</v>
      </c>
      <c r="K198" s="74" t="str">
        <f aca="false">IF(RIGHT(A198,1)="#",1,"")</f>
        <v/>
      </c>
    </row>
    <row r="199" customFormat="false" ht="12.8" hidden="false" customHeight="false" outlineLevel="0" collapsed="false">
      <c r="A199" s="74" t="str">
        <f aca="false">TEXT(B199,"00")&amp;" - "&amp;C199&amp;" - "&amp;D199</f>
        <v>01 - 312 - 5452</v>
      </c>
      <c r="B199" s="75" t="n">
        <v>1</v>
      </c>
      <c r="C199" s="79" t="n">
        <v>312</v>
      </c>
      <c r="D199" s="80" t="n">
        <v>5452</v>
      </c>
      <c r="E199" s="81" t="s">
        <v>21</v>
      </c>
      <c r="F199" s="81" t="s">
        <v>21</v>
      </c>
      <c r="G199" s="82" t="n">
        <v>800</v>
      </c>
      <c r="H199" s="82" t="n">
        <v>1260.65</v>
      </c>
      <c r="I199" s="82" t="n">
        <v>-460.65</v>
      </c>
      <c r="J199" s="81" t="s">
        <v>21</v>
      </c>
      <c r="K199" s="74" t="str">
        <f aca="false">IF(RIGHT(A199,1)="#",1,"")</f>
        <v/>
      </c>
    </row>
    <row r="200" customFormat="false" ht="12.8" hidden="false" customHeight="false" outlineLevel="0" collapsed="false">
      <c r="A200" s="74" t="str">
        <f aca="false">TEXT(B200,"00")&amp;" - "&amp;C200&amp;" - "&amp;D200</f>
        <v>01 - 315 - 17528</v>
      </c>
      <c r="B200" s="75" t="n">
        <v>1</v>
      </c>
      <c r="C200" s="79" t="n">
        <v>315</v>
      </c>
      <c r="D200" s="80" t="n">
        <v>17528</v>
      </c>
      <c r="E200" s="81" t="s">
        <v>21</v>
      </c>
      <c r="F200" s="81" t="s">
        <v>21</v>
      </c>
      <c r="G200" s="82" t="n">
        <v>0</v>
      </c>
      <c r="H200" s="82" t="n">
        <v>0</v>
      </c>
      <c r="I200" s="82" t="n">
        <v>0</v>
      </c>
      <c r="J200" s="81" t="s">
        <v>21</v>
      </c>
      <c r="K200" s="74" t="str">
        <f aca="false">IF(RIGHT(A200,1)="#",1,"")</f>
        <v/>
      </c>
    </row>
    <row r="201" customFormat="false" ht="12.8" hidden="false" customHeight="false" outlineLevel="0" collapsed="false">
      <c r="A201" s="74" t="str">
        <f aca="false">TEXT(B201,"00")&amp;" - "&amp;C201&amp;" - "&amp;D201</f>
        <v>01 - 325 - 1205</v>
      </c>
      <c r="B201" s="75" t="n">
        <v>1</v>
      </c>
      <c r="C201" s="79" t="n">
        <v>325</v>
      </c>
      <c r="D201" s="80" t="n">
        <v>1205</v>
      </c>
      <c r="E201" s="81" t="s">
        <v>21</v>
      </c>
      <c r="F201" s="81" t="s">
        <v>21</v>
      </c>
      <c r="G201" s="82" t="n">
        <v>250</v>
      </c>
      <c r="H201" s="82" t="n">
        <v>132</v>
      </c>
      <c r="I201" s="82" t="n">
        <v>118</v>
      </c>
      <c r="J201" s="81" t="s">
        <v>21</v>
      </c>
      <c r="K201" s="74" t="str">
        <f aca="false">IF(RIGHT(A201,1)="#",1,"")</f>
        <v/>
      </c>
    </row>
    <row r="202" customFormat="false" ht="12.8" hidden="false" customHeight="false" outlineLevel="0" collapsed="false">
      <c r="A202" s="74" t="str">
        <f aca="false">TEXT(B202,"00")&amp;" - "&amp;C202&amp;" - "&amp;D202</f>
        <v>01 - 331 - 17558</v>
      </c>
      <c r="B202" s="75" t="n">
        <v>1</v>
      </c>
      <c r="C202" s="79" t="n">
        <v>331</v>
      </c>
      <c r="D202" s="80" t="n">
        <v>17558</v>
      </c>
      <c r="E202" s="81" t="s">
        <v>21</v>
      </c>
      <c r="F202" s="81" t="s">
        <v>21</v>
      </c>
      <c r="G202" s="82" t="n">
        <v>50</v>
      </c>
      <c r="H202" s="82" t="n">
        <v>0</v>
      </c>
      <c r="I202" s="82" t="n">
        <v>50</v>
      </c>
      <c r="J202" s="81" t="s">
        <v>21</v>
      </c>
      <c r="K202" s="74" t="str">
        <f aca="false">IF(RIGHT(A202,1)="#",1,"")</f>
        <v/>
      </c>
    </row>
    <row r="203" customFormat="false" ht="12.8" hidden="false" customHeight="false" outlineLevel="0" collapsed="false">
      <c r="A203" s="74" t="str">
        <f aca="false">TEXT(B203,"00")&amp;" - "&amp;C203&amp;" - "&amp;D203</f>
        <v>01 - 34 - 7717</v>
      </c>
      <c r="B203" s="75" t="n">
        <v>1</v>
      </c>
      <c r="C203" s="79" t="n">
        <v>34</v>
      </c>
      <c r="D203" s="80" t="n">
        <v>7717</v>
      </c>
      <c r="E203" s="81" t="s">
        <v>21</v>
      </c>
      <c r="F203" s="81" t="s">
        <v>21</v>
      </c>
      <c r="G203" s="82" t="n">
        <v>600</v>
      </c>
      <c r="H203" s="82" t="n">
        <v>700</v>
      </c>
      <c r="I203" s="82" t="n">
        <v>-100</v>
      </c>
      <c r="J203" s="81" t="s">
        <v>21</v>
      </c>
      <c r="K203" s="74" t="str">
        <f aca="false">IF(RIGHT(A203,1)="#",1,"")</f>
        <v/>
      </c>
    </row>
    <row r="204" customFormat="false" ht="12.8" hidden="false" customHeight="false" outlineLevel="0" collapsed="false">
      <c r="A204" s="74" t="str">
        <f aca="false">TEXT(B204,"00")&amp;" - "&amp;C204&amp;" - "&amp;D204</f>
        <v>01 - 34 - 90</v>
      </c>
      <c r="B204" s="75" t="n">
        <v>1</v>
      </c>
      <c r="C204" s="79" t="n">
        <v>34</v>
      </c>
      <c r="D204" s="80" t="n">
        <v>90</v>
      </c>
      <c r="E204" s="81" t="s">
        <v>21</v>
      </c>
      <c r="F204" s="81" t="s">
        <v>21</v>
      </c>
      <c r="G204" s="82" t="n">
        <v>5000</v>
      </c>
      <c r="H204" s="82" t="n">
        <v>5075.91</v>
      </c>
      <c r="I204" s="82" t="n">
        <v>-75.91</v>
      </c>
      <c r="J204" s="81" t="s">
        <v>21</v>
      </c>
      <c r="K204" s="74" t="str">
        <f aca="false">IF(RIGHT(A204,1)="#",1,"")</f>
        <v/>
      </c>
    </row>
    <row r="205" customFormat="false" ht="12.8" hidden="false" customHeight="false" outlineLevel="0" collapsed="false">
      <c r="A205" s="74" t="str">
        <f aca="false">TEXT(B205,"00")&amp;" - "&amp;C205&amp;" - "&amp;D205</f>
        <v>01 - 354 - 14171</v>
      </c>
      <c r="B205" s="75" t="n">
        <v>1</v>
      </c>
      <c r="C205" s="79" t="n">
        <v>354</v>
      </c>
      <c r="D205" s="80" t="n">
        <v>14171</v>
      </c>
      <c r="E205" s="81" t="s">
        <v>21</v>
      </c>
      <c r="F205" s="81" t="s">
        <v>21</v>
      </c>
      <c r="G205" s="82" t="n">
        <v>300</v>
      </c>
      <c r="H205" s="82" t="n">
        <v>200</v>
      </c>
      <c r="I205" s="82" t="n">
        <v>100</v>
      </c>
      <c r="J205" s="81" t="s">
        <v>21</v>
      </c>
      <c r="K205" s="74" t="str">
        <f aca="false">IF(RIGHT(A205,1)="#",1,"")</f>
        <v/>
      </c>
    </row>
    <row r="206" customFormat="false" ht="12.8" hidden="false" customHeight="false" outlineLevel="0" collapsed="false">
      <c r="A206" s="74" t="str">
        <f aca="false">TEXT(B206,"00")&amp;" - "&amp;C206&amp;" - "&amp;D206</f>
        <v>01 - 360 - 10975</v>
      </c>
      <c r="B206" s="75" t="n">
        <v>1</v>
      </c>
      <c r="C206" s="79" t="n">
        <v>360</v>
      </c>
      <c r="D206" s="80" t="n">
        <v>10975</v>
      </c>
      <c r="E206" s="81" t="s">
        <v>21</v>
      </c>
      <c r="F206" s="81" t="s">
        <v>21</v>
      </c>
      <c r="G206" s="82" t="n">
        <v>1828706.19</v>
      </c>
      <c r="H206" s="82" t="n">
        <v>945561.49</v>
      </c>
      <c r="I206" s="82" t="n">
        <v>883144.7</v>
      </c>
      <c r="J206" s="81" t="s">
        <v>21</v>
      </c>
      <c r="K206" s="74" t="str">
        <f aca="false">IF(RIGHT(A206,1)="#",1,"")</f>
        <v/>
      </c>
    </row>
    <row r="207" customFormat="false" ht="12.8" hidden="false" customHeight="false" outlineLevel="0" collapsed="false">
      <c r="A207" s="74" t="str">
        <f aca="false">TEXT(B207,"00")&amp;" - "&amp;C207&amp;" - "&amp;D207</f>
        <v>01 - 361 - 14169</v>
      </c>
      <c r="B207" s="75" t="n">
        <v>1</v>
      </c>
      <c r="C207" s="79" t="n">
        <v>361</v>
      </c>
      <c r="D207" s="80" t="n">
        <v>14169</v>
      </c>
      <c r="E207" s="81" t="s">
        <v>21</v>
      </c>
      <c r="F207" s="81" t="s">
        <v>21</v>
      </c>
      <c r="G207" s="82" t="n">
        <v>1200</v>
      </c>
      <c r="H207" s="82" t="n">
        <v>800</v>
      </c>
      <c r="I207" s="82" t="n">
        <v>400</v>
      </c>
      <c r="J207" s="81" t="s">
        <v>21</v>
      </c>
      <c r="K207" s="74" t="str">
        <f aca="false">IF(RIGHT(A207,1)="#",1,"")</f>
        <v/>
      </c>
    </row>
    <row r="208" customFormat="false" ht="12.8" hidden="false" customHeight="false" outlineLevel="0" collapsed="false">
      <c r="A208" s="74" t="str">
        <f aca="false">TEXT(B208,"00")&amp;" - "&amp;C208&amp;" - "&amp;D208</f>
        <v>01 - 367 - 17536</v>
      </c>
      <c r="B208" s="75" t="n">
        <v>1</v>
      </c>
      <c r="C208" s="79" t="n">
        <v>367</v>
      </c>
      <c r="D208" s="80" t="n">
        <v>17536</v>
      </c>
      <c r="E208" s="81" t="s">
        <v>21</v>
      </c>
      <c r="F208" s="81" t="s">
        <v>21</v>
      </c>
      <c r="G208" s="82" t="n">
        <v>160</v>
      </c>
      <c r="H208" s="82" t="n">
        <v>0</v>
      </c>
      <c r="I208" s="82" t="n">
        <v>160</v>
      </c>
      <c r="J208" s="81" t="s">
        <v>21</v>
      </c>
      <c r="K208" s="74" t="str">
        <f aca="false">IF(RIGHT(A208,1)="#",1,"")</f>
        <v/>
      </c>
    </row>
    <row r="209" customFormat="false" ht="12.8" hidden="false" customHeight="false" outlineLevel="0" collapsed="false">
      <c r="A209" s="74" t="str">
        <f aca="false">TEXT(B209,"00")&amp;" - "&amp;C209&amp;" - "&amp;D209</f>
        <v>01 - 369 - 14223</v>
      </c>
      <c r="B209" s="75" t="n">
        <v>1</v>
      </c>
      <c r="C209" s="79" t="n">
        <v>369</v>
      </c>
      <c r="D209" s="80" t="n">
        <v>14223</v>
      </c>
      <c r="E209" s="81" t="s">
        <v>21</v>
      </c>
      <c r="F209" s="81" t="s">
        <v>21</v>
      </c>
      <c r="G209" s="82" t="n">
        <v>850</v>
      </c>
      <c r="H209" s="82" t="n">
        <v>420.56</v>
      </c>
      <c r="I209" s="82" t="n">
        <v>429.44</v>
      </c>
      <c r="J209" s="81" t="s">
        <v>21</v>
      </c>
      <c r="K209" s="74" t="str">
        <f aca="false">IF(RIGHT(A209,1)="#",1,"")</f>
        <v/>
      </c>
    </row>
    <row r="210" customFormat="false" ht="12.8" hidden="false" customHeight="false" outlineLevel="0" collapsed="false">
      <c r="A210" s="74" t="str">
        <f aca="false">TEXT(B210,"00")&amp;" - "&amp;C210&amp;" - "&amp;D210</f>
        <v>01 - 376 - 14313</v>
      </c>
      <c r="B210" s="75" t="n">
        <v>1</v>
      </c>
      <c r="C210" s="79" t="n">
        <v>376</v>
      </c>
      <c r="D210" s="80" t="n">
        <v>14313</v>
      </c>
      <c r="E210" s="81" t="s">
        <v>21</v>
      </c>
      <c r="F210" s="81" t="s">
        <v>21</v>
      </c>
      <c r="G210" s="82" t="n">
        <v>150</v>
      </c>
      <c r="H210" s="82" t="n">
        <v>122.54</v>
      </c>
      <c r="I210" s="82" t="n">
        <v>27.46</v>
      </c>
      <c r="J210" s="81" t="s">
        <v>21</v>
      </c>
      <c r="K210" s="74" t="str">
        <f aca="false">IF(RIGHT(A210,1)="#",1,"")</f>
        <v/>
      </c>
    </row>
    <row r="211" customFormat="false" ht="12.8" hidden="false" customHeight="false" outlineLevel="0" collapsed="false">
      <c r="A211" s="74" t="str">
        <f aca="false">TEXT(B211,"00")&amp;" - "&amp;C211&amp;" - "&amp;D211</f>
        <v>01 - 387 - 14232</v>
      </c>
      <c r="B211" s="75" t="n">
        <v>1</v>
      </c>
      <c r="C211" s="79" t="n">
        <v>387</v>
      </c>
      <c r="D211" s="80" t="n">
        <v>14232</v>
      </c>
      <c r="E211" s="81" t="s">
        <v>21</v>
      </c>
      <c r="F211" s="81" t="s">
        <v>21</v>
      </c>
      <c r="G211" s="82" t="n">
        <v>0</v>
      </c>
      <c r="H211" s="82" t="n">
        <v>0</v>
      </c>
      <c r="I211" s="82" t="n">
        <v>0</v>
      </c>
      <c r="J211" s="81" t="s">
        <v>21</v>
      </c>
      <c r="K211" s="74" t="str">
        <f aca="false">IF(RIGHT(A211,1)="#",1,"")</f>
        <v/>
      </c>
    </row>
    <row r="212" customFormat="false" ht="12.8" hidden="false" customHeight="false" outlineLevel="0" collapsed="false">
      <c r="A212" s="74" t="str">
        <f aca="false">TEXT(B212,"00")&amp;" - "&amp;C212&amp;" - "&amp;D212</f>
        <v>01 - 396 - 14197</v>
      </c>
      <c r="B212" s="75" t="n">
        <v>1</v>
      </c>
      <c r="C212" s="79" t="n">
        <v>396</v>
      </c>
      <c r="D212" s="80" t="n">
        <v>14197</v>
      </c>
      <c r="E212" s="81" t="s">
        <v>21</v>
      </c>
      <c r="F212" s="81" t="s">
        <v>21</v>
      </c>
      <c r="G212" s="82" t="n">
        <v>550</v>
      </c>
      <c r="H212" s="82" t="n">
        <v>252.01</v>
      </c>
      <c r="I212" s="82" t="n">
        <v>297.99</v>
      </c>
      <c r="J212" s="81" t="s">
        <v>21</v>
      </c>
      <c r="K212" s="74" t="str">
        <f aca="false">IF(RIGHT(A212,1)="#",1,"")</f>
        <v/>
      </c>
    </row>
    <row r="213" customFormat="false" ht="12.8" hidden="false" customHeight="false" outlineLevel="0" collapsed="false">
      <c r="A213" s="74" t="str">
        <f aca="false">TEXT(B213,"00")&amp;" - "&amp;C213&amp;" - "&amp;D213</f>
        <v>01 - 399 - 14340</v>
      </c>
      <c r="B213" s="75" t="n">
        <v>1</v>
      </c>
      <c r="C213" s="79" t="n">
        <v>399</v>
      </c>
      <c r="D213" s="80" t="n">
        <v>14340</v>
      </c>
      <c r="E213" s="81" t="s">
        <v>21</v>
      </c>
      <c r="F213" s="81" t="s">
        <v>21</v>
      </c>
      <c r="G213" s="82" t="n">
        <v>150</v>
      </c>
      <c r="H213" s="82" t="n">
        <v>0</v>
      </c>
      <c r="I213" s="82" t="n">
        <v>150</v>
      </c>
      <c r="J213" s="81" t="s">
        <v>21</v>
      </c>
      <c r="K213" s="74" t="str">
        <f aca="false">IF(RIGHT(A213,1)="#",1,"")</f>
        <v/>
      </c>
    </row>
    <row r="214" customFormat="false" ht="12.8" hidden="false" customHeight="false" outlineLevel="0" collapsed="false">
      <c r="A214" s="74" t="str">
        <f aca="false">TEXT(B214,"00")&amp;" - "&amp;C214&amp;" - "&amp;D214</f>
        <v>01 - 401 - 14288</v>
      </c>
      <c r="B214" s="75" t="n">
        <v>1</v>
      </c>
      <c r="C214" s="79" t="n">
        <v>401</v>
      </c>
      <c r="D214" s="80" t="n">
        <v>14288</v>
      </c>
      <c r="E214" s="81" t="s">
        <v>21</v>
      </c>
      <c r="F214" s="81" t="s">
        <v>21</v>
      </c>
      <c r="G214" s="82" t="n">
        <v>1500</v>
      </c>
      <c r="H214" s="82" t="n">
        <v>535.74</v>
      </c>
      <c r="I214" s="82" t="n">
        <v>964.26</v>
      </c>
      <c r="J214" s="81" t="s">
        <v>21</v>
      </c>
      <c r="K214" s="74" t="str">
        <f aca="false">IF(RIGHT(A214,1)="#",1,"")</f>
        <v/>
      </c>
    </row>
    <row r="215" customFormat="false" ht="12.8" hidden="false" customHeight="false" outlineLevel="0" collapsed="false">
      <c r="A215" s="74" t="str">
        <f aca="false">TEXT(B215,"00")&amp;" - "&amp;C215&amp;" - "&amp;D215</f>
        <v>01 - 42 - 15397</v>
      </c>
      <c r="B215" s="75" t="n">
        <v>1</v>
      </c>
      <c r="C215" s="79" t="n">
        <v>42</v>
      </c>
      <c r="D215" s="80" t="n">
        <v>15397</v>
      </c>
      <c r="E215" s="81" t="s">
        <v>21</v>
      </c>
      <c r="F215" s="81" t="s">
        <v>21</v>
      </c>
      <c r="G215" s="82" t="n">
        <v>400</v>
      </c>
      <c r="H215" s="82" t="n">
        <v>560.55</v>
      </c>
      <c r="I215" s="82" t="n">
        <v>-160.55</v>
      </c>
      <c r="J215" s="81" t="s">
        <v>21</v>
      </c>
      <c r="K215" s="74" t="str">
        <f aca="false">IF(RIGHT(A215,1)="#",1,"")</f>
        <v/>
      </c>
    </row>
    <row r="216" customFormat="false" ht="12.8" hidden="false" customHeight="false" outlineLevel="0" collapsed="false">
      <c r="A216" s="74" t="str">
        <f aca="false">TEXT(B216,"00")&amp;" - "&amp;C216&amp;" - "&amp;D216</f>
        <v>01 - 420 - 154</v>
      </c>
      <c r="B216" s="75" t="n">
        <v>1</v>
      </c>
      <c r="C216" s="79" t="n">
        <v>420</v>
      </c>
      <c r="D216" s="80" t="n">
        <v>154</v>
      </c>
      <c r="E216" s="81" t="s">
        <v>21</v>
      </c>
      <c r="F216" s="81" t="s">
        <v>21</v>
      </c>
      <c r="G216" s="82" t="n">
        <v>500</v>
      </c>
      <c r="H216" s="82" t="n">
        <v>450</v>
      </c>
      <c r="I216" s="82" t="n">
        <v>50</v>
      </c>
      <c r="J216" s="81" t="s">
        <v>21</v>
      </c>
      <c r="K216" s="74" t="str">
        <f aca="false">IF(RIGHT(A216,1)="#",1,"")</f>
        <v/>
      </c>
    </row>
    <row r="217" customFormat="false" ht="12.8" hidden="false" customHeight="false" outlineLevel="0" collapsed="false">
      <c r="A217" s="74" t="str">
        <f aca="false">TEXT(B217,"00")&amp;" - "&amp;C217&amp;" - "&amp;D217</f>
        <v>01 - 421 - 14196</v>
      </c>
      <c r="B217" s="75" t="n">
        <v>1</v>
      </c>
      <c r="C217" s="79" t="n">
        <v>421</v>
      </c>
      <c r="D217" s="80" t="n">
        <v>14196</v>
      </c>
      <c r="E217" s="81" t="s">
        <v>21</v>
      </c>
      <c r="F217" s="81" t="s">
        <v>21</v>
      </c>
      <c r="G217" s="82" t="n">
        <v>2500</v>
      </c>
      <c r="H217" s="82" t="n">
        <v>-509.92</v>
      </c>
      <c r="I217" s="82" t="n">
        <v>3009.92</v>
      </c>
      <c r="J217" s="81" t="s">
        <v>21</v>
      </c>
      <c r="K217" s="74" t="str">
        <f aca="false">IF(RIGHT(A217,1)="#",1,"")</f>
        <v/>
      </c>
    </row>
    <row r="218" customFormat="false" ht="12.8" hidden="false" customHeight="false" outlineLevel="0" collapsed="false">
      <c r="A218" s="74" t="str">
        <f aca="false">TEXT(B218,"00")&amp;" - "&amp;C218&amp;" - "&amp;D218</f>
        <v>01 - 422 - 14203</v>
      </c>
      <c r="B218" s="75" t="n">
        <v>1</v>
      </c>
      <c r="C218" s="79" t="n">
        <v>422</v>
      </c>
      <c r="D218" s="80" t="n">
        <v>14203</v>
      </c>
      <c r="E218" s="81" t="s">
        <v>21</v>
      </c>
      <c r="F218" s="81" t="s">
        <v>21</v>
      </c>
      <c r="G218" s="82" t="n">
        <v>2000</v>
      </c>
      <c r="H218" s="82" t="n">
        <v>3700</v>
      </c>
      <c r="I218" s="82" t="n">
        <v>-1700</v>
      </c>
      <c r="J218" s="81" t="s">
        <v>21</v>
      </c>
      <c r="K218" s="74" t="str">
        <f aca="false">IF(RIGHT(A218,1)="#",1,"")</f>
        <v/>
      </c>
    </row>
    <row r="219" customFormat="false" ht="12.8" hidden="false" customHeight="false" outlineLevel="0" collapsed="false">
      <c r="A219" s="74" t="str">
        <f aca="false">TEXT(B219,"00")&amp;" - "&amp;C219&amp;" - "&amp;D219</f>
        <v>01 - 445 - 14226</v>
      </c>
      <c r="B219" s="75" t="n">
        <v>1</v>
      </c>
      <c r="C219" s="79" t="n">
        <v>445</v>
      </c>
      <c r="D219" s="80" t="n">
        <v>14226</v>
      </c>
      <c r="E219" s="81" t="s">
        <v>21</v>
      </c>
      <c r="F219" s="81" t="s">
        <v>21</v>
      </c>
      <c r="G219" s="82" t="n">
        <v>700</v>
      </c>
      <c r="H219" s="82" t="n">
        <v>492.8</v>
      </c>
      <c r="I219" s="82" t="n">
        <v>207.2</v>
      </c>
      <c r="J219" s="81" t="s">
        <v>21</v>
      </c>
      <c r="K219" s="74" t="str">
        <f aca="false">IF(RIGHT(A219,1)="#",1,"")</f>
        <v/>
      </c>
    </row>
    <row r="220" customFormat="false" ht="12.8" hidden="false" customHeight="false" outlineLevel="0" collapsed="false">
      <c r="A220" s="74" t="str">
        <f aca="false">TEXT(B220,"00")&amp;" - "&amp;C220&amp;" - "&amp;D220</f>
        <v>01 - 45 - 1202</v>
      </c>
      <c r="B220" s="75" t="n">
        <v>1</v>
      </c>
      <c r="C220" s="79" t="n">
        <v>45</v>
      </c>
      <c r="D220" s="80" t="n">
        <v>1202</v>
      </c>
      <c r="E220" s="81" t="s">
        <v>21</v>
      </c>
      <c r="F220" s="81" t="s">
        <v>21</v>
      </c>
      <c r="G220" s="82" t="n">
        <v>2500</v>
      </c>
      <c r="H220" s="82" t="n">
        <v>1807.39</v>
      </c>
      <c r="I220" s="82" t="n">
        <v>692.61</v>
      </c>
      <c r="J220" s="81" t="s">
        <v>21</v>
      </c>
      <c r="K220" s="74" t="str">
        <f aca="false">IF(RIGHT(A220,1)="#",1,"")</f>
        <v/>
      </c>
    </row>
    <row r="221" customFormat="false" ht="12.8" hidden="false" customHeight="false" outlineLevel="0" collapsed="false">
      <c r="A221" s="74" t="str">
        <f aca="false">TEXT(B221,"00")&amp;" - "&amp;C221&amp;" - "&amp;D221</f>
        <v>01 - 462 - 172</v>
      </c>
      <c r="B221" s="75" t="n">
        <v>1</v>
      </c>
      <c r="C221" s="79" t="n">
        <v>462</v>
      </c>
      <c r="D221" s="80" t="n">
        <v>172</v>
      </c>
      <c r="E221" s="81" t="s">
        <v>21</v>
      </c>
      <c r="F221" s="81" t="s">
        <v>21</v>
      </c>
      <c r="G221" s="82" t="n">
        <v>30000</v>
      </c>
      <c r="H221" s="82" t="n">
        <v>63839.28</v>
      </c>
      <c r="I221" s="82" t="n">
        <v>-33839.28</v>
      </c>
      <c r="J221" s="81" t="s">
        <v>21</v>
      </c>
      <c r="K221" s="74" t="str">
        <f aca="false">IF(RIGHT(A221,1)="#",1,"")</f>
        <v/>
      </c>
    </row>
    <row r="222" customFormat="false" ht="12.8" hidden="false" customHeight="false" outlineLevel="0" collapsed="false">
      <c r="A222" s="74" t="str">
        <f aca="false">TEXT(B222,"00")&amp;" - "&amp;C222&amp;" - "&amp;D222</f>
        <v>01 - 464 - 14383</v>
      </c>
      <c r="B222" s="75" t="n">
        <v>1</v>
      </c>
      <c r="C222" s="79" t="n">
        <v>464</v>
      </c>
      <c r="D222" s="80" t="n">
        <v>14383</v>
      </c>
      <c r="E222" s="81" t="s">
        <v>21</v>
      </c>
      <c r="F222" s="81" t="s">
        <v>21</v>
      </c>
      <c r="G222" s="82" t="n">
        <v>1500</v>
      </c>
      <c r="H222" s="82" t="n">
        <v>1104.31</v>
      </c>
      <c r="I222" s="82" t="n">
        <v>395.69</v>
      </c>
      <c r="J222" s="81" t="s">
        <v>21</v>
      </c>
      <c r="K222" s="74" t="str">
        <f aca="false">IF(RIGHT(A222,1)="#",1,"")</f>
        <v/>
      </c>
    </row>
    <row r="223" customFormat="false" ht="12.8" hidden="false" customHeight="false" outlineLevel="0" collapsed="false">
      <c r="A223" s="74" t="str">
        <f aca="false">TEXT(B223,"00")&amp;" - "&amp;C223&amp;" - "&amp;D223</f>
        <v>01 - 465 - 503</v>
      </c>
      <c r="B223" s="75" t="n">
        <v>1</v>
      </c>
      <c r="C223" s="79" t="n">
        <v>465</v>
      </c>
      <c r="D223" s="80" t="n">
        <v>503</v>
      </c>
      <c r="E223" s="81" t="s">
        <v>21</v>
      </c>
      <c r="F223" s="81" t="s">
        <v>21</v>
      </c>
      <c r="G223" s="82" t="n">
        <v>156576.82</v>
      </c>
      <c r="H223" s="82" t="n">
        <v>139442.82</v>
      </c>
      <c r="I223" s="82" t="n">
        <v>17134</v>
      </c>
      <c r="J223" s="81" t="s">
        <v>21</v>
      </c>
      <c r="K223" s="74" t="str">
        <f aca="false">IF(RIGHT(A223,1)="#",1,"")</f>
        <v/>
      </c>
    </row>
    <row r="224" customFormat="false" ht="12.8" hidden="false" customHeight="false" outlineLevel="0" collapsed="false">
      <c r="A224" s="74" t="str">
        <f aca="false">TEXT(B224,"00")&amp;" - "&amp;C224&amp;" - "&amp;D224</f>
        <v>01 - 475 - 14188</v>
      </c>
      <c r="B224" s="75" t="n">
        <v>1</v>
      </c>
      <c r="C224" s="79" t="n">
        <v>475</v>
      </c>
      <c r="D224" s="80" t="n">
        <v>14188</v>
      </c>
      <c r="E224" s="81" t="s">
        <v>21</v>
      </c>
      <c r="F224" s="81" t="s">
        <v>21</v>
      </c>
      <c r="G224" s="82" t="n">
        <v>0</v>
      </c>
      <c r="H224" s="82" t="n">
        <v>0</v>
      </c>
      <c r="I224" s="82" t="n">
        <v>0</v>
      </c>
      <c r="J224" s="81" t="s">
        <v>21</v>
      </c>
      <c r="K224" s="74" t="str">
        <f aca="false">IF(RIGHT(A224,1)="#",1,"")</f>
        <v/>
      </c>
    </row>
    <row r="225" customFormat="false" ht="12.8" hidden="false" customHeight="false" outlineLevel="0" collapsed="false">
      <c r="A225" s="74" t="str">
        <f aca="false">TEXT(B225,"00")&amp;" - "&amp;C225&amp;" - "&amp;D225</f>
        <v>01 - 478 - 15391</v>
      </c>
      <c r="B225" s="75" t="n">
        <v>1</v>
      </c>
      <c r="C225" s="79" t="n">
        <v>478</v>
      </c>
      <c r="D225" s="80" t="n">
        <v>15391</v>
      </c>
      <c r="E225" s="81" t="s">
        <v>21</v>
      </c>
      <c r="F225" s="81" t="s">
        <v>21</v>
      </c>
      <c r="G225" s="82" t="n">
        <v>500</v>
      </c>
      <c r="H225" s="82" t="n">
        <v>317.93</v>
      </c>
      <c r="I225" s="82" t="n">
        <v>182.07</v>
      </c>
      <c r="J225" s="81" t="s">
        <v>21</v>
      </c>
      <c r="K225" s="74" t="str">
        <f aca="false">IF(RIGHT(A225,1)="#",1,"")</f>
        <v/>
      </c>
    </row>
    <row r="226" customFormat="false" ht="12.8" hidden="false" customHeight="false" outlineLevel="0" collapsed="false">
      <c r="A226" s="74" t="str">
        <f aca="false">TEXT(B226,"00")&amp;" - "&amp;C226&amp;" - "&amp;D226</f>
        <v>01 - 483 - 6542</v>
      </c>
      <c r="B226" s="75" t="n">
        <v>1</v>
      </c>
      <c r="C226" s="79" t="n">
        <v>483</v>
      </c>
      <c r="D226" s="80" t="n">
        <v>6542</v>
      </c>
      <c r="E226" s="81" t="s">
        <v>21</v>
      </c>
      <c r="F226" s="81" t="s">
        <v>21</v>
      </c>
      <c r="G226" s="82" t="n">
        <v>450</v>
      </c>
      <c r="H226" s="82" t="n">
        <v>154.16</v>
      </c>
      <c r="I226" s="82" t="n">
        <v>295.84</v>
      </c>
      <c r="J226" s="81" t="s">
        <v>21</v>
      </c>
      <c r="K226" s="74" t="str">
        <f aca="false">IF(RIGHT(A226,1)="#",1,"")</f>
        <v/>
      </c>
    </row>
    <row r="227" customFormat="false" ht="12.8" hidden="false" customHeight="false" outlineLevel="0" collapsed="false">
      <c r="A227" s="74" t="str">
        <f aca="false">TEXT(B227,"00")&amp;" - "&amp;C227&amp;" - "&amp;D227</f>
        <v>01 - 533 - 18595</v>
      </c>
      <c r="B227" s="75" t="n">
        <v>1</v>
      </c>
      <c r="C227" s="79" t="n">
        <v>533</v>
      </c>
      <c r="D227" s="80" t="n">
        <v>18595</v>
      </c>
      <c r="E227" s="81" t="s">
        <v>21</v>
      </c>
      <c r="F227" s="81" t="s">
        <v>21</v>
      </c>
      <c r="G227" s="82" t="n">
        <v>2000</v>
      </c>
      <c r="H227" s="82" t="n">
        <v>1053.19</v>
      </c>
      <c r="I227" s="82" t="n">
        <v>946.81</v>
      </c>
      <c r="J227" s="81" t="s">
        <v>21</v>
      </c>
      <c r="K227" s="74" t="str">
        <f aca="false">IF(RIGHT(A227,1)="#",1,"")</f>
        <v/>
      </c>
    </row>
    <row r="228" customFormat="false" ht="12.8" hidden="false" customHeight="false" outlineLevel="0" collapsed="false">
      <c r="A228" s="74" t="str">
        <f aca="false">TEXT(B228,"00")&amp;" - "&amp;C228&amp;" - "&amp;D228</f>
        <v>01 - 538 - 1538</v>
      </c>
      <c r="B228" s="75" t="n">
        <v>1</v>
      </c>
      <c r="C228" s="79" t="n">
        <v>538</v>
      </c>
      <c r="D228" s="80" t="n">
        <v>1538</v>
      </c>
      <c r="E228" s="81" t="s">
        <v>21</v>
      </c>
      <c r="F228" s="81" t="s">
        <v>21</v>
      </c>
      <c r="G228" s="82" t="n">
        <v>0</v>
      </c>
      <c r="H228" s="82" t="n">
        <v>600</v>
      </c>
      <c r="I228" s="82" t="n">
        <v>-600</v>
      </c>
      <c r="J228" s="81" t="s">
        <v>21</v>
      </c>
      <c r="K228" s="74" t="str">
        <f aca="false">IF(RIGHT(A228,1)="#",1,"")</f>
        <v/>
      </c>
    </row>
    <row r="229" customFormat="false" ht="12.8" hidden="false" customHeight="false" outlineLevel="0" collapsed="false">
      <c r="A229" s="74" t="str">
        <f aca="false">TEXT(B229,"00")&amp;" - "&amp;C229&amp;" - "&amp;D229</f>
        <v>01 - 551 - 112</v>
      </c>
      <c r="B229" s="75" t="n">
        <v>1</v>
      </c>
      <c r="C229" s="79" t="n">
        <v>551</v>
      </c>
      <c r="D229" s="80" t="n">
        <v>112</v>
      </c>
      <c r="E229" s="81" t="s">
        <v>21</v>
      </c>
      <c r="F229" s="81" t="s">
        <v>21</v>
      </c>
      <c r="G229" s="82" t="n">
        <v>700</v>
      </c>
      <c r="H229" s="82" t="n">
        <v>510.69</v>
      </c>
      <c r="I229" s="82" t="n">
        <v>189.31</v>
      </c>
      <c r="J229" s="81" t="s">
        <v>21</v>
      </c>
      <c r="K229" s="74" t="str">
        <f aca="false">IF(RIGHT(A229,1)="#",1,"")</f>
        <v/>
      </c>
    </row>
    <row r="230" customFormat="false" ht="12.8" hidden="false" customHeight="false" outlineLevel="0" collapsed="false">
      <c r="A230" s="74" t="str">
        <f aca="false">TEXT(B230,"00")&amp;" - "&amp;C230&amp;" - "&amp;D230</f>
        <v>01 - 552 - 14335</v>
      </c>
      <c r="B230" s="75" t="n">
        <v>1</v>
      </c>
      <c r="C230" s="79" t="n">
        <v>552</v>
      </c>
      <c r="D230" s="80" t="n">
        <v>14335</v>
      </c>
      <c r="E230" s="81" t="s">
        <v>21</v>
      </c>
      <c r="F230" s="81" t="s">
        <v>21</v>
      </c>
      <c r="G230" s="82" t="n">
        <v>150</v>
      </c>
      <c r="H230" s="82" t="n">
        <v>87.6</v>
      </c>
      <c r="I230" s="82" t="n">
        <v>62.4</v>
      </c>
      <c r="J230" s="81" t="s">
        <v>21</v>
      </c>
      <c r="K230" s="74" t="str">
        <f aca="false">IF(RIGHT(A230,1)="#",1,"")</f>
        <v/>
      </c>
    </row>
    <row r="231" customFormat="false" ht="12.8" hidden="false" customHeight="false" outlineLevel="0" collapsed="false">
      <c r="A231" s="74" t="str">
        <f aca="false">TEXT(B231,"00")&amp;" - "&amp;C231&amp;" - "&amp;D231</f>
        <v>01 - 570 - 15398</v>
      </c>
      <c r="B231" s="75" t="n">
        <v>1</v>
      </c>
      <c r="C231" s="79" t="n">
        <v>570</v>
      </c>
      <c r="D231" s="80" t="n">
        <v>15398</v>
      </c>
      <c r="E231" s="81" t="s">
        <v>21</v>
      </c>
      <c r="F231" s="81" t="s">
        <v>21</v>
      </c>
      <c r="G231" s="82" t="n">
        <v>200</v>
      </c>
      <c r="H231" s="82" t="n">
        <v>190.62</v>
      </c>
      <c r="I231" s="82" t="n">
        <v>9.38</v>
      </c>
      <c r="J231" s="81" t="s">
        <v>21</v>
      </c>
      <c r="K231" s="74" t="str">
        <f aca="false">IF(RIGHT(A231,1)="#",1,"")</f>
        <v/>
      </c>
    </row>
    <row r="232" customFormat="false" ht="12.8" hidden="false" customHeight="false" outlineLevel="0" collapsed="false">
      <c r="A232" s="74" t="str">
        <f aca="false">TEXT(B232,"00")&amp;" - "&amp;C232&amp;" - "&amp;D232</f>
        <v>01 - 573 - 18606</v>
      </c>
      <c r="B232" s="75" t="n">
        <v>1</v>
      </c>
      <c r="C232" s="79" t="n">
        <v>573</v>
      </c>
      <c r="D232" s="80" t="n">
        <v>18606</v>
      </c>
      <c r="E232" s="81" t="s">
        <v>21</v>
      </c>
      <c r="F232" s="81" t="s">
        <v>21</v>
      </c>
      <c r="G232" s="82" t="n">
        <v>300</v>
      </c>
      <c r="H232" s="82" t="n">
        <v>293.41</v>
      </c>
      <c r="I232" s="82" t="n">
        <v>6.59</v>
      </c>
      <c r="J232" s="81" t="s">
        <v>21</v>
      </c>
      <c r="K232" s="74" t="str">
        <f aca="false">IF(RIGHT(A232,1)="#",1,"")</f>
        <v/>
      </c>
    </row>
    <row r="233" customFormat="false" ht="12.8" hidden="false" customHeight="false" outlineLevel="0" collapsed="false">
      <c r="A233" s="74" t="str">
        <f aca="false">TEXT(B233,"00")&amp;" - "&amp;C233&amp;" - "&amp;D233</f>
        <v>01 - 576 - 18620</v>
      </c>
      <c r="B233" s="75" t="n">
        <v>1</v>
      </c>
      <c r="C233" s="79" t="n">
        <v>576</v>
      </c>
      <c r="D233" s="80" t="n">
        <v>18620</v>
      </c>
      <c r="E233" s="81" t="s">
        <v>21</v>
      </c>
      <c r="F233" s="81" t="s">
        <v>21</v>
      </c>
      <c r="G233" s="82" t="n">
        <v>200</v>
      </c>
      <c r="H233" s="82" t="n">
        <v>787.53</v>
      </c>
      <c r="I233" s="82" t="n">
        <v>-587.53</v>
      </c>
      <c r="J233" s="81" t="s">
        <v>21</v>
      </c>
      <c r="K233" s="74" t="str">
        <f aca="false">IF(RIGHT(A233,1)="#",1,"")</f>
        <v/>
      </c>
    </row>
    <row r="234" customFormat="false" ht="12.8" hidden="false" customHeight="false" outlineLevel="0" collapsed="false">
      <c r="A234" s="74" t="str">
        <f aca="false">TEXT(B234,"00")&amp;" - "&amp;C234&amp;" - "&amp;D234</f>
        <v>01 - 578 - 1203</v>
      </c>
      <c r="B234" s="75" t="n">
        <v>1</v>
      </c>
      <c r="C234" s="79" t="n">
        <v>578</v>
      </c>
      <c r="D234" s="80" t="n">
        <v>1203</v>
      </c>
      <c r="E234" s="81" t="s">
        <v>21</v>
      </c>
      <c r="F234" s="81" t="s">
        <v>21</v>
      </c>
      <c r="G234" s="82" t="n">
        <v>500</v>
      </c>
      <c r="H234" s="82" t="n">
        <v>0</v>
      </c>
      <c r="I234" s="82" t="n">
        <v>500</v>
      </c>
      <c r="J234" s="81" t="s">
        <v>21</v>
      </c>
      <c r="K234" s="74" t="str">
        <f aca="false">IF(RIGHT(A234,1)="#",1,"")</f>
        <v/>
      </c>
    </row>
    <row r="235" customFormat="false" ht="12.8" hidden="false" customHeight="false" outlineLevel="0" collapsed="false">
      <c r="A235" s="74" t="str">
        <f aca="false">TEXT(B235,"00")&amp;" - "&amp;C235&amp;" - "&amp;D235</f>
        <v>01 - 58 - 12002</v>
      </c>
      <c r="B235" s="75" t="n">
        <v>1</v>
      </c>
      <c r="C235" s="79" t="n">
        <v>58</v>
      </c>
      <c r="D235" s="80" t="n">
        <v>12002</v>
      </c>
      <c r="E235" s="81" t="s">
        <v>21</v>
      </c>
      <c r="F235" s="81" t="s">
        <v>21</v>
      </c>
      <c r="G235" s="82" t="n">
        <v>2500</v>
      </c>
      <c r="H235" s="82" t="n">
        <v>122.56</v>
      </c>
      <c r="I235" s="82" t="n">
        <v>2377.44</v>
      </c>
      <c r="J235" s="81" t="s">
        <v>21</v>
      </c>
      <c r="K235" s="74" t="str">
        <f aca="false">IF(RIGHT(A235,1)="#",1,"")</f>
        <v/>
      </c>
    </row>
    <row r="236" customFormat="false" ht="12.8" hidden="false" customHeight="false" outlineLevel="0" collapsed="false">
      <c r="A236" s="74" t="str">
        <f aca="false">TEXT(B236,"00")&amp;" - "&amp;C236&amp;" - "&amp;D236</f>
        <v>01 - 592 - 14341</v>
      </c>
      <c r="B236" s="75" t="n">
        <v>1</v>
      </c>
      <c r="C236" s="79" t="n">
        <v>592</v>
      </c>
      <c r="D236" s="80" t="n">
        <v>14341</v>
      </c>
      <c r="E236" s="81" t="s">
        <v>21</v>
      </c>
      <c r="F236" s="81" t="s">
        <v>21</v>
      </c>
      <c r="G236" s="82" t="n">
        <v>0</v>
      </c>
      <c r="H236" s="82" t="n">
        <v>0</v>
      </c>
      <c r="I236" s="82" t="n">
        <v>0</v>
      </c>
      <c r="J236" s="81" t="s">
        <v>21</v>
      </c>
      <c r="K236" s="74" t="str">
        <f aca="false">IF(RIGHT(A236,1)="#",1,"")</f>
        <v/>
      </c>
    </row>
    <row r="237" customFormat="false" ht="12.8" hidden="false" customHeight="false" outlineLevel="0" collapsed="false">
      <c r="A237" s="74" t="str">
        <f aca="false">TEXT(B237,"00")&amp;" - "&amp;C237&amp;" - "&amp;D237</f>
        <v>01 - 593 - 1210</v>
      </c>
      <c r="B237" s="75" t="n">
        <v>1</v>
      </c>
      <c r="C237" s="79" t="n">
        <v>593</v>
      </c>
      <c r="D237" s="80" t="n">
        <v>1210</v>
      </c>
      <c r="E237" s="81" t="s">
        <v>21</v>
      </c>
      <c r="F237" s="81" t="s">
        <v>21</v>
      </c>
      <c r="G237" s="82" t="n">
        <v>48000</v>
      </c>
      <c r="H237" s="82" t="n">
        <v>52000</v>
      </c>
      <c r="I237" s="82" t="n">
        <v>-4000</v>
      </c>
      <c r="J237" s="81" t="s">
        <v>21</v>
      </c>
      <c r="K237" s="74" t="str">
        <f aca="false">IF(RIGHT(A237,1)="#",1,"")</f>
        <v/>
      </c>
    </row>
    <row r="238" customFormat="false" ht="12.8" hidden="false" customHeight="false" outlineLevel="0" collapsed="false">
      <c r="A238" s="74" t="str">
        <f aca="false">TEXT(B238,"00")&amp;" - "&amp;C238&amp;" - "&amp;D238</f>
        <v>01 - 596 - 14337</v>
      </c>
      <c r="B238" s="75" t="n">
        <v>1</v>
      </c>
      <c r="C238" s="79" t="n">
        <v>596</v>
      </c>
      <c r="D238" s="80" t="n">
        <v>14337</v>
      </c>
      <c r="E238" s="81" t="s">
        <v>21</v>
      </c>
      <c r="F238" s="81" t="s">
        <v>21</v>
      </c>
      <c r="G238" s="82" t="n">
        <v>100</v>
      </c>
      <c r="H238" s="82" t="n">
        <v>0</v>
      </c>
      <c r="I238" s="82" t="n">
        <v>100</v>
      </c>
      <c r="J238" s="81" t="s">
        <v>21</v>
      </c>
      <c r="K238" s="74" t="str">
        <f aca="false">IF(RIGHT(A238,1)="#",1,"")</f>
        <v/>
      </c>
    </row>
    <row r="239" customFormat="false" ht="12.8" hidden="false" customHeight="false" outlineLevel="0" collapsed="false">
      <c r="A239" s="74" t="str">
        <f aca="false">TEXT(B239,"00")&amp;" - "&amp;C239&amp;" - "&amp;D239</f>
        <v>01 - 602 - 19665</v>
      </c>
      <c r="B239" s="75" t="n">
        <v>1</v>
      </c>
      <c r="C239" s="79" t="n">
        <v>602</v>
      </c>
      <c r="D239" s="80" t="n">
        <v>19665</v>
      </c>
      <c r="E239" s="81" t="s">
        <v>21</v>
      </c>
      <c r="F239" s="81" t="s">
        <v>21</v>
      </c>
      <c r="G239" s="82" t="n">
        <v>0</v>
      </c>
      <c r="H239" s="82" t="n">
        <v>111.04</v>
      </c>
      <c r="I239" s="82" t="n">
        <v>-111.04</v>
      </c>
      <c r="J239" s="81" t="s">
        <v>21</v>
      </c>
      <c r="K239" s="74" t="str">
        <f aca="false">IF(RIGHT(A239,1)="#",1,"")</f>
        <v/>
      </c>
    </row>
    <row r="240" customFormat="false" ht="12.8" hidden="false" customHeight="false" outlineLevel="0" collapsed="false">
      <c r="A240" s="74" t="str">
        <f aca="false">TEXT(B240,"00")&amp;" - "&amp;C240&amp;" - "&amp;D240</f>
        <v>01 - 607 - 19683</v>
      </c>
      <c r="B240" s="75" t="n">
        <v>1</v>
      </c>
      <c r="C240" s="79" t="n">
        <v>607</v>
      </c>
      <c r="D240" s="80" t="n">
        <v>19683</v>
      </c>
      <c r="E240" s="81" t="s">
        <v>21</v>
      </c>
      <c r="F240" s="81" t="s">
        <v>21</v>
      </c>
      <c r="G240" s="82" t="n">
        <v>0</v>
      </c>
      <c r="H240" s="82" t="n">
        <v>484</v>
      </c>
      <c r="I240" s="82" t="n">
        <v>-484</v>
      </c>
      <c r="J240" s="81" t="s">
        <v>21</v>
      </c>
      <c r="K240" s="74" t="str">
        <f aca="false">IF(RIGHT(A240,1)="#",1,"")</f>
        <v/>
      </c>
    </row>
    <row r="241" customFormat="false" ht="12.8" hidden="false" customHeight="false" outlineLevel="0" collapsed="false">
      <c r="A241" s="74" t="str">
        <f aca="false">TEXT(B241,"00")&amp;" - "&amp;C241&amp;" - "&amp;D241</f>
        <v>01 - 614 - 15387</v>
      </c>
      <c r="B241" s="75" t="n">
        <v>1</v>
      </c>
      <c r="C241" s="79" t="n">
        <v>614</v>
      </c>
      <c r="D241" s="80" t="n">
        <v>15387</v>
      </c>
      <c r="E241" s="81" t="s">
        <v>21</v>
      </c>
      <c r="F241" s="81" t="s">
        <v>21</v>
      </c>
      <c r="G241" s="82" t="n">
        <v>3500</v>
      </c>
      <c r="H241" s="82" t="n">
        <v>478.4</v>
      </c>
      <c r="I241" s="82" t="n">
        <v>3021.6</v>
      </c>
      <c r="J241" s="81" t="s">
        <v>21</v>
      </c>
      <c r="K241" s="74" t="str">
        <f aca="false">IF(RIGHT(A241,1)="#",1,"")</f>
        <v/>
      </c>
    </row>
    <row r="242" customFormat="false" ht="12.8" hidden="false" customHeight="false" outlineLevel="0" collapsed="false">
      <c r="A242" s="74" t="str">
        <f aca="false">TEXT(B242,"00")&amp;" - "&amp;C242&amp;" - "&amp;D242</f>
        <v>01 - 616 - 146</v>
      </c>
      <c r="B242" s="75" t="n">
        <v>1</v>
      </c>
      <c r="C242" s="79" t="n">
        <v>616</v>
      </c>
      <c r="D242" s="80" t="n">
        <v>146</v>
      </c>
      <c r="E242" s="81" t="s">
        <v>21</v>
      </c>
      <c r="F242" s="81" t="s">
        <v>21</v>
      </c>
      <c r="G242" s="82" t="n">
        <v>0</v>
      </c>
      <c r="H242" s="82" t="n">
        <v>0</v>
      </c>
      <c r="I242" s="82" t="n">
        <v>0</v>
      </c>
      <c r="J242" s="81" t="s">
        <v>21</v>
      </c>
      <c r="K242" s="74" t="str">
        <f aca="false">IF(RIGHT(A242,1)="#",1,"")</f>
        <v/>
      </c>
    </row>
    <row r="243" customFormat="false" ht="12.8" hidden="false" customHeight="false" outlineLevel="0" collapsed="false">
      <c r="A243" s="74" t="str">
        <f aca="false">TEXT(B243,"00")&amp;" - "&amp;C243&amp;" - "&amp;D243</f>
        <v>01 - 623 - 14180</v>
      </c>
      <c r="B243" s="75" t="n">
        <v>1</v>
      </c>
      <c r="C243" s="79" t="n">
        <v>623</v>
      </c>
      <c r="D243" s="80" t="n">
        <v>14180</v>
      </c>
      <c r="E243" s="81" t="s">
        <v>21</v>
      </c>
      <c r="F243" s="81" t="s">
        <v>21</v>
      </c>
      <c r="G243" s="82" t="n">
        <v>850</v>
      </c>
      <c r="H243" s="82" t="n">
        <v>506.37</v>
      </c>
      <c r="I243" s="82" t="n">
        <v>343.63</v>
      </c>
      <c r="J243" s="81" t="s">
        <v>21</v>
      </c>
      <c r="K243" s="74" t="str">
        <f aca="false">IF(RIGHT(A243,1)="#",1,"")</f>
        <v/>
      </c>
    </row>
    <row r="244" customFormat="false" ht="12.8" hidden="false" customHeight="false" outlineLevel="0" collapsed="false">
      <c r="A244" s="74" t="str">
        <f aca="false">TEXT(B244,"00")&amp;" - "&amp;C244&amp;" - "&amp;D244</f>
        <v>01 - 636 - 17549</v>
      </c>
      <c r="B244" s="75" t="n">
        <v>1</v>
      </c>
      <c r="C244" s="79" t="n">
        <v>636</v>
      </c>
      <c r="D244" s="80" t="n">
        <v>17549</v>
      </c>
      <c r="E244" s="81" t="s">
        <v>21</v>
      </c>
      <c r="F244" s="81" t="s">
        <v>21</v>
      </c>
      <c r="G244" s="82" t="n">
        <v>500</v>
      </c>
      <c r="H244" s="82" t="n">
        <v>0</v>
      </c>
      <c r="I244" s="82" t="n">
        <v>500</v>
      </c>
      <c r="J244" s="81" t="s">
        <v>21</v>
      </c>
      <c r="K244" s="74" t="str">
        <f aca="false">IF(RIGHT(A244,1)="#",1,"")</f>
        <v/>
      </c>
    </row>
    <row r="245" customFormat="false" ht="12.8" hidden="false" customHeight="false" outlineLevel="0" collapsed="false">
      <c r="A245" s="74" t="str">
        <f aca="false">TEXT(B245,"00")&amp;" - "&amp;C245&amp;" - "&amp;D245</f>
        <v>01 - 65 - 10969</v>
      </c>
      <c r="B245" s="75" t="n">
        <v>1</v>
      </c>
      <c r="C245" s="79" t="n">
        <v>65</v>
      </c>
      <c r="D245" s="80" t="n">
        <v>10969</v>
      </c>
      <c r="E245" s="81" t="s">
        <v>21</v>
      </c>
      <c r="F245" s="81" t="s">
        <v>21</v>
      </c>
      <c r="G245" s="82" t="n">
        <v>250</v>
      </c>
      <c r="H245" s="82" t="n">
        <v>918.25</v>
      </c>
      <c r="I245" s="82" t="n">
        <v>-668.25</v>
      </c>
      <c r="J245" s="81" t="s">
        <v>21</v>
      </c>
      <c r="K245" s="74" t="str">
        <f aca="false">IF(RIGHT(A245,1)="#",1,"")</f>
        <v/>
      </c>
    </row>
    <row r="246" customFormat="false" ht="12.8" hidden="false" customHeight="false" outlineLevel="0" collapsed="false">
      <c r="A246" s="74" t="str">
        <f aca="false">TEXT(B246,"00")&amp;" - "&amp;C246&amp;" - "&amp;D246</f>
        <v>01 - 650 - 14209</v>
      </c>
      <c r="B246" s="75" t="n">
        <v>1</v>
      </c>
      <c r="C246" s="79" t="n">
        <v>650</v>
      </c>
      <c r="D246" s="80" t="n">
        <v>14209</v>
      </c>
      <c r="E246" s="81" t="s">
        <v>21</v>
      </c>
      <c r="F246" s="81" t="s">
        <v>21</v>
      </c>
      <c r="G246" s="82" t="n">
        <v>2400</v>
      </c>
      <c r="H246" s="82" t="n">
        <v>2500.01</v>
      </c>
      <c r="I246" s="82" t="n">
        <v>-100.01</v>
      </c>
      <c r="J246" s="81" t="s">
        <v>21</v>
      </c>
      <c r="K246" s="74" t="str">
        <f aca="false">IF(RIGHT(A246,1)="#",1,"")</f>
        <v/>
      </c>
    </row>
    <row r="247" customFormat="false" ht="12.8" hidden="false" customHeight="false" outlineLevel="0" collapsed="false">
      <c r="A247" s="74" t="str">
        <f aca="false">TEXT(B247,"00")&amp;" - "&amp;C247&amp;" - "&amp;D247</f>
        <v>01 - 669 - 14349</v>
      </c>
      <c r="B247" s="75" t="n">
        <v>1</v>
      </c>
      <c r="C247" s="79" t="n">
        <v>669</v>
      </c>
      <c r="D247" s="80" t="n">
        <v>14349</v>
      </c>
      <c r="E247" s="81" t="s">
        <v>21</v>
      </c>
      <c r="F247" s="81" t="s">
        <v>21</v>
      </c>
      <c r="G247" s="82" t="n">
        <v>1400</v>
      </c>
      <c r="H247" s="82" t="n">
        <v>290.97</v>
      </c>
      <c r="I247" s="82" t="n">
        <v>1109.03</v>
      </c>
      <c r="J247" s="81" t="s">
        <v>21</v>
      </c>
      <c r="K247" s="74" t="str">
        <f aca="false">IF(RIGHT(A247,1)="#",1,"")</f>
        <v/>
      </c>
    </row>
    <row r="248" customFormat="false" ht="12.8" hidden="false" customHeight="false" outlineLevel="0" collapsed="false">
      <c r="A248" s="74" t="str">
        <f aca="false">TEXT(B248,"00")&amp;" - "&amp;C248&amp;" - "&amp;D248</f>
        <v>01 - 67 - 19672</v>
      </c>
      <c r="B248" s="75" t="n">
        <v>1</v>
      </c>
      <c r="C248" s="79" t="n">
        <v>67</v>
      </c>
      <c r="D248" s="80" t="n">
        <v>19672</v>
      </c>
      <c r="E248" s="81" t="s">
        <v>21</v>
      </c>
      <c r="F248" s="81" t="s">
        <v>21</v>
      </c>
      <c r="G248" s="82" t="n">
        <v>0</v>
      </c>
      <c r="H248" s="82" t="n">
        <v>200</v>
      </c>
      <c r="I248" s="82" t="n">
        <v>-200</v>
      </c>
      <c r="J248" s="81" t="s">
        <v>21</v>
      </c>
      <c r="K248" s="74" t="str">
        <f aca="false">IF(RIGHT(A248,1)="#",1,"")</f>
        <v/>
      </c>
    </row>
    <row r="249" customFormat="false" ht="12.8" hidden="false" customHeight="false" outlineLevel="0" collapsed="false">
      <c r="A249" s="74" t="str">
        <f aca="false">TEXT(B249,"00")&amp;" - "&amp;C249&amp;" - "&amp;D249</f>
        <v>01 - 670 - 15394</v>
      </c>
      <c r="B249" s="75" t="n">
        <v>1</v>
      </c>
      <c r="C249" s="79" t="n">
        <v>670</v>
      </c>
      <c r="D249" s="80" t="n">
        <v>15394</v>
      </c>
      <c r="E249" s="81" t="s">
        <v>21</v>
      </c>
      <c r="F249" s="81" t="s">
        <v>21</v>
      </c>
      <c r="G249" s="82" t="n">
        <v>800</v>
      </c>
      <c r="H249" s="82" t="n">
        <v>0</v>
      </c>
      <c r="I249" s="82" t="n">
        <v>800</v>
      </c>
      <c r="J249" s="81" t="s">
        <v>21</v>
      </c>
      <c r="K249" s="74" t="str">
        <f aca="false">IF(RIGHT(A249,1)="#",1,"")</f>
        <v/>
      </c>
    </row>
    <row r="250" customFormat="false" ht="12.8" hidden="false" customHeight="false" outlineLevel="0" collapsed="false">
      <c r="A250" s="74" t="str">
        <f aca="false">TEXT(B250,"00")&amp;" - "&amp;C250&amp;" - "&amp;D250</f>
        <v>01 - 673 - 17538</v>
      </c>
      <c r="B250" s="75" t="n">
        <v>1</v>
      </c>
      <c r="C250" s="79" t="n">
        <v>673</v>
      </c>
      <c r="D250" s="80" t="n">
        <v>17538</v>
      </c>
      <c r="E250" s="81" t="s">
        <v>21</v>
      </c>
      <c r="F250" s="81" t="s">
        <v>21</v>
      </c>
      <c r="G250" s="82" t="n">
        <v>330190.7</v>
      </c>
      <c r="H250" s="82" t="n">
        <v>325764.74</v>
      </c>
      <c r="I250" s="82" t="n">
        <v>4425.96</v>
      </c>
      <c r="J250" s="81" t="s">
        <v>21</v>
      </c>
      <c r="K250" s="74" t="str">
        <f aca="false">IF(RIGHT(A250,1)="#",1,"")</f>
        <v/>
      </c>
    </row>
    <row r="251" customFormat="false" ht="12.8" hidden="false" customHeight="false" outlineLevel="0" collapsed="false">
      <c r="A251" s="74" t="str">
        <f aca="false">TEXT(B251,"00")&amp;" - "&amp;C251&amp;" - "&amp;D251</f>
        <v>01 - 683 - 8859</v>
      </c>
      <c r="B251" s="75" t="n">
        <v>1</v>
      </c>
      <c r="C251" s="79" t="n">
        <v>683</v>
      </c>
      <c r="D251" s="80" t="n">
        <v>8859</v>
      </c>
      <c r="E251" s="81" t="s">
        <v>21</v>
      </c>
      <c r="F251" s="81" t="s">
        <v>21</v>
      </c>
      <c r="G251" s="82" t="n">
        <v>21689</v>
      </c>
      <c r="H251" s="82" t="n">
        <v>19189</v>
      </c>
      <c r="I251" s="82" t="n">
        <v>2500</v>
      </c>
      <c r="J251" s="81" t="s">
        <v>21</v>
      </c>
      <c r="K251" s="74" t="str">
        <f aca="false">IF(RIGHT(A251,1)="#",1,"")</f>
        <v/>
      </c>
    </row>
    <row r="252" customFormat="false" ht="12.8" hidden="false" customHeight="false" outlineLevel="0" collapsed="false">
      <c r="A252" s="74" t="str">
        <f aca="false">TEXT(B252,"00")&amp;" - "&amp;C252&amp;" - "&amp;D252</f>
        <v>01 - 686 - 14194</v>
      </c>
      <c r="B252" s="75" t="n">
        <v>1</v>
      </c>
      <c r="C252" s="79" t="n">
        <v>686</v>
      </c>
      <c r="D252" s="80" t="n">
        <v>14194</v>
      </c>
      <c r="E252" s="81" t="s">
        <v>21</v>
      </c>
      <c r="F252" s="81" t="s">
        <v>21</v>
      </c>
      <c r="G252" s="82" t="n">
        <v>1100</v>
      </c>
      <c r="H252" s="82" t="n">
        <v>2479.39</v>
      </c>
      <c r="I252" s="82" t="n">
        <v>-1379.39</v>
      </c>
      <c r="J252" s="81" t="s">
        <v>21</v>
      </c>
      <c r="K252" s="74" t="str">
        <f aca="false">IF(RIGHT(A252,1)="#",1,"")</f>
        <v/>
      </c>
    </row>
    <row r="253" customFormat="false" ht="12.8" hidden="false" customHeight="false" outlineLevel="0" collapsed="false">
      <c r="A253" s="74" t="str">
        <f aca="false">TEXT(B253,"00")&amp;" - "&amp;C253&amp;" - "&amp;D253</f>
        <v>01 - 690 - 17552</v>
      </c>
      <c r="B253" s="75" t="n">
        <v>1</v>
      </c>
      <c r="C253" s="79" t="n">
        <v>690</v>
      </c>
      <c r="D253" s="80" t="n">
        <v>17552</v>
      </c>
      <c r="E253" s="81" t="s">
        <v>21</v>
      </c>
      <c r="F253" s="81" t="s">
        <v>21</v>
      </c>
      <c r="G253" s="82" t="n">
        <v>300</v>
      </c>
      <c r="H253" s="82" t="n">
        <v>0</v>
      </c>
      <c r="I253" s="82" t="n">
        <v>300</v>
      </c>
      <c r="J253" s="81" t="s">
        <v>21</v>
      </c>
      <c r="K253" s="74" t="str">
        <f aca="false">IF(RIGHT(A253,1)="#",1,"")</f>
        <v/>
      </c>
    </row>
    <row r="254" customFormat="false" ht="12.8" hidden="false" customHeight="false" outlineLevel="0" collapsed="false">
      <c r="A254" s="74" t="str">
        <f aca="false">TEXT(B254,"00")&amp;" - "&amp;C254&amp;" - "&amp;D254</f>
        <v>01 - 700 - 15392</v>
      </c>
      <c r="B254" s="75" t="n">
        <v>1</v>
      </c>
      <c r="C254" s="79" t="n">
        <v>700</v>
      </c>
      <c r="D254" s="80" t="n">
        <v>15392</v>
      </c>
      <c r="E254" s="81" t="s">
        <v>21</v>
      </c>
      <c r="F254" s="81" t="s">
        <v>21</v>
      </c>
      <c r="G254" s="82" t="n">
        <v>2000</v>
      </c>
      <c r="H254" s="82" t="n">
        <v>2022.38</v>
      </c>
      <c r="I254" s="82" t="n">
        <v>-22.38</v>
      </c>
      <c r="J254" s="81" t="s">
        <v>21</v>
      </c>
      <c r="K254" s="74" t="str">
        <f aca="false">IF(RIGHT(A254,1)="#",1,"")</f>
        <v/>
      </c>
    </row>
    <row r="255" customFormat="false" ht="12.8" hidden="false" customHeight="false" outlineLevel="0" collapsed="false">
      <c r="A255" s="74" t="str">
        <f aca="false">TEXT(B255,"00")&amp;" - "&amp;C255&amp;" - "&amp;D255</f>
        <v>01 - 709 - 95</v>
      </c>
      <c r="B255" s="75" t="n">
        <v>1</v>
      </c>
      <c r="C255" s="79" t="n">
        <v>709</v>
      </c>
      <c r="D255" s="80" t="n">
        <v>95</v>
      </c>
      <c r="E255" s="81" t="s">
        <v>21</v>
      </c>
      <c r="F255" s="81" t="s">
        <v>21</v>
      </c>
      <c r="G255" s="82" t="n">
        <v>150</v>
      </c>
      <c r="H255" s="82" t="n">
        <v>0</v>
      </c>
      <c r="I255" s="82" t="n">
        <v>150</v>
      </c>
      <c r="J255" s="81" t="s">
        <v>21</v>
      </c>
      <c r="K255" s="74" t="str">
        <f aca="false">IF(RIGHT(A255,1)="#",1,"")</f>
        <v/>
      </c>
    </row>
    <row r="256" customFormat="false" ht="12.8" hidden="false" customHeight="false" outlineLevel="0" collapsed="false">
      <c r="A256" s="74" t="str">
        <f aca="false">TEXT(B256,"00")&amp;" - "&amp;C256&amp;" - "&amp;D256</f>
        <v>01 - 716 - 17544</v>
      </c>
      <c r="B256" s="75" t="n">
        <v>1</v>
      </c>
      <c r="C256" s="79" t="n">
        <v>716</v>
      </c>
      <c r="D256" s="80" t="n">
        <v>17544</v>
      </c>
      <c r="E256" s="81" t="s">
        <v>21</v>
      </c>
      <c r="F256" s="81" t="s">
        <v>21</v>
      </c>
      <c r="G256" s="82" t="n">
        <v>500</v>
      </c>
      <c r="H256" s="82" t="n">
        <v>0</v>
      </c>
      <c r="I256" s="82" t="n">
        <v>500</v>
      </c>
      <c r="J256" s="81" t="s">
        <v>21</v>
      </c>
      <c r="K256" s="74" t="str">
        <f aca="false">IF(RIGHT(A256,1)="#",1,"")</f>
        <v/>
      </c>
    </row>
    <row r="257" customFormat="false" ht="12.8" hidden="false" customHeight="false" outlineLevel="0" collapsed="false">
      <c r="A257" s="74" t="str">
        <f aca="false">TEXT(B257,"00")&amp;" - "&amp;C257&amp;" - "&amp;D257</f>
        <v>01 - 717 - 8809</v>
      </c>
      <c r="B257" s="75" t="n">
        <v>1</v>
      </c>
      <c r="C257" s="79" t="n">
        <v>717</v>
      </c>
      <c r="D257" s="80" t="n">
        <v>8809</v>
      </c>
      <c r="E257" s="81" t="s">
        <v>21</v>
      </c>
      <c r="F257" s="81" t="s">
        <v>21</v>
      </c>
      <c r="G257" s="82" t="n">
        <v>10000</v>
      </c>
      <c r="H257" s="82" t="n">
        <v>8946.03</v>
      </c>
      <c r="I257" s="82" t="n">
        <v>1053.97</v>
      </c>
      <c r="J257" s="81" t="s">
        <v>21</v>
      </c>
      <c r="K257" s="74" t="str">
        <f aca="false">IF(RIGHT(A257,1)="#",1,"")</f>
        <v/>
      </c>
    </row>
    <row r="258" customFormat="false" ht="12.8" hidden="false" customHeight="false" outlineLevel="0" collapsed="false">
      <c r="A258" s="74" t="str">
        <f aca="false">TEXT(B258,"00")&amp;" - "&amp;C258&amp;" - "&amp;D258</f>
        <v>01 - 732 - 14321</v>
      </c>
      <c r="B258" s="75" t="n">
        <v>1</v>
      </c>
      <c r="C258" s="79" t="n">
        <v>732</v>
      </c>
      <c r="D258" s="80" t="n">
        <v>14321</v>
      </c>
      <c r="E258" s="81" t="s">
        <v>21</v>
      </c>
      <c r="F258" s="81" t="s">
        <v>21</v>
      </c>
      <c r="G258" s="82" t="n">
        <v>100</v>
      </c>
      <c r="H258" s="82" t="n">
        <v>177.7</v>
      </c>
      <c r="I258" s="82" t="n">
        <v>-77.7</v>
      </c>
      <c r="J258" s="81" t="s">
        <v>21</v>
      </c>
      <c r="K258" s="74" t="str">
        <f aca="false">IF(RIGHT(A258,1)="#",1,"")</f>
        <v/>
      </c>
    </row>
    <row r="259" customFormat="false" ht="12.8" hidden="false" customHeight="false" outlineLevel="0" collapsed="false">
      <c r="A259" s="74" t="str">
        <f aca="false">TEXT(B259,"00")&amp;" - "&amp;C259&amp;" - "&amp;D259</f>
        <v>01 - 744 - 72</v>
      </c>
      <c r="B259" s="75" t="n">
        <v>1</v>
      </c>
      <c r="C259" s="79" t="n">
        <v>744</v>
      </c>
      <c r="D259" s="80" t="n">
        <v>72</v>
      </c>
      <c r="E259" s="81" t="s">
        <v>21</v>
      </c>
      <c r="F259" s="81" t="s">
        <v>21</v>
      </c>
      <c r="G259" s="82" t="n">
        <v>8000</v>
      </c>
      <c r="H259" s="82" t="n">
        <v>4631.59</v>
      </c>
      <c r="I259" s="82" t="n">
        <v>3368.41</v>
      </c>
      <c r="J259" s="81" t="s">
        <v>21</v>
      </c>
      <c r="K259" s="74" t="str">
        <f aca="false">IF(RIGHT(A259,1)="#",1,"")</f>
        <v/>
      </c>
    </row>
    <row r="260" customFormat="false" ht="12.8" hidden="false" customHeight="false" outlineLevel="0" collapsed="false">
      <c r="A260" s="74" t="str">
        <f aca="false">TEXT(B260,"00")&amp;" - "&amp;C260&amp;" - "&amp;D260</f>
        <v>01 - 750 - 18588</v>
      </c>
      <c r="B260" s="75" t="n">
        <v>1</v>
      </c>
      <c r="C260" s="79" t="n">
        <v>750</v>
      </c>
      <c r="D260" s="80" t="n">
        <v>18588</v>
      </c>
      <c r="E260" s="81" t="s">
        <v>21</v>
      </c>
      <c r="F260" s="81" t="s">
        <v>21</v>
      </c>
      <c r="G260" s="82" t="n">
        <v>100</v>
      </c>
      <c r="H260" s="82" t="n">
        <v>544.48</v>
      </c>
      <c r="I260" s="82" t="n">
        <v>-444.48</v>
      </c>
      <c r="J260" s="81" t="s">
        <v>21</v>
      </c>
      <c r="K260" s="74" t="str">
        <f aca="false">IF(RIGHT(A260,1)="#",1,"")</f>
        <v/>
      </c>
    </row>
    <row r="261" customFormat="false" ht="12.8" hidden="false" customHeight="false" outlineLevel="0" collapsed="false">
      <c r="A261" s="74" t="str">
        <f aca="false">TEXT(B261,"00")&amp;" - "&amp;C261&amp;" - "&amp;D261</f>
        <v>01 - 755 - 17527</v>
      </c>
      <c r="B261" s="75" t="n">
        <v>1</v>
      </c>
      <c r="C261" s="79" t="n">
        <v>755</v>
      </c>
      <c r="D261" s="80" t="n">
        <v>17527</v>
      </c>
      <c r="E261" s="81" t="s">
        <v>21</v>
      </c>
      <c r="F261" s="81" t="s">
        <v>21</v>
      </c>
      <c r="G261" s="82" t="n">
        <v>5000</v>
      </c>
      <c r="H261" s="82" t="n">
        <v>888</v>
      </c>
      <c r="I261" s="82" t="n">
        <v>4112</v>
      </c>
      <c r="J261" s="81" t="s">
        <v>21</v>
      </c>
      <c r="K261" s="74" t="str">
        <f aca="false">IF(RIGHT(A261,1)="#",1,"")</f>
        <v/>
      </c>
    </row>
    <row r="262" customFormat="false" ht="12.8" hidden="false" customHeight="false" outlineLevel="0" collapsed="false">
      <c r="A262" s="74" t="str">
        <f aca="false">TEXT(B262,"00")&amp;" - "&amp;C262&amp;" - "&amp;D262</f>
        <v>01 - 768 - 15437</v>
      </c>
      <c r="B262" s="75" t="n">
        <v>1</v>
      </c>
      <c r="C262" s="79" t="n">
        <v>768</v>
      </c>
      <c r="D262" s="80" t="n">
        <v>15437</v>
      </c>
      <c r="E262" s="81" t="s">
        <v>21</v>
      </c>
      <c r="F262" s="81" t="s">
        <v>21</v>
      </c>
      <c r="G262" s="82" t="n">
        <v>500</v>
      </c>
      <c r="H262" s="82" t="n">
        <v>0</v>
      </c>
      <c r="I262" s="82" t="n">
        <v>500</v>
      </c>
      <c r="J262" s="81" t="s">
        <v>21</v>
      </c>
      <c r="K262" s="74" t="str">
        <f aca="false">IF(RIGHT(A262,1)="#",1,"")</f>
        <v/>
      </c>
    </row>
    <row r="263" customFormat="false" ht="12.8" hidden="false" customHeight="false" outlineLevel="0" collapsed="false">
      <c r="A263" s="74" t="str">
        <f aca="false">TEXT(B263,"00")&amp;" - "&amp;C263&amp;" - "&amp;D263</f>
        <v>01 - 771 - 14210</v>
      </c>
      <c r="B263" s="75" t="n">
        <v>1</v>
      </c>
      <c r="C263" s="79" t="n">
        <v>771</v>
      </c>
      <c r="D263" s="80" t="n">
        <v>14210</v>
      </c>
      <c r="E263" s="81" t="s">
        <v>21</v>
      </c>
      <c r="F263" s="81" t="s">
        <v>21</v>
      </c>
      <c r="G263" s="82" t="n">
        <v>2450</v>
      </c>
      <c r="H263" s="82" t="n">
        <v>1628.14</v>
      </c>
      <c r="I263" s="82" t="n">
        <v>821.86</v>
      </c>
      <c r="J263" s="81" t="s">
        <v>21</v>
      </c>
      <c r="K263" s="74" t="str">
        <f aca="false">IF(RIGHT(A263,1)="#",1,"")</f>
        <v/>
      </c>
    </row>
    <row r="264" customFormat="false" ht="12.8" hidden="false" customHeight="false" outlineLevel="0" collapsed="false">
      <c r="A264" s="74" t="str">
        <f aca="false">TEXT(B264,"00")&amp;" - "&amp;C264&amp;" - "&amp;D264</f>
        <v>01 - 777 - 501</v>
      </c>
      <c r="B264" s="75" t="n">
        <v>1</v>
      </c>
      <c r="C264" s="79" t="n">
        <v>777</v>
      </c>
      <c r="D264" s="80" t="n">
        <v>501</v>
      </c>
      <c r="E264" s="81" t="s">
        <v>21</v>
      </c>
      <c r="F264" s="81" t="s">
        <v>21</v>
      </c>
      <c r="G264" s="82" t="n">
        <v>0</v>
      </c>
      <c r="H264" s="82" t="n">
        <v>0</v>
      </c>
      <c r="I264" s="82" t="n">
        <v>0</v>
      </c>
      <c r="J264" s="81" t="s">
        <v>21</v>
      </c>
      <c r="K264" s="74" t="str">
        <f aca="false">IF(RIGHT(A264,1)="#",1,"")</f>
        <v/>
      </c>
    </row>
    <row r="265" customFormat="false" ht="12.8" hidden="false" customHeight="false" outlineLevel="0" collapsed="false">
      <c r="A265" s="74" t="str">
        <f aca="false">TEXT(B265,"00")&amp;" - "&amp;C265&amp;" - "&amp;D265</f>
        <v>01 - 787 - 180</v>
      </c>
      <c r="B265" s="75" t="n">
        <v>1</v>
      </c>
      <c r="C265" s="79" t="n">
        <v>787</v>
      </c>
      <c r="D265" s="80" t="n">
        <v>180</v>
      </c>
      <c r="E265" s="81" t="s">
        <v>21</v>
      </c>
      <c r="F265" s="81" t="s">
        <v>21</v>
      </c>
      <c r="G265" s="82" t="n">
        <v>800</v>
      </c>
      <c r="H265" s="82" t="n">
        <v>941.36</v>
      </c>
      <c r="I265" s="82" t="n">
        <v>-141.36</v>
      </c>
      <c r="J265" s="81" t="s">
        <v>21</v>
      </c>
      <c r="K265" s="74" t="str">
        <f aca="false">IF(RIGHT(A265,1)="#",1,"")</f>
        <v/>
      </c>
    </row>
    <row r="266" customFormat="false" ht="12.8" hidden="false" customHeight="false" outlineLevel="0" collapsed="false">
      <c r="A266" s="74" t="str">
        <f aca="false">TEXT(B266,"00")&amp;" - "&amp;C266&amp;" - "&amp;D266</f>
        <v>01 - 825 - 14224</v>
      </c>
      <c r="B266" s="75" t="n">
        <v>1</v>
      </c>
      <c r="C266" s="79" t="n">
        <v>825</v>
      </c>
      <c r="D266" s="80" t="n">
        <v>14224</v>
      </c>
      <c r="E266" s="81" t="s">
        <v>21</v>
      </c>
      <c r="F266" s="81" t="s">
        <v>21</v>
      </c>
      <c r="G266" s="82" t="n">
        <v>100</v>
      </c>
      <c r="H266" s="82" t="n">
        <v>76</v>
      </c>
      <c r="I266" s="82" t="n">
        <v>24</v>
      </c>
      <c r="J266" s="81" t="s">
        <v>21</v>
      </c>
      <c r="K266" s="74" t="str">
        <f aca="false">IF(RIGHT(A266,1)="#",1,"")</f>
        <v/>
      </c>
    </row>
    <row r="267" customFormat="false" ht="12.8" hidden="false" customHeight="false" outlineLevel="0" collapsed="false">
      <c r="A267" s="74" t="str">
        <f aca="false">TEXT(B267,"00")&amp;" - "&amp;C267&amp;" - "&amp;D267</f>
        <v>01 - 831 - 17545</v>
      </c>
      <c r="B267" s="75" t="n">
        <v>1</v>
      </c>
      <c r="C267" s="79" t="n">
        <v>831</v>
      </c>
      <c r="D267" s="80" t="n">
        <v>17545</v>
      </c>
      <c r="E267" s="81" t="s">
        <v>21</v>
      </c>
      <c r="F267" s="81" t="s">
        <v>21</v>
      </c>
      <c r="G267" s="82" t="n">
        <v>1000</v>
      </c>
      <c r="H267" s="82" t="n">
        <v>0</v>
      </c>
      <c r="I267" s="82" t="n">
        <v>1000</v>
      </c>
      <c r="J267" s="81" t="s">
        <v>21</v>
      </c>
      <c r="K267" s="74" t="str">
        <f aca="false">IF(RIGHT(A267,1)="#",1,"")</f>
        <v/>
      </c>
    </row>
    <row r="268" customFormat="false" ht="12.8" hidden="false" customHeight="false" outlineLevel="0" collapsed="false">
      <c r="A268" s="74" t="str">
        <f aca="false">TEXT(B268,"00")&amp;" - "&amp;C268&amp;" - "&amp;D268</f>
        <v>01 - 832 - 5543</v>
      </c>
      <c r="B268" s="75" t="n">
        <v>1</v>
      </c>
      <c r="C268" s="79" t="n">
        <v>832</v>
      </c>
      <c r="D268" s="80" t="n">
        <v>5543</v>
      </c>
      <c r="E268" s="81" t="s">
        <v>21</v>
      </c>
      <c r="F268" s="81" t="s">
        <v>21</v>
      </c>
      <c r="G268" s="82" t="n">
        <v>6000</v>
      </c>
      <c r="H268" s="82" t="n">
        <v>4810.71</v>
      </c>
      <c r="I268" s="82" t="n">
        <v>1189.29</v>
      </c>
      <c r="J268" s="81" t="s">
        <v>21</v>
      </c>
      <c r="K268" s="74" t="str">
        <f aca="false">IF(RIGHT(A268,1)="#",1,"")</f>
        <v/>
      </c>
    </row>
    <row r="269" customFormat="false" ht="12.8" hidden="false" customHeight="false" outlineLevel="0" collapsed="false">
      <c r="A269" s="74" t="str">
        <f aca="false">TEXT(B269,"00")&amp;" - "&amp;C269&amp;" - "&amp;D269</f>
        <v>01 - 833 - 14336</v>
      </c>
      <c r="B269" s="75" t="n">
        <v>1</v>
      </c>
      <c r="C269" s="79" t="n">
        <v>833</v>
      </c>
      <c r="D269" s="80" t="n">
        <v>14336</v>
      </c>
      <c r="E269" s="81" t="s">
        <v>21</v>
      </c>
      <c r="F269" s="81" t="s">
        <v>21</v>
      </c>
      <c r="G269" s="82" t="n">
        <v>0</v>
      </c>
      <c r="H269" s="82" t="n">
        <v>605.4</v>
      </c>
      <c r="I269" s="82" t="n">
        <v>-605.4</v>
      </c>
      <c r="J269" s="81" t="s">
        <v>21</v>
      </c>
      <c r="K269" s="74" t="str">
        <f aca="false">IF(RIGHT(A269,1)="#",1,"")</f>
        <v/>
      </c>
    </row>
    <row r="270" customFormat="false" ht="12.8" hidden="false" customHeight="false" outlineLevel="0" collapsed="false">
      <c r="A270" s="74" t="str">
        <f aca="false">TEXT(B270,"00")&amp;" - "&amp;C270&amp;" - "&amp;D270</f>
        <v>01 - 834 - 14193</v>
      </c>
      <c r="B270" s="75" t="n">
        <v>1</v>
      </c>
      <c r="C270" s="79" t="n">
        <v>834</v>
      </c>
      <c r="D270" s="80" t="n">
        <v>14193</v>
      </c>
      <c r="E270" s="81" t="s">
        <v>21</v>
      </c>
      <c r="F270" s="81" t="s">
        <v>21</v>
      </c>
      <c r="G270" s="82" t="n">
        <v>100</v>
      </c>
      <c r="H270" s="82" t="n">
        <v>3000</v>
      </c>
      <c r="I270" s="82" t="n">
        <v>-2900</v>
      </c>
      <c r="J270" s="81" t="s">
        <v>21</v>
      </c>
      <c r="K270" s="74" t="str">
        <f aca="false">IF(RIGHT(A270,1)="#",1,"")</f>
        <v/>
      </c>
    </row>
    <row r="271" customFormat="false" ht="12.8" hidden="false" customHeight="false" outlineLevel="0" collapsed="false">
      <c r="A271" s="74" t="str">
        <f aca="false">TEXT(B271,"00")&amp;" - "&amp;C271&amp;" - "&amp;D271</f>
        <v>01 - 835 - 8827</v>
      </c>
      <c r="B271" s="75" t="n">
        <v>1</v>
      </c>
      <c r="C271" s="79" t="n">
        <v>835</v>
      </c>
      <c r="D271" s="80" t="n">
        <v>8827</v>
      </c>
      <c r="E271" s="81" t="s">
        <v>21</v>
      </c>
      <c r="F271" s="81" t="s">
        <v>21</v>
      </c>
      <c r="G271" s="82" t="n">
        <v>0</v>
      </c>
      <c r="H271" s="82" t="n">
        <v>0</v>
      </c>
      <c r="I271" s="82" t="n">
        <v>0</v>
      </c>
      <c r="J271" s="81" t="s">
        <v>21</v>
      </c>
      <c r="K271" s="74" t="str">
        <f aca="false">IF(RIGHT(A271,1)="#",1,"")</f>
        <v/>
      </c>
    </row>
    <row r="272" customFormat="false" ht="12.8" hidden="false" customHeight="false" outlineLevel="0" collapsed="false">
      <c r="A272" s="74" t="str">
        <f aca="false">TEXT(B272,"00")&amp;" - "&amp;C272&amp;" - "&amp;D272</f>
        <v>01 - 84 - 1255</v>
      </c>
      <c r="B272" s="75" t="n">
        <v>1</v>
      </c>
      <c r="C272" s="79" t="n">
        <v>84</v>
      </c>
      <c r="D272" s="80" t="n">
        <v>1255</v>
      </c>
      <c r="E272" s="81" t="s">
        <v>21</v>
      </c>
      <c r="F272" s="81" t="s">
        <v>21</v>
      </c>
      <c r="G272" s="82" t="n">
        <v>400</v>
      </c>
      <c r="H272" s="82" t="n">
        <v>266</v>
      </c>
      <c r="I272" s="82" t="n">
        <v>134</v>
      </c>
      <c r="J272" s="81" t="s">
        <v>21</v>
      </c>
      <c r="K272" s="74" t="str">
        <f aca="false">IF(RIGHT(A272,1)="#",1,"")</f>
        <v/>
      </c>
    </row>
    <row r="273" customFormat="false" ht="12.8" hidden="false" customHeight="false" outlineLevel="0" collapsed="false">
      <c r="A273" s="74" t="str">
        <f aca="false">TEXT(B273,"00")&amp;" - "&amp;C273&amp;" - "&amp;D273</f>
        <v>01 - 84 - 14165</v>
      </c>
      <c r="B273" s="75" t="n">
        <v>1</v>
      </c>
      <c r="C273" s="79" t="n">
        <v>84</v>
      </c>
      <c r="D273" s="80" t="n">
        <v>14165</v>
      </c>
      <c r="E273" s="81" t="s">
        <v>21</v>
      </c>
      <c r="F273" s="81" t="s">
        <v>21</v>
      </c>
      <c r="G273" s="82" t="n">
        <v>200</v>
      </c>
      <c r="H273" s="82" t="n">
        <v>200</v>
      </c>
      <c r="I273" s="82" t="n">
        <v>0</v>
      </c>
      <c r="J273" s="81" t="s">
        <v>21</v>
      </c>
      <c r="K273" s="74" t="str">
        <f aca="false">IF(RIGHT(A273,1)="#",1,"")</f>
        <v/>
      </c>
    </row>
    <row r="274" customFormat="false" ht="12.8" hidden="false" customHeight="false" outlineLevel="0" collapsed="false">
      <c r="A274" s="74" t="str">
        <f aca="false">TEXT(B274,"00")&amp;" - "&amp;C274&amp;" - "&amp;D274</f>
        <v>01 - 845 - 1369</v>
      </c>
      <c r="B274" s="75" t="n">
        <v>1</v>
      </c>
      <c r="C274" s="79" t="n">
        <v>845</v>
      </c>
      <c r="D274" s="80" t="n">
        <v>1369</v>
      </c>
      <c r="E274" s="81" t="s">
        <v>21</v>
      </c>
      <c r="F274" s="81" t="s">
        <v>21</v>
      </c>
      <c r="G274" s="82" t="n">
        <v>2550</v>
      </c>
      <c r="H274" s="82" t="n">
        <v>2300</v>
      </c>
      <c r="I274" s="82" t="n">
        <v>250</v>
      </c>
      <c r="J274" s="81" t="s">
        <v>21</v>
      </c>
      <c r="K274" s="74" t="str">
        <f aca="false">IF(RIGHT(A274,1)="#",1,"")</f>
        <v/>
      </c>
    </row>
    <row r="275" customFormat="false" ht="12.8" hidden="false" customHeight="false" outlineLevel="0" collapsed="false">
      <c r="A275" s="74" t="str">
        <f aca="false">TEXT(B275,"00")&amp;" - "&amp;C275&amp;" - "&amp;D275</f>
        <v>01 - 851 - 14323</v>
      </c>
      <c r="B275" s="75" t="n">
        <v>1</v>
      </c>
      <c r="C275" s="79" t="n">
        <v>851</v>
      </c>
      <c r="D275" s="80" t="n">
        <v>14323</v>
      </c>
      <c r="E275" s="81" t="s">
        <v>21</v>
      </c>
      <c r="F275" s="81" t="s">
        <v>21</v>
      </c>
      <c r="G275" s="82" t="n">
        <v>200</v>
      </c>
      <c r="H275" s="82" t="n">
        <v>277.56</v>
      </c>
      <c r="I275" s="82" t="n">
        <v>-77.56</v>
      </c>
      <c r="J275" s="81" t="s">
        <v>21</v>
      </c>
      <c r="K275" s="74" t="str">
        <f aca="false">IF(RIGHT(A275,1)="#",1,"")</f>
        <v/>
      </c>
    </row>
    <row r="276" customFormat="false" ht="12.8" hidden="false" customHeight="false" outlineLevel="0" collapsed="false">
      <c r="A276" s="74" t="str">
        <f aca="false">TEXT(B276,"00")&amp;" - "&amp;C276&amp;" - "&amp;D276</f>
        <v>01 - 859 - 14173</v>
      </c>
      <c r="B276" s="75" t="n">
        <v>1</v>
      </c>
      <c r="C276" s="79" t="n">
        <v>859</v>
      </c>
      <c r="D276" s="80" t="n">
        <v>14173</v>
      </c>
      <c r="E276" s="81" t="s">
        <v>21</v>
      </c>
      <c r="F276" s="81" t="s">
        <v>21</v>
      </c>
      <c r="G276" s="82" t="n">
        <v>200</v>
      </c>
      <c r="H276" s="82" t="n">
        <v>350</v>
      </c>
      <c r="I276" s="82" t="n">
        <v>-150</v>
      </c>
      <c r="J276" s="81" t="s">
        <v>21</v>
      </c>
      <c r="K276" s="74" t="str">
        <f aca="false">IF(RIGHT(A276,1)="#",1,"")</f>
        <v/>
      </c>
    </row>
    <row r="277" customFormat="false" ht="12.8" hidden="false" customHeight="false" outlineLevel="0" collapsed="false">
      <c r="A277" s="74" t="str">
        <f aca="false">TEXT(B277,"00")&amp;" - "&amp;C277&amp;" - "&amp;D277</f>
        <v>01 - 875 - 14227</v>
      </c>
      <c r="B277" s="75" t="n">
        <v>1</v>
      </c>
      <c r="C277" s="79" t="n">
        <v>875</v>
      </c>
      <c r="D277" s="80" t="n">
        <v>14227</v>
      </c>
      <c r="E277" s="81" t="s">
        <v>21</v>
      </c>
      <c r="F277" s="81" t="s">
        <v>21</v>
      </c>
      <c r="G277" s="82" t="n">
        <v>450</v>
      </c>
      <c r="H277" s="82" t="n">
        <v>292</v>
      </c>
      <c r="I277" s="82" t="n">
        <v>158</v>
      </c>
      <c r="J277" s="81" t="s">
        <v>21</v>
      </c>
      <c r="K277" s="74" t="str">
        <f aca="false">IF(RIGHT(A277,1)="#",1,"")</f>
        <v/>
      </c>
    </row>
    <row r="278" customFormat="false" ht="12.8" hidden="false" customHeight="false" outlineLevel="0" collapsed="false">
      <c r="A278" s="74" t="str">
        <f aca="false">TEXT(B278,"00")&amp;" - "&amp;C278&amp;" - "&amp;D278</f>
        <v>01 - 875 - 14326</v>
      </c>
      <c r="B278" s="75" t="n">
        <v>1</v>
      </c>
      <c r="C278" s="79" t="n">
        <v>875</v>
      </c>
      <c r="D278" s="80" t="n">
        <v>14326</v>
      </c>
      <c r="E278" s="81" t="s">
        <v>21</v>
      </c>
      <c r="F278" s="81" t="s">
        <v>21</v>
      </c>
      <c r="G278" s="82" t="n">
        <v>200</v>
      </c>
      <c r="H278" s="82" t="n">
        <v>189.96</v>
      </c>
      <c r="I278" s="82" t="n">
        <v>10.04</v>
      </c>
      <c r="J278" s="81" t="s">
        <v>21</v>
      </c>
      <c r="K278" s="74" t="str">
        <f aca="false">IF(RIGHT(A278,1)="#",1,"")</f>
        <v/>
      </c>
    </row>
    <row r="279" customFormat="false" ht="12.8" hidden="false" customHeight="false" outlineLevel="0" collapsed="false">
      <c r="A279" s="74" t="str">
        <f aca="false">TEXT(B279,"00")&amp;" - "&amp;C279&amp;" - "&amp;D279</f>
        <v>01 - 877 - 14235</v>
      </c>
      <c r="B279" s="75" t="n">
        <v>1</v>
      </c>
      <c r="C279" s="79" t="n">
        <v>877</v>
      </c>
      <c r="D279" s="80" t="n">
        <v>14235</v>
      </c>
      <c r="E279" s="81" t="s">
        <v>21</v>
      </c>
      <c r="F279" s="81" t="s">
        <v>21</v>
      </c>
      <c r="G279" s="82" t="n">
        <v>1900</v>
      </c>
      <c r="H279" s="82" t="n">
        <v>1485</v>
      </c>
      <c r="I279" s="82" t="n">
        <v>415</v>
      </c>
      <c r="J279" s="81" t="s">
        <v>21</v>
      </c>
      <c r="K279" s="74" t="str">
        <f aca="false">IF(RIGHT(A279,1)="#",1,"")</f>
        <v/>
      </c>
    </row>
    <row r="280" customFormat="false" ht="12.8" hidden="false" customHeight="false" outlineLevel="0" collapsed="false">
      <c r="A280" s="74" t="str">
        <f aca="false">TEXT(B280,"00")&amp;" - "&amp;C280&amp;" - "&amp;D280</f>
        <v>01 - 894 - 14351</v>
      </c>
      <c r="B280" s="75" t="n">
        <v>1</v>
      </c>
      <c r="C280" s="79" t="n">
        <v>894</v>
      </c>
      <c r="D280" s="80" t="n">
        <v>14351</v>
      </c>
      <c r="E280" s="81" t="s">
        <v>21</v>
      </c>
      <c r="F280" s="81" t="s">
        <v>21</v>
      </c>
      <c r="G280" s="82" t="n">
        <v>60</v>
      </c>
      <c r="H280" s="82" t="n">
        <v>68.63</v>
      </c>
      <c r="I280" s="82" t="n">
        <v>-8.63</v>
      </c>
      <c r="J280" s="81" t="s">
        <v>21</v>
      </c>
      <c r="K280" s="74" t="str">
        <f aca="false">IF(RIGHT(A280,1)="#",1,"")</f>
        <v/>
      </c>
    </row>
    <row r="281" customFormat="false" ht="12.8" hidden="false" customHeight="false" outlineLevel="0" collapsed="false">
      <c r="A281" s="74" t="str">
        <f aca="false">TEXT(B281,"00")&amp;" - "&amp;C281&amp;" - "&amp;D281</f>
        <v>01 - 903 - 14192</v>
      </c>
      <c r="B281" s="75" t="n">
        <v>1</v>
      </c>
      <c r="C281" s="79" t="n">
        <v>903</v>
      </c>
      <c r="D281" s="80" t="n">
        <v>14192</v>
      </c>
      <c r="E281" s="81" t="s">
        <v>21</v>
      </c>
      <c r="F281" s="81" t="s">
        <v>21</v>
      </c>
      <c r="G281" s="82" t="n">
        <v>4900</v>
      </c>
      <c r="H281" s="82" t="n">
        <v>6663.78</v>
      </c>
      <c r="I281" s="82" t="n">
        <v>-1763.78</v>
      </c>
      <c r="J281" s="81" t="s">
        <v>21</v>
      </c>
      <c r="K281" s="74" t="str">
        <f aca="false">IF(RIGHT(A281,1)="#",1,"")</f>
        <v/>
      </c>
    </row>
    <row r="282" customFormat="false" ht="12.8" hidden="false" customHeight="false" outlineLevel="0" collapsed="false">
      <c r="A282" s="74" t="str">
        <f aca="false">TEXT(B282,"00")&amp;" - "&amp;C282&amp;" - "&amp;D282</f>
        <v>01 - 905 - 15439</v>
      </c>
      <c r="B282" s="75" t="n">
        <v>1</v>
      </c>
      <c r="C282" s="79" t="n">
        <v>905</v>
      </c>
      <c r="D282" s="80" t="n">
        <v>15439</v>
      </c>
      <c r="E282" s="81" t="s">
        <v>21</v>
      </c>
      <c r="F282" s="81" t="s">
        <v>21</v>
      </c>
      <c r="G282" s="82" t="n">
        <v>10000</v>
      </c>
      <c r="H282" s="82" t="n">
        <v>486.84</v>
      </c>
      <c r="I282" s="82" t="n">
        <v>9513.16</v>
      </c>
      <c r="J282" s="81" t="s">
        <v>21</v>
      </c>
      <c r="K282" s="74" t="str">
        <f aca="false">IF(RIGHT(A282,1)="#",1,"")</f>
        <v/>
      </c>
    </row>
    <row r="283" customFormat="false" ht="12.8" hidden="false" customHeight="false" outlineLevel="0" collapsed="false">
      <c r="A283" s="74" t="str">
        <f aca="false">TEXT(B283,"00")&amp;" - "&amp;C283&amp;" - "&amp;D283</f>
        <v>01 - 912 - 14338</v>
      </c>
      <c r="B283" s="75" t="n">
        <v>1</v>
      </c>
      <c r="C283" s="79" t="n">
        <v>912</v>
      </c>
      <c r="D283" s="80" t="n">
        <v>14338</v>
      </c>
      <c r="E283" s="81" t="s">
        <v>21</v>
      </c>
      <c r="F283" s="81" t="s">
        <v>21</v>
      </c>
      <c r="G283" s="82" t="n">
        <v>50</v>
      </c>
      <c r="H283" s="82" t="n">
        <v>0</v>
      </c>
      <c r="I283" s="82" t="n">
        <v>50</v>
      </c>
      <c r="J283" s="81" t="s">
        <v>21</v>
      </c>
      <c r="K283" s="74" t="str">
        <f aca="false">IF(RIGHT(A283,1)="#",1,"")</f>
        <v/>
      </c>
    </row>
    <row r="284" customFormat="false" ht="12.8" hidden="false" customHeight="false" outlineLevel="0" collapsed="false">
      <c r="A284" s="74" t="str">
        <f aca="false">TEXT(B284,"00")&amp;" - "&amp;C284&amp;" - "&amp;D284</f>
        <v>01 - 916 - 14322</v>
      </c>
      <c r="B284" s="75" t="n">
        <v>1</v>
      </c>
      <c r="C284" s="79" t="n">
        <v>916</v>
      </c>
      <c r="D284" s="80" t="n">
        <v>14322</v>
      </c>
      <c r="E284" s="81" t="s">
        <v>21</v>
      </c>
      <c r="F284" s="81" t="s">
        <v>21</v>
      </c>
      <c r="G284" s="82" t="n">
        <v>250</v>
      </c>
      <c r="H284" s="82" t="n">
        <v>214.47</v>
      </c>
      <c r="I284" s="82" t="n">
        <v>35.53</v>
      </c>
      <c r="J284" s="81" t="s">
        <v>21</v>
      </c>
      <c r="K284" s="74" t="str">
        <f aca="false">IF(RIGHT(A284,1)="#",1,"")</f>
        <v/>
      </c>
    </row>
    <row r="285" customFormat="false" ht="12.8" hidden="false" customHeight="false" outlineLevel="0" collapsed="false">
      <c r="A285" s="74" t="str">
        <f aca="false">TEXT(B285,"00")&amp;" - "&amp;C285&amp;" - "&amp;D285</f>
        <v>01 - 923 - 17522</v>
      </c>
      <c r="B285" s="75" t="n">
        <v>1</v>
      </c>
      <c r="C285" s="79" t="n">
        <v>923</v>
      </c>
      <c r="D285" s="80" t="n">
        <v>17522</v>
      </c>
      <c r="E285" s="81" t="s">
        <v>21</v>
      </c>
      <c r="F285" s="81" t="s">
        <v>21</v>
      </c>
      <c r="G285" s="82" t="n">
        <v>0</v>
      </c>
      <c r="H285" s="82" t="n">
        <v>50</v>
      </c>
      <c r="I285" s="82" t="n">
        <v>-50</v>
      </c>
      <c r="J285" s="81" t="s">
        <v>21</v>
      </c>
      <c r="K285" s="74" t="str">
        <f aca="false">IF(RIGHT(A285,1)="#",1,"")</f>
        <v/>
      </c>
    </row>
    <row r="286" customFormat="false" ht="12.8" hidden="false" customHeight="false" outlineLevel="0" collapsed="false">
      <c r="A286" s="74" t="str">
        <f aca="false">TEXT(B286,"00")&amp;" - "&amp;C286&amp;" - "&amp;D286</f>
        <v>01 - 93 - 5451</v>
      </c>
      <c r="B286" s="75" t="n">
        <v>1</v>
      </c>
      <c r="C286" s="79" t="n">
        <v>93</v>
      </c>
      <c r="D286" s="80" t="n">
        <v>5451</v>
      </c>
      <c r="E286" s="81" t="s">
        <v>21</v>
      </c>
      <c r="F286" s="81" t="s">
        <v>21</v>
      </c>
      <c r="G286" s="82" t="n">
        <v>2500</v>
      </c>
      <c r="H286" s="82" t="n">
        <v>2700</v>
      </c>
      <c r="I286" s="82" t="n">
        <v>-200</v>
      </c>
      <c r="J286" s="81" t="s">
        <v>21</v>
      </c>
      <c r="K286" s="74" t="str">
        <f aca="false">IF(RIGHT(A286,1)="#",1,"")</f>
        <v/>
      </c>
    </row>
    <row r="287" customFormat="false" ht="12.8" hidden="false" customHeight="false" outlineLevel="0" collapsed="false">
      <c r="A287" s="74" t="str">
        <f aca="false">TEXT(B287,"00")&amp;" - "&amp;C287&amp;" - "&amp;D287</f>
        <v>01 - 943 - 15407</v>
      </c>
      <c r="B287" s="75" t="n">
        <v>1</v>
      </c>
      <c r="C287" s="79" t="n">
        <v>943</v>
      </c>
      <c r="D287" s="80" t="n">
        <v>15407</v>
      </c>
      <c r="E287" s="81" t="s">
        <v>21</v>
      </c>
      <c r="F287" s="81" t="s">
        <v>21</v>
      </c>
      <c r="G287" s="82" t="n">
        <v>482746.6</v>
      </c>
      <c r="H287" s="82" t="n">
        <v>67498.68</v>
      </c>
      <c r="I287" s="82" t="n">
        <v>415247.92</v>
      </c>
      <c r="J287" s="81" t="s">
        <v>21</v>
      </c>
      <c r="K287" s="74" t="str">
        <f aca="false">IF(RIGHT(A287,1)="#",1,"")</f>
        <v/>
      </c>
    </row>
    <row r="288" customFormat="false" ht="12.8" hidden="false" customHeight="false" outlineLevel="0" collapsed="false">
      <c r="A288" s="74" t="str">
        <f aca="false">TEXT(B288,"00")&amp;" - "&amp;C288&amp;" - "&amp;D288</f>
        <v>01 - 948 - 1371</v>
      </c>
      <c r="B288" s="75" t="n">
        <v>1</v>
      </c>
      <c r="C288" s="79" t="n">
        <v>948</v>
      </c>
      <c r="D288" s="80" t="n">
        <v>1371</v>
      </c>
      <c r="E288" s="81" t="s">
        <v>21</v>
      </c>
      <c r="F288" s="81" t="s">
        <v>21</v>
      </c>
      <c r="G288" s="82" t="n">
        <v>1600</v>
      </c>
      <c r="H288" s="82" t="n">
        <v>7446.13</v>
      </c>
      <c r="I288" s="82" t="n">
        <v>-5846.13</v>
      </c>
      <c r="J288" s="81" t="s">
        <v>21</v>
      </c>
      <c r="K288" s="74" t="str">
        <f aca="false">IF(RIGHT(A288,1)="#",1,"")</f>
        <v/>
      </c>
    </row>
    <row r="289" customFormat="false" ht="12.8" hidden="false" customHeight="false" outlineLevel="0" collapsed="false">
      <c r="A289" s="74" t="str">
        <f aca="false">TEXT(B289,"00")&amp;" - "&amp;C289&amp;" - "&amp;D289</f>
        <v>01 - 971 - 12029</v>
      </c>
      <c r="B289" s="75" t="n">
        <v>1</v>
      </c>
      <c r="C289" s="79" t="n">
        <v>971</v>
      </c>
      <c r="D289" s="80" t="n">
        <v>12029</v>
      </c>
      <c r="E289" s="81" t="s">
        <v>21</v>
      </c>
      <c r="F289" s="81" t="s">
        <v>21</v>
      </c>
      <c r="G289" s="82" t="n">
        <v>300</v>
      </c>
      <c r="H289" s="82" t="n">
        <v>400</v>
      </c>
      <c r="I289" s="82" t="n">
        <v>-100</v>
      </c>
      <c r="J289" s="81" t="s">
        <v>21</v>
      </c>
      <c r="K289" s="74" t="str">
        <f aca="false">IF(RIGHT(A289,1)="#",1,"")</f>
        <v/>
      </c>
    </row>
    <row r="290" customFormat="false" ht="12.8" hidden="false" customHeight="false" outlineLevel="0" collapsed="false">
      <c r="A290" s="74" t="str">
        <f aca="false">TEXT(B290,"00")&amp;" - "&amp;C290&amp;" - "&amp;D290</f>
        <v>01 - 975 - 6533</v>
      </c>
      <c r="B290" s="75" t="n">
        <v>1</v>
      </c>
      <c r="C290" s="79" t="n">
        <v>975</v>
      </c>
      <c r="D290" s="80" t="n">
        <v>6533</v>
      </c>
      <c r="E290" s="81" t="s">
        <v>21</v>
      </c>
      <c r="F290" s="81" t="s">
        <v>21</v>
      </c>
      <c r="G290" s="82" t="n">
        <v>100</v>
      </c>
      <c r="H290" s="82" t="n">
        <v>0</v>
      </c>
      <c r="I290" s="82" t="n">
        <v>100</v>
      </c>
      <c r="J290" s="81" t="s">
        <v>21</v>
      </c>
      <c r="K290" s="74" t="str">
        <f aca="false">IF(RIGHT(A290,1)="#",1,"")</f>
        <v/>
      </c>
    </row>
    <row r="291" customFormat="false" ht="12.8" hidden="false" customHeight="false" outlineLevel="0" collapsed="false">
      <c r="A291" s="74" t="str">
        <f aca="false">TEXT(B291,"00")&amp;" - "&amp;C291&amp;" - "&amp;D291</f>
        <v>01 - 979 - 18594</v>
      </c>
      <c r="B291" s="75" t="n">
        <v>1</v>
      </c>
      <c r="C291" s="79" t="n">
        <v>979</v>
      </c>
      <c r="D291" s="80" t="n">
        <v>18594</v>
      </c>
      <c r="E291" s="81" t="s">
        <v>21</v>
      </c>
      <c r="F291" s="81" t="s">
        <v>21</v>
      </c>
      <c r="G291" s="82" t="n">
        <v>0</v>
      </c>
      <c r="H291" s="82" t="n">
        <v>1941.5</v>
      </c>
      <c r="I291" s="82" t="n">
        <v>-1941.5</v>
      </c>
      <c r="J291" s="81" t="s">
        <v>21</v>
      </c>
      <c r="K291" s="74" t="str">
        <f aca="false">IF(RIGHT(A291,1)="#",1,"")</f>
        <v/>
      </c>
    </row>
    <row r="292" customFormat="false" ht="12.8" hidden="false" customHeight="false" outlineLevel="0" collapsed="false">
      <c r="A292" s="74" t="str">
        <f aca="false">TEXT(B292,"00")&amp;" - "&amp;C292&amp;" - "&amp;D292</f>
        <v>01 - 980 - 16489</v>
      </c>
      <c r="B292" s="75" t="n">
        <v>1</v>
      </c>
      <c r="C292" s="79" t="n">
        <v>980</v>
      </c>
      <c r="D292" s="80" t="n">
        <v>16489</v>
      </c>
      <c r="E292" s="81" t="s">
        <v>21</v>
      </c>
      <c r="F292" s="81" t="s">
        <v>21</v>
      </c>
      <c r="G292" s="82" t="n">
        <v>500</v>
      </c>
      <c r="H292" s="82" t="n">
        <v>0</v>
      </c>
      <c r="I292" s="82" t="n">
        <v>500</v>
      </c>
      <c r="J292" s="81" t="s">
        <v>21</v>
      </c>
      <c r="K292" s="74" t="str">
        <f aca="false">IF(RIGHT(A292,1)="#",1,"")</f>
        <v/>
      </c>
    </row>
    <row r="293" customFormat="false" ht="12.8" hidden="false" customHeight="false" outlineLevel="0" collapsed="false">
      <c r="A293" s="74" t="str">
        <f aca="false">TEXT(B293,"00")&amp;" - "&amp;C293&amp;" - "&amp;D293</f>
        <v>01 - 986 - 14238</v>
      </c>
      <c r="B293" s="75" t="n">
        <v>1</v>
      </c>
      <c r="C293" s="79" t="n">
        <v>986</v>
      </c>
      <c r="D293" s="80" t="n">
        <v>14238</v>
      </c>
      <c r="E293" s="81" t="s">
        <v>21</v>
      </c>
      <c r="F293" s="81" t="s">
        <v>21</v>
      </c>
      <c r="G293" s="82" t="n">
        <v>250</v>
      </c>
      <c r="H293" s="82" t="n">
        <v>0</v>
      </c>
      <c r="I293" s="82" t="n">
        <v>250</v>
      </c>
      <c r="J293" s="81" t="s">
        <v>21</v>
      </c>
      <c r="K293" s="74" t="str">
        <f aca="false">IF(RIGHT(A293,1)="#",1,"")</f>
        <v/>
      </c>
    </row>
    <row r="294" customFormat="false" ht="12.8" hidden="false" customHeight="false" outlineLevel="0" collapsed="false">
      <c r="A294" s="74" t="str">
        <f aca="false">TEXT(B294,"00")&amp;" - "&amp;C294&amp;" - "&amp;D294</f>
        <v>01 - 988 - 6561</v>
      </c>
      <c r="B294" s="75" t="n">
        <v>1</v>
      </c>
      <c r="C294" s="79" t="n">
        <v>988</v>
      </c>
      <c r="D294" s="80" t="n">
        <v>6561</v>
      </c>
      <c r="E294" s="81" t="s">
        <v>21</v>
      </c>
      <c r="F294" s="81" t="s">
        <v>21</v>
      </c>
      <c r="G294" s="82" t="n">
        <v>50</v>
      </c>
      <c r="H294" s="82" t="n">
        <v>0</v>
      </c>
      <c r="I294" s="82" t="n">
        <v>50</v>
      </c>
      <c r="J294" s="81" t="s">
        <v>21</v>
      </c>
      <c r="K294" s="74" t="str">
        <f aca="false">IF(RIGHT(A294,1)="#",1,"")</f>
        <v/>
      </c>
    </row>
    <row r="295" customFormat="false" ht="12.8" hidden="false" customHeight="false" outlineLevel="0" collapsed="false">
      <c r="A295" s="74" t="str">
        <f aca="false">TEXT(B295,"00")&amp;" - "&amp;C295&amp;" - "&amp;D295</f>
        <v>01 - 993 - 14179</v>
      </c>
      <c r="B295" s="75" t="n">
        <v>1</v>
      </c>
      <c r="C295" s="79" t="n">
        <v>993</v>
      </c>
      <c r="D295" s="80" t="n">
        <v>14179</v>
      </c>
      <c r="E295" s="81" t="s">
        <v>21</v>
      </c>
      <c r="F295" s="81" t="s">
        <v>21</v>
      </c>
      <c r="G295" s="82" t="n">
        <v>2350</v>
      </c>
      <c r="H295" s="82" t="n">
        <v>1672.29</v>
      </c>
      <c r="I295" s="82" t="n">
        <v>677.71</v>
      </c>
      <c r="J295" s="81" t="s">
        <v>21</v>
      </c>
      <c r="K295" s="74" t="str">
        <f aca="false">IF(RIGHT(A295,1)="#",1,"")</f>
        <v/>
      </c>
    </row>
    <row r="296" customFormat="false" ht="12.8" hidden="false" customHeight="false" outlineLevel="0" collapsed="false">
      <c r="A296" s="74" t="str">
        <f aca="false">TEXT(B296,"00")&amp;" - "&amp;C296&amp;" - "&amp;D296</f>
        <v>02 - 1949 - 13952</v>
      </c>
      <c r="B296" s="75" t="n">
        <v>2</v>
      </c>
      <c r="C296" s="79" t="n">
        <v>1949</v>
      </c>
      <c r="D296" s="80" t="n">
        <v>13952</v>
      </c>
      <c r="E296" s="81" t="s">
        <v>21</v>
      </c>
      <c r="F296" s="81" t="s">
        <v>21</v>
      </c>
      <c r="G296" s="82" t="n">
        <v>1000</v>
      </c>
      <c r="H296" s="82" t="n">
        <v>0</v>
      </c>
      <c r="I296" s="82" t="n">
        <v>1000</v>
      </c>
      <c r="J296" s="81" t="s">
        <v>21</v>
      </c>
      <c r="K296" s="74" t="str">
        <f aca="false">IF(RIGHT(A296,1)="#",1,"")</f>
        <v/>
      </c>
    </row>
    <row r="297" customFormat="false" ht="12.8" hidden="false" customHeight="false" outlineLevel="0" collapsed="false">
      <c r="A297" s="74" t="str">
        <f aca="false">TEXT(B297,"00")&amp;" - "&amp;C297&amp;" - "&amp;D297</f>
        <v>02 - 195 - 7</v>
      </c>
      <c r="B297" s="75" t="n">
        <v>2</v>
      </c>
      <c r="C297" s="79" t="n">
        <v>195</v>
      </c>
      <c r="D297" s="80" t="n">
        <v>7</v>
      </c>
      <c r="E297" s="81" t="s">
        <v>21</v>
      </c>
      <c r="F297" s="81" t="s">
        <v>21</v>
      </c>
      <c r="G297" s="82" t="n">
        <v>179185.89</v>
      </c>
      <c r="H297" s="82" t="n">
        <v>179140.11</v>
      </c>
      <c r="I297" s="82" t="n">
        <v>45.78</v>
      </c>
      <c r="J297" s="81" t="s">
        <v>21</v>
      </c>
      <c r="K297" s="74" t="str">
        <f aca="false">IF(RIGHT(A297,1)="#",1,"")</f>
        <v/>
      </c>
    </row>
    <row r="298" customFormat="false" ht="12.8" hidden="false" customHeight="false" outlineLevel="0" collapsed="false">
      <c r="A298" s="74" t="str">
        <f aca="false">TEXT(B298,"00")&amp;" - "&amp;C298&amp;" - "&amp;D298</f>
        <v>02 - 596 - 4904</v>
      </c>
      <c r="B298" s="75" t="n">
        <v>2</v>
      </c>
      <c r="C298" s="79" t="n">
        <v>596</v>
      </c>
      <c r="D298" s="80" t="n">
        <v>4904</v>
      </c>
      <c r="E298" s="81" t="s">
        <v>21</v>
      </c>
      <c r="F298" s="81" t="s">
        <v>21</v>
      </c>
      <c r="G298" s="82" t="n">
        <v>0</v>
      </c>
      <c r="H298" s="82" t="n">
        <v>0</v>
      </c>
      <c r="I298" s="82" t="n">
        <v>0</v>
      </c>
      <c r="J298" s="81" t="s">
        <v>21</v>
      </c>
      <c r="K298" s="74" t="str">
        <f aca="false">IF(RIGHT(A298,1)="#",1,"")</f>
        <v/>
      </c>
    </row>
    <row r="299" customFormat="false" ht="12.8" hidden="false" customHeight="false" outlineLevel="0" collapsed="false">
      <c r="A299" s="74" t="str">
        <f aca="false">TEXT(B299,"00")&amp;" - "&amp;C299&amp;" - "&amp;D299</f>
        <v>04 - 1603 - 11833</v>
      </c>
      <c r="B299" s="75" t="n">
        <v>4</v>
      </c>
      <c r="C299" s="79" t="n">
        <v>1603</v>
      </c>
      <c r="D299" s="80" t="n">
        <v>11833</v>
      </c>
      <c r="E299" s="81" t="s">
        <v>21</v>
      </c>
      <c r="F299" s="81" t="s">
        <v>21</v>
      </c>
      <c r="G299" s="82" t="n">
        <v>370000</v>
      </c>
      <c r="H299" s="82" t="n">
        <v>219790.71</v>
      </c>
      <c r="I299" s="82" t="n">
        <v>150209.29</v>
      </c>
      <c r="J299" s="81" t="s">
        <v>21</v>
      </c>
      <c r="K299" s="74" t="str">
        <f aca="false">IF(RIGHT(A299,1)="#",1,"")</f>
        <v/>
      </c>
    </row>
    <row r="300" customFormat="false" ht="12.8" hidden="false" customHeight="false" outlineLevel="0" collapsed="false">
      <c r="A300" s="74" t="str">
        <f aca="false">TEXT(B300,"00")&amp;" - "&amp;C300&amp;" - "&amp;D300</f>
        <v>05 - 102 - 136</v>
      </c>
      <c r="B300" s="75" t="n">
        <v>5</v>
      </c>
      <c r="C300" s="79" t="n">
        <v>102</v>
      </c>
      <c r="D300" s="80" t="n">
        <v>136</v>
      </c>
      <c r="E300" s="81" t="s">
        <v>21</v>
      </c>
      <c r="F300" s="81" t="s">
        <v>21</v>
      </c>
      <c r="G300" s="82" t="n">
        <v>0</v>
      </c>
      <c r="H300" s="82" t="n">
        <v>0</v>
      </c>
      <c r="I300" s="82" t="n">
        <v>0</v>
      </c>
      <c r="J300" s="81" t="s">
        <v>21</v>
      </c>
      <c r="K300" s="74" t="str">
        <f aca="false">IF(RIGHT(A300,1)="#",1,"")</f>
        <v/>
      </c>
    </row>
    <row r="301" customFormat="false" ht="12.8" hidden="false" customHeight="false" outlineLevel="0" collapsed="false">
      <c r="A301" s="74" t="str">
        <f aca="false">TEXT(B301,"00")&amp;" - "&amp;C301&amp;" - "&amp;D301</f>
        <v>05 - 1271 - 1171</v>
      </c>
      <c r="B301" s="75" t="n">
        <v>5</v>
      </c>
      <c r="C301" s="79" t="n">
        <v>1271</v>
      </c>
      <c r="D301" s="80" t="n">
        <v>1171</v>
      </c>
      <c r="E301" s="81" t="s">
        <v>21</v>
      </c>
      <c r="F301" s="81" t="s">
        <v>21</v>
      </c>
      <c r="G301" s="82" t="n">
        <v>0</v>
      </c>
      <c r="H301" s="82" t="n">
        <v>0</v>
      </c>
      <c r="I301" s="82" t="n">
        <v>0</v>
      </c>
      <c r="J301" s="81" t="s">
        <v>21</v>
      </c>
      <c r="K301" s="74" t="str">
        <f aca="false">IF(RIGHT(A301,1)="#",1,"")</f>
        <v/>
      </c>
    </row>
    <row r="302" customFormat="false" ht="12.8" hidden="false" customHeight="false" outlineLevel="0" collapsed="false">
      <c r="A302" s="74" t="str">
        <f aca="false">TEXT(B302,"00")&amp;" - "&amp;C302&amp;" - "&amp;D302</f>
        <v>05 - 1437 - 16663</v>
      </c>
      <c r="B302" s="75" t="n">
        <v>5</v>
      </c>
      <c r="C302" s="79" t="n">
        <v>1437</v>
      </c>
      <c r="D302" s="80" t="n">
        <v>16663</v>
      </c>
      <c r="E302" s="81" t="s">
        <v>21</v>
      </c>
      <c r="F302" s="81" t="s">
        <v>21</v>
      </c>
      <c r="G302" s="82" t="n">
        <v>0</v>
      </c>
      <c r="H302" s="82" t="n">
        <v>0</v>
      </c>
      <c r="I302" s="82" t="n">
        <v>0</v>
      </c>
      <c r="J302" s="81" t="s">
        <v>21</v>
      </c>
      <c r="K302" s="74" t="str">
        <f aca="false">IF(RIGHT(A302,1)="#",1,"")</f>
        <v/>
      </c>
    </row>
    <row r="303" customFormat="false" ht="12.8" hidden="false" customHeight="false" outlineLevel="0" collapsed="false">
      <c r="A303" s="74" t="str">
        <f aca="false">TEXT(B303,"00")&amp;" - "&amp;C303&amp;" - "&amp;D303</f>
        <v>05 - 533 - 24</v>
      </c>
      <c r="B303" s="75" t="n">
        <v>5</v>
      </c>
      <c r="C303" s="79" t="n">
        <v>533</v>
      </c>
      <c r="D303" s="80" t="n">
        <v>24</v>
      </c>
      <c r="E303" s="81" t="s">
        <v>21</v>
      </c>
      <c r="F303" s="81" t="s">
        <v>21</v>
      </c>
      <c r="G303" s="82" t="n">
        <v>0</v>
      </c>
      <c r="H303" s="82" t="n">
        <v>0</v>
      </c>
      <c r="I303" s="82" t="n">
        <v>0</v>
      </c>
      <c r="J303" s="81" t="s">
        <v>21</v>
      </c>
      <c r="K303" s="74" t="str">
        <f aca="false">IF(RIGHT(A303,1)="#",1,"")</f>
        <v/>
      </c>
    </row>
    <row r="304" customFormat="false" ht="12.8" hidden="false" customHeight="false" outlineLevel="0" collapsed="false">
      <c r="A304" s="74" t="str">
        <f aca="false">TEXT(B304,"00")&amp;" - "&amp;C304&amp;" - "&amp;D304</f>
        <v>06 - 1219 - 19</v>
      </c>
      <c r="B304" s="75" t="n">
        <v>6</v>
      </c>
      <c r="C304" s="79" t="n">
        <v>1219</v>
      </c>
      <c r="D304" s="80" t="n">
        <v>19</v>
      </c>
      <c r="E304" s="81" t="s">
        <v>21</v>
      </c>
      <c r="F304" s="81" t="s">
        <v>21</v>
      </c>
      <c r="G304" s="82" t="n">
        <v>0</v>
      </c>
      <c r="H304" s="82" t="n">
        <v>0</v>
      </c>
      <c r="I304" s="82" t="n">
        <v>0</v>
      </c>
      <c r="J304" s="81" t="s">
        <v>21</v>
      </c>
      <c r="K304" s="74" t="str">
        <f aca="false">IF(RIGHT(A304,1)="#",1,"")</f>
        <v/>
      </c>
    </row>
    <row r="305" customFormat="false" ht="12.8" hidden="false" customHeight="false" outlineLevel="0" collapsed="false">
      <c r="A305" s="74" t="str">
        <f aca="false">TEXT(B305,"00")&amp;" - "&amp;C305&amp;" - "&amp;D305</f>
        <v>06 - 1506 - 13562</v>
      </c>
      <c r="B305" s="75" t="n">
        <v>6</v>
      </c>
      <c r="C305" s="79" t="n">
        <v>1506</v>
      </c>
      <c r="D305" s="80" t="n">
        <v>13562</v>
      </c>
      <c r="E305" s="81" t="s">
        <v>21</v>
      </c>
      <c r="F305" s="81" t="s">
        <v>21</v>
      </c>
      <c r="G305" s="82" t="n">
        <v>0</v>
      </c>
      <c r="H305" s="82" t="n">
        <v>0</v>
      </c>
      <c r="I305" s="82" t="n">
        <v>0</v>
      </c>
      <c r="J305" s="81" t="s">
        <v>21</v>
      </c>
      <c r="K305" s="74" t="str">
        <f aca="false">IF(RIGHT(A305,1)="#",1,"")</f>
        <v/>
      </c>
    </row>
    <row r="306" customFormat="false" ht="12.8" hidden="false" customHeight="false" outlineLevel="0" collapsed="false">
      <c r="A306" s="74" t="str">
        <f aca="false">TEXT(B306,"00")&amp;" - "&amp;C306&amp;" - "&amp;D306</f>
        <v>06 - 156 - 12557</v>
      </c>
      <c r="B306" s="75" t="n">
        <v>6</v>
      </c>
      <c r="C306" s="79" t="n">
        <v>156</v>
      </c>
      <c r="D306" s="80" t="n">
        <v>12557</v>
      </c>
      <c r="E306" s="81" t="s">
        <v>21</v>
      </c>
      <c r="F306" s="81" t="s">
        <v>21</v>
      </c>
      <c r="G306" s="82" t="n">
        <v>0</v>
      </c>
      <c r="H306" s="82" t="n">
        <v>0</v>
      </c>
      <c r="I306" s="82" t="n">
        <v>0</v>
      </c>
      <c r="J306" s="81" t="s">
        <v>21</v>
      </c>
      <c r="K306" s="74" t="str">
        <f aca="false">IF(RIGHT(A306,1)="#",1,"")</f>
        <v/>
      </c>
    </row>
    <row r="307" customFormat="false" ht="12.8" hidden="false" customHeight="false" outlineLevel="0" collapsed="false">
      <c r="A307" s="74" t="str">
        <f aca="false">TEXT(B307,"00")&amp;" - "&amp;C307&amp;" - "&amp;D307</f>
        <v>06 - 1938 - 16590</v>
      </c>
      <c r="B307" s="75" t="n">
        <v>6</v>
      </c>
      <c r="C307" s="79" t="n">
        <v>1938</v>
      </c>
      <c r="D307" s="80" t="n">
        <v>16590</v>
      </c>
      <c r="E307" s="81" t="s">
        <v>21</v>
      </c>
      <c r="F307" s="81" t="s">
        <v>21</v>
      </c>
      <c r="G307" s="82" t="n">
        <v>0</v>
      </c>
      <c r="H307" s="82" t="n">
        <v>0</v>
      </c>
      <c r="I307" s="82" t="n">
        <v>0</v>
      </c>
      <c r="J307" s="81" t="s">
        <v>21</v>
      </c>
      <c r="K307" s="74" t="str">
        <f aca="false">IF(RIGHT(A307,1)="#",1,"")</f>
        <v/>
      </c>
    </row>
    <row r="308" customFormat="false" ht="12.8" hidden="false" customHeight="false" outlineLevel="0" collapsed="false">
      <c r="A308" s="74" t="str">
        <f aca="false">TEXT(B308,"00")&amp;" - "&amp;C308&amp;" - "&amp;D308</f>
        <v>06 - 2208 - 4392</v>
      </c>
      <c r="B308" s="75" t="n">
        <v>6</v>
      </c>
      <c r="C308" s="79" t="n">
        <v>2208</v>
      </c>
      <c r="D308" s="80" t="n">
        <v>4392</v>
      </c>
      <c r="E308" s="81" t="s">
        <v>21</v>
      </c>
      <c r="F308" s="81" t="s">
        <v>21</v>
      </c>
      <c r="G308" s="82" t="n">
        <v>0</v>
      </c>
      <c r="H308" s="82" t="n">
        <v>0</v>
      </c>
      <c r="I308" s="82" t="n">
        <v>0</v>
      </c>
      <c r="J308" s="81" t="s">
        <v>21</v>
      </c>
      <c r="K308" s="74" t="str">
        <f aca="false">IF(RIGHT(A308,1)="#",1,"")</f>
        <v/>
      </c>
    </row>
    <row r="309" customFormat="false" ht="12.8" hidden="false" customHeight="false" outlineLevel="0" collapsed="false">
      <c r="A309" s="74" t="str">
        <f aca="false">TEXT(B309,"00")&amp;" - "&amp;C309&amp;" - "&amp;D309</f>
        <v>06 - 466 - 21</v>
      </c>
      <c r="B309" s="75" t="n">
        <v>6</v>
      </c>
      <c r="C309" s="79" t="n">
        <v>466</v>
      </c>
      <c r="D309" s="80" t="n">
        <v>21</v>
      </c>
      <c r="E309" s="81" t="s">
        <v>21</v>
      </c>
      <c r="F309" s="81" t="s">
        <v>21</v>
      </c>
      <c r="G309" s="82" t="n">
        <v>0</v>
      </c>
      <c r="H309" s="82" t="n">
        <v>0</v>
      </c>
      <c r="I309" s="82" t="n">
        <v>0</v>
      </c>
      <c r="J309" s="81" t="s">
        <v>21</v>
      </c>
      <c r="K309" s="74" t="str">
        <f aca="false">IF(RIGHT(A309,1)="#",1,"")</f>
        <v/>
      </c>
    </row>
    <row r="310" customFormat="false" ht="12.8" hidden="false" customHeight="false" outlineLevel="0" collapsed="false">
      <c r="A310" s="74" t="str">
        <f aca="false">TEXT(B310,"00")&amp;" - "&amp;C310&amp;" - "&amp;D310</f>
        <v>06 - 796 - 76</v>
      </c>
      <c r="B310" s="75" t="n">
        <v>6</v>
      </c>
      <c r="C310" s="79" t="n">
        <v>796</v>
      </c>
      <c r="D310" s="80" t="n">
        <v>76</v>
      </c>
      <c r="E310" s="81" t="s">
        <v>21</v>
      </c>
      <c r="F310" s="81" t="s">
        <v>21</v>
      </c>
      <c r="G310" s="82" t="n">
        <v>0</v>
      </c>
      <c r="H310" s="82" t="n">
        <v>0</v>
      </c>
      <c r="I310" s="82" t="n">
        <v>0</v>
      </c>
      <c r="J310" s="81" t="s">
        <v>21</v>
      </c>
      <c r="K310" s="74" t="str">
        <f aca="false">IF(RIGHT(A310,1)="#",1,"")</f>
        <v/>
      </c>
    </row>
    <row r="311" customFormat="false" ht="12.8" hidden="false" customHeight="false" outlineLevel="0" collapsed="false">
      <c r="A311" s="74" t="str">
        <f aca="false">TEXT(B311,"00")&amp;" - "&amp;C311&amp;" - "&amp;D311</f>
        <v>07 - 100 - 10893</v>
      </c>
      <c r="B311" s="75" t="n">
        <v>7</v>
      </c>
      <c r="C311" s="79" t="n">
        <v>100</v>
      </c>
      <c r="D311" s="80" t="n">
        <v>10893</v>
      </c>
      <c r="E311" s="81" t="s">
        <v>21</v>
      </c>
      <c r="F311" s="81" t="s">
        <v>21</v>
      </c>
      <c r="G311" s="82" t="n">
        <v>250</v>
      </c>
      <c r="H311" s="82" t="n">
        <v>88</v>
      </c>
      <c r="I311" s="82" t="n">
        <v>162</v>
      </c>
      <c r="J311" s="81" t="s">
        <v>21</v>
      </c>
      <c r="K311" s="74" t="str">
        <f aca="false">IF(RIGHT(A311,1)="#",1,"")</f>
        <v/>
      </c>
    </row>
    <row r="312" customFormat="false" ht="12.8" hidden="false" customHeight="false" outlineLevel="0" collapsed="false">
      <c r="A312" s="74" t="str">
        <f aca="false">TEXT(B312,"00")&amp;" - "&amp;C312&amp;" - "&amp;D312</f>
        <v>07 - 1046 - 14</v>
      </c>
      <c r="B312" s="75" t="n">
        <v>7</v>
      </c>
      <c r="C312" s="79" t="n">
        <v>1046</v>
      </c>
      <c r="D312" s="80" t="n">
        <v>14</v>
      </c>
      <c r="E312" s="81" t="s">
        <v>21</v>
      </c>
      <c r="F312" s="81" t="s">
        <v>21</v>
      </c>
      <c r="G312" s="82" t="n">
        <v>9000</v>
      </c>
      <c r="H312" s="82" t="n">
        <v>9100</v>
      </c>
      <c r="I312" s="82" t="n">
        <v>-100</v>
      </c>
      <c r="J312" s="81" t="s">
        <v>21</v>
      </c>
      <c r="K312" s="74" t="str">
        <f aca="false">IF(RIGHT(A312,1)="#",1,"")</f>
        <v/>
      </c>
    </row>
    <row r="313" customFormat="false" ht="12.8" hidden="false" customHeight="false" outlineLevel="0" collapsed="false">
      <c r="A313" s="74" t="str">
        <f aca="false">TEXT(B313,"00")&amp;" - "&amp;C313&amp;" - "&amp;D313</f>
        <v>07 - 1317 - 11</v>
      </c>
      <c r="B313" s="75" t="n">
        <v>7</v>
      </c>
      <c r="C313" s="79" t="n">
        <v>1317</v>
      </c>
      <c r="D313" s="80" t="n">
        <v>11</v>
      </c>
      <c r="E313" s="81" t="s">
        <v>21</v>
      </c>
      <c r="F313" s="81" t="s">
        <v>21</v>
      </c>
      <c r="G313" s="82" t="n">
        <v>1400</v>
      </c>
      <c r="H313" s="82" t="n">
        <v>816.78</v>
      </c>
      <c r="I313" s="82" t="n">
        <v>583.22</v>
      </c>
      <c r="J313" s="81" t="s">
        <v>21</v>
      </c>
      <c r="K313" s="74" t="str">
        <f aca="false">IF(RIGHT(A313,1)="#",1,"")</f>
        <v/>
      </c>
    </row>
    <row r="314" customFormat="false" ht="12.8" hidden="false" customHeight="false" outlineLevel="0" collapsed="false">
      <c r="A314" s="74" t="str">
        <f aca="false">TEXT(B314,"00")&amp;" - "&amp;C314&amp;" - "&amp;D314</f>
        <v>07 - 1506 - 14961</v>
      </c>
      <c r="B314" s="75" t="n">
        <v>7</v>
      </c>
      <c r="C314" s="79" t="n">
        <v>1506</v>
      </c>
      <c r="D314" s="80" t="n">
        <v>14961</v>
      </c>
      <c r="E314" s="81" t="s">
        <v>21</v>
      </c>
      <c r="F314" s="81" t="s">
        <v>21</v>
      </c>
      <c r="G314" s="82" t="n">
        <v>500</v>
      </c>
      <c r="H314" s="82" t="n">
        <v>650</v>
      </c>
      <c r="I314" s="82" t="n">
        <v>-150</v>
      </c>
      <c r="J314" s="81" t="s">
        <v>21</v>
      </c>
      <c r="K314" s="74" t="str">
        <f aca="false">IF(RIGHT(A314,1)="#",1,"")</f>
        <v/>
      </c>
    </row>
    <row r="315" customFormat="false" ht="12.8" hidden="false" customHeight="false" outlineLevel="0" collapsed="false">
      <c r="A315" s="74" t="str">
        <f aca="false">TEXT(B315,"00")&amp;" - "&amp;C315&amp;" - "&amp;D315</f>
        <v>07 - 161 - 9873</v>
      </c>
      <c r="B315" s="75" t="n">
        <v>7</v>
      </c>
      <c r="C315" s="79" t="n">
        <v>161</v>
      </c>
      <c r="D315" s="80" t="n">
        <v>9873</v>
      </c>
      <c r="E315" s="81" t="s">
        <v>21</v>
      </c>
      <c r="F315" s="81" t="s">
        <v>21</v>
      </c>
      <c r="G315" s="82" t="n">
        <v>0</v>
      </c>
      <c r="H315" s="82" t="n">
        <v>0</v>
      </c>
      <c r="I315" s="82" t="n">
        <v>0</v>
      </c>
      <c r="J315" s="81" t="s">
        <v>21</v>
      </c>
      <c r="K315" s="74" t="str">
        <f aca="false">IF(RIGHT(A315,1)="#",1,"")</f>
        <v/>
      </c>
    </row>
    <row r="316" customFormat="false" ht="12.8" hidden="false" customHeight="false" outlineLevel="0" collapsed="false">
      <c r="A316" s="74" t="str">
        <f aca="false">TEXT(B316,"00")&amp;" - "&amp;C316&amp;" - "&amp;D316</f>
        <v>07 - 1643 - 13953</v>
      </c>
      <c r="B316" s="75" t="n">
        <v>7</v>
      </c>
      <c r="C316" s="79" t="n">
        <v>1643</v>
      </c>
      <c r="D316" s="80" t="n">
        <v>13953</v>
      </c>
      <c r="E316" s="81" t="s">
        <v>21</v>
      </c>
      <c r="F316" s="81" t="s">
        <v>21</v>
      </c>
      <c r="G316" s="82" t="n">
        <v>300</v>
      </c>
      <c r="H316" s="82" t="n">
        <v>0</v>
      </c>
      <c r="I316" s="82" t="n">
        <v>300</v>
      </c>
      <c r="J316" s="81" t="s">
        <v>21</v>
      </c>
      <c r="K316" s="74" t="str">
        <f aca="false">IF(RIGHT(A316,1)="#",1,"")</f>
        <v/>
      </c>
    </row>
    <row r="317" customFormat="false" ht="12.8" hidden="false" customHeight="false" outlineLevel="0" collapsed="false">
      <c r="A317" s="74" t="str">
        <f aca="false">TEXT(B317,"00")&amp;" - "&amp;C317&amp;" - "&amp;D317</f>
        <v>07 - 1708 - 3842</v>
      </c>
      <c r="B317" s="75" t="n">
        <v>7</v>
      </c>
      <c r="C317" s="79" t="n">
        <v>1708</v>
      </c>
      <c r="D317" s="80" t="n">
        <v>3842</v>
      </c>
      <c r="E317" s="81" t="s">
        <v>21</v>
      </c>
      <c r="F317" s="81" t="s">
        <v>21</v>
      </c>
      <c r="G317" s="82" t="n">
        <v>2845.84</v>
      </c>
      <c r="H317" s="82" t="n">
        <v>600</v>
      </c>
      <c r="I317" s="82" t="n">
        <v>2245.84</v>
      </c>
      <c r="J317" s="81" t="s">
        <v>21</v>
      </c>
      <c r="K317" s="74" t="str">
        <f aca="false">IF(RIGHT(A317,1)="#",1,"")</f>
        <v/>
      </c>
    </row>
    <row r="318" customFormat="false" ht="12.8" hidden="false" customHeight="false" outlineLevel="0" collapsed="false">
      <c r="A318" s="74" t="str">
        <f aca="false">TEXT(B318,"00")&amp;" - "&amp;C318&amp;" - "&amp;D318</f>
        <v>07 - 1769 - 15963</v>
      </c>
      <c r="B318" s="75" t="n">
        <v>7</v>
      </c>
      <c r="C318" s="79" t="n">
        <v>1769</v>
      </c>
      <c r="D318" s="80" t="n">
        <v>15963</v>
      </c>
      <c r="E318" s="81" t="s">
        <v>21</v>
      </c>
      <c r="F318" s="81" t="s">
        <v>21</v>
      </c>
      <c r="G318" s="82" t="n">
        <v>300</v>
      </c>
      <c r="H318" s="82" t="n">
        <v>0</v>
      </c>
      <c r="I318" s="82" t="n">
        <v>300</v>
      </c>
      <c r="J318" s="81" t="s">
        <v>21</v>
      </c>
      <c r="K318" s="74" t="str">
        <f aca="false">IF(RIGHT(A318,1)="#",1,"")</f>
        <v/>
      </c>
    </row>
    <row r="319" customFormat="false" ht="12.8" hidden="false" customHeight="false" outlineLevel="0" collapsed="false">
      <c r="A319" s="74" t="str">
        <f aca="false">TEXT(B319,"00")&amp;" - "&amp;C319&amp;" - "&amp;D319</f>
        <v>07 - 1781 - 12922</v>
      </c>
      <c r="B319" s="75" t="n">
        <v>7</v>
      </c>
      <c r="C319" s="79" t="n">
        <v>1781</v>
      </c>
      <c r="D319" s="80" t="n">
        <v>12922</v>
      </c>
      <c r="E319" s="81" t="s">
        <v>21</v>
      </c>
      <c r="F319" s="81" t="s">
        <v>21</v>
      </c>
      <c r="G319" s="82" t="n">
        <v>750</v>
      </c>
      <c r="H319" s="82" t="n">
        <v>0</v>
      </c>
      <c r="I319" s="82" t="n">
        <v>750</v>
      </c>
      <c r="J319" s="81" t="s">
        <v>21</v>
      </c>
      <c r="K319" s="74" t="str">
        <f aca="false">IF(RIGHT(A319,1)="#",1,"")</f>
        <v/>
      </c>
    </row>
    <row r="320" customFormat="false" ht="12.8" hidden="false" customHeight="false" outlineLevel="0" collapsed="false">
      <c r="A320" s="74" t="str">
        <f aca="false">TEXT(B320,"00")&amp;" - "&amp;C320&amp;" - "&amp;D320</f>
        <v>07 - 1895 - 9877</v>
      </c>
      <c r="B320" s="75" t="n">
        <v>7</v>
      </c>
      <c r="C320" s="79" t="n">
        <v>1895</v>
      </c>
      <c r="D320" s="80" t="n">
        <v>9877</v>
      </c>
      <c r="E320" s="81" t="s">
        <v>21</v>
      </c>
      <c r="F320" s="81" t="s">
        <v>21</v>
      </c>
      <c r="G320" s="82" t="n">
        <v>35000</v>
      </c>
      <c r="H320" s="82" t="n">
        <v>0</v>
      </c>
      <c r="I320" s="82" t="n">
        <v>35000</v>
      </c>
      <c r="J320" s="81" t="s">
        <v>21</v>
      </c>
      <c r="K320" s="74" t="str">
        <f aca="false">IF(RIGHT(A320,1)="#",1,"")</f>
        <v/>
      </c>
    </row>
    <row r="321" customFormat="false" ht="12.8" hidden="false" customHeight="false" outlineLevel="0" collapsed="false">
      <c r="A321" s="74" t="str">
        <f aca="false">TEXT(B321,"00")&amp;" - "&amp;C321&amp;" - "&amp;D321</f>
        <v>07 - 1925 - 12938</v>
      </c>
      <c r="B321" s="75" t="n">
        <v>7</v>
      </c>
      <c r="C321" s="79" t="n">
        <v>1925</v>
      </c>
      <c r="D321" s="80" t="n">
        <v>12938</v>
      </c>
      <c r="E321" s="81" t="s">
        <v>21</v>
      </c>
      <c r="F321" s="81" t="s">
        <v>21</v>
      </c>
      <c r="G321" s="82" t="n">
        <v>1000</v>
      </c>
      <c r="H321" s="82" t="n">
        <v>383.23</v>
      </c>
      <c r="I321" s="82" t="n">
        <v>616.77</v>
      </c>
      <c r="J321" s="81" t="s">
        <v>21</v>
      </c>
      <c r="K321" s="74" t="str">
        <f aca="false">IF(RIGHT(A321,1)="#",1,"")</f>
        <v/>
      </c>
    </row>
    <row r="322" customFormat="false" ht="12.8" hidden="false" customHeight="false" outlineLevel="0" collapsed="false">
      <c r="A322" s="74" t="str">
        <f aca="false">TEXT(B322,"00")&amp;" - "&amp;C322&amp;" - "&amp;D322</f>
        <v>07 - 1968 - 39</v>
      </c>
      <c r="B322" s="75" t="n">
        <v>7</v>
      </c>
      <c r="C322" s="79" t="n">
        <v>1968</v>
      </c>
      <c r="D322" s="80" t="n">
        <v>39</v>
      </c>
      <c r="E322" s="81" t="s">
        <v>21</v>
      </c>
      <c r="F322" s="81" t="s">
        <v>21</v>
      </c>
      <c r="G322" s="82" t="n">
        <v>300</v>
      </c>
      <c r="H322" s="82" t="n">
        <v>296.94</v>
      </c>
      <c r="I322" s="82" t="n">
        <v>3.06</v>
      </c>
      <c r="J322" s="81" t="s">
        <v>21</v>
      </c>
      <c r="K322" s="74" t="str">
        <f aca="false">IF(RIGHT(A322,1)="#",1,"")</f>
        <v/>
      </c>
    </row>
    <row r="323" customFormat="false" ht="12.8" hidden="false" customHeight="false" outlineLevel="0" collapsed="false">
      <c r="A323" s="74" t="str">
        <f aca="false">TEXT(B323,"00")&amp;" - "&amp;C323&amp;" - "&amp;D323</f>
        <v>07 - 2022 - 16965</v>
      </c>
      <c r="B323" s="75" t="n">
        <v>7</v>
      </c>
      <c r="C323" s="79" t="n">
        <v>2022</v>
      </c>
      <c r="D323" s="80" t="n">
        <v>16965</v>
      </c>
      <c r="E323" s="81" t="s">
        <v>21</v>
      </c>
      <c r="F323" s="81" t="s">
        <v>21</v>
      </c>
      <c r="G323" s="82" t="n">
        <v>1000</v>
      </c>
      <c r="H323" s="82" t="n">
        <v>0</v>
      </c>
      <c r="I323" s="82" t="n">
        <v>1000</v>
      </c>
      <c r="J323" s="81" t="s">
        <v>21</v>
      </c>
      <c r="K323" s="74" t="str">
        <f aca="false">IF(RIGHT(A323,1)="#",1,"")</f>
        <v/>
      </c>
    </row>
    <row r="324" customFormat="false" ht="12.8" hidden="false" customHeight="false" outlineLevel="0" collapsed="false">
      <c r="A324" s="74" t="str">
        <f aca="false">TEXT(B324,"00")&amp;" - "&amp;C324&amp;" - "&amp;D324</f>
        <v>07 - 2072 - 12913</v>
      </c>
      <c r="B324" s="75" t="n">
        <v>7</v>
      </c>
      <c r="C324" s="79" t="n">
        <v>2072</v>
      </c>
      <c r="D324" s="80" t="n">
        <v>12913</v>
      </c>
      <c r="E324" s="81" t="s">
        <v>21</v>
      </c>
      <c r="F324" s="81" t="s">
        <v>21</v>
      </c>
      <c r="G324" s="82" t="n">
        <v>2400</v>
      </c>
      <c r="H324" s="82" t="n">
        <v>400</v>
      </c>
      <c r="I324" s="82" t="n">
        <v>2000</v>
      </c>
      <c r="J324" s="81" t="s">
        <v>21</v>
      </c>
      <c r="K324" s="74" t="str">
        <f aca="false">IF(RIGHT(A324,1)="#",1,"")</f>
        <v/>
      </c>
    </row>
    <row r="325" customFormat="false" ht="12.8" hidden="false" customHeight="false" outlineLevel="0" collapsed="false">
      <c r="A325" s="74" t="str">
        <f aca="false">TEXT(B325,"00")&amp;" - "&amp;C325&amp;" - "&amp;D325</f>
        <v>07 - 2209 - 13950</v>
      </c>
      <c r="B325" s="75" t="n">
        <v>7</v>
      </c>
      <c r="C325" s="79" t="n">
        <v>2209</v>
      </c>
      <c r="D325" s="80" t="n">
        <v>13950</v>
      </c>
      <c r="E325" s="81" t="s">
        <v>21</v>
      </c>
      <c r="F325" s="81" t="s">
        <v>21</v>
      </c>
      <c r="G325" s="82" t="n">
        <v>2000</v>
      </c>
      <c r="H325" s="82" t="n">
        <v>1906.77</v>
      </c>
      <c r="I325" s="82" t="n">
        <v>93.23</v>
      </c>
      <c r="J325" s="81" t="s">
        <v>21</v>
      </c>
      <c r="K325" s="74" t="str">
        <f aca="false">IF(RIGHT(A325,1)="#",1,"")</f>
        <v/>
      </c>
    </row>
    <row r="326" customFormat="false" ht="12.8" hidden="false" customHeight="false" outlineLevel="0" collapsed="false">
      <c r="A326" s="74" t="str">
        <f aca="false">TEXT(B326,"00")&amp;" - "&amp;C326&amp;" - "&amp;D326</f>
        <v>07 - 2380 - 37</v>
      </c>
      <c r="B326" s="75" t="n">
        <v>7</v>
      </c>
      <c r="C326" s="79" t="n">
        <v>2380</v>
      </c>
      <c r="D326" s="80" t="n">
        <v>37</v>
      </c>
      <c r="E326" s="81" t="s">
        <v>21</v>
      </c>
      <c r="F326" s="81" t="s">
        <v>21</v>
      </c>
      <c r="G326" s="82" t="n">
        <v>1335.67</v>
      </c>
      <c r="H326" s="82" t="n">
        <v>0</v>
      </c>
      <c r="I326" s="82" t="n">
        <v>1335.67</v>
      </c>
      <c r="J326" s="81" t="s">
        <v>21</v>
      </c>
      <c r="K326" s="74" t="str">
        <f aca="false">IF(RIGHT(A326,1)="#",1,"")</f>
        <v/>
      </c>
    </row>
    <row r="327" customFormat="false" ht="12.8" hidden="false" customHeight="false" outlineLevel="0" collapsed="false">
      <c r="A327" s="74" t="str">
        <f aca="false">TEXT(B327,"00")&amp;" - "&amp;C327&amp;" - "&amp;D327</f>
        <v>07 - 275 - 12912</v>
      </c>
      <c r="B327" s="75" t="n">
        <v>7</v>
      </c>
      <c r="C327" s="79" t="n">
        <v>275</v>
      </c>
      <c r="D327" s="80" t="n">
        <v>12912</v>
      </c>
      <c r="E327" s="81" t="s">
        <v>21</v>
      </c>
      <c r="F327" s="81" t="s">
        <v>21</v>
      </c>
      <c r="G327" s="82" t="n">
        <v>800</v>
      </c>
      <c r="H327" s="82" t="n">
        <v>0</v>
      </c>
      <c r="I327" s="82" t="n">
        <v>800</v>
      </c>
      <c r="J327" s="81" t="s">
        <v>21</v>
      </c>
      <c r="K327" s="74" t="str">
        <f aca="false">IF(RIGHT(A327,1)="#",1,"")</f>
        <v/>
      </c>
    </row>
    <row r="328" customFormat="false" ht="12.8" hidden="false" customHeight="false" outlineLevel="0" collapsed="false">
      <c r="A328" s="74" t="str">
        <f aca="false">TEXT(B328,"00")&amp;" - "&amp;C328&amp;" - "&amp;D328</f>
        <v>07 - 279 - 13954</v>
      </c>
      <c r="B328" s="75" t="n">
        <v>7</v>
      </c>
      <c r="C328" s="79" t="n">
        <v>279</v>
      </c>
      <c r="D328" s="80" t="n">
        <v>13954</v>
      </c>
      <c r="E328" s="81" t="s">
        <v>21</v>
      </c>
      <c r="F328" s="81" t="s">
        <v>21</v>
      </c>
      <c r="G328" s="82" t="n">
        <v>250</v>
      </c>
      <c r="H328" s="82" t="n">
        <v>0</v>
      </c>
      <c r="I328" s="82" t="n">
        <v>250</v>
      </c>
      <c r="J328" s="81" t="s">
        <v>21</v>
      </c>
      <c r="K328" s="74" t="str">
        <f aca="false">IF(RIGHT(A328,1)="#",1,"")</f>
        <v/>
      </c>
    </row>
    <row r="329" customFormat="false" ht="12.8" hidden="false" customHeight="false" outlineLevel="0" collapsed="false">
      <c r="A329" s="74" t="str">
        <f aca="false">TEXT(B329,"00")&amp;" - "&amp;C329&amp;" - "&amp;D329</f>
        <v>07 - 479 - 13951</v>
      </c>
      <c r="B329" s="75" t="n">
        <v>7</v>
      </c>
      <c r="C329" s="79" t="n">
        <v>479</v>
      </c>
      <c r="D329" s="80" t="n">
        <v>13951</v>
      </c>
      <c r="E329" s="81" t="s">
        <v>21</v>
      </c>
      <c r="F329" s="81" t="s">
        <v>21</v>
      </c>
      <c r="G329" s="82" t="n">
        <v>400</v>
      </c>
      <c r="H329" s="82" t="n">
        <v>0</v>
      </c>
      <c r="I329" s="82" t="n">
        <v>400</v>
      </c>
      <c r="J329" s="81" t="s">
        <v>21</v>
      </c>
      <c r="K329" s="74" t="str">
        <f aca="false">IF(RIGHT(A329,1)="#",1,"")</f>
        <v/>
      </c>
    </row>
    <row r="330" customFormat="false" ht="12.8" hidden="false" customHeight="false" outlineLevel="0" collapsed="false">
      <c r="A330" s="74" t="str">
        <f aca="false">TEXT(B330,"00")&amp;" - "&amp;C330&amp;" - "&amp;D330</f>
        <v>07 - 524 - 12911</v>
      </c>
      <c r="B330" s="75" t="n">
        <v>7</v>
      </c>
      <c r="C330" s="79" t="n">
        <v>524</v>
      </c>
      <c r="D330" s="80" t="n">
        <v>12911</v>
      </c>
      <c r="E330" s="81" t="s">
        <v>21</v>
      </c>
      <c r="F330" s="81" t="s">
        <v>21</v>
      </c>
      <c r="G330" s="82" t="n">
        <v>100</v>
      </c>
      <c r="H330" s="82" t="n">
        <v>0</v>
      </c>
      <c r="I330" s="82" t="n">
        <v>100</v>
      </c>
      <c r="J330" s="81" t="s">
        <v>21</v>
      </c>
      <c r="K330" s="74" t="str">
        <f aca="false">IF(RIGHT(A330,1)="#",1,"")</f>
        <v/>
      </c>
    </row>
    <row r="331" customFormat="false" ht="12.8" hidden="false" customHeight="false" outlineLevel="0" collapsed="false">
      <c r="A331" s="74" t="str">
        <f aca="false">TEXT(B331,"00")&amp;" - "&amp;C331&amp;" - "&amp;D331</f>
        <v>07 - 662 - 13957</v>
      </c>
      <c r="B331" s="75" t="n">
        <v>7</v>
      </c>
      <c r="C331" s="79" t="n">
        <v>662</v>
      </c>
      <c r="D331" s="80" t="n">
        <v>13957</v>
      </c>
      <c r="E331" s="81" t="s">
        <v>21</v>
      </c>
      <c r="F331" s="81" t="s">
        <v>21</v>
      </c>
      <c r="G331" s="82" t="n">
        <v>200</v>
      </c>
      <c r="H331" s="82" t="n">
        <v>0</v>
      </c>
      <c r="I331" s="82" t="n">
        <v>200</v>
      </c>
      <c r="J331" s="81" t="s">
        <v>21</v>
      </c>
      <c r="K331" s="74" t="str">
        <f aca="false">IF(RIGHT(A331,1)="#",1,"")</f>
        <v/>
      </c>
    </row>
    <row r="332" customFormat="false" ht="12.8" hidden="false" customHeight="false" outlineLevel="0" collapsed="false">
      <c r="A332" s="74" t="str">
        <f aca="false">TEXT(B332,"00")&amp;" - "&amp;C332&amp;" - "&amp;D332</f>
        <v>08 - 1078 - 16092</v>
      </c>
      <c r="B332" s="75" t="n">
        <v>8</v>
      </c>
      <c r="C332" s="79" t="n">
        <v>1078</v>
      </c>
      <c r="D332" s="80" t="n">
        <v>16092</v>
      </c>
      <c r="E332" s="81" t="s">
        <v>21</v>
      </c>
      <c r="F332" s="81" t="s">
        <v>21</v>
      </c>
      <c r="G332" s="82" t="n">
        <v>1800</v>
      </c>
      <c r="H332" s="82" t="n">
        <v>2107.61</v>
      </c>
      <c r="I332" s="82" t="n">
        <v>-307.61</v>
      </c>
      <c r="J332" s="81" t="s">
        <v>21</v>
      </c>
      <c r="K332" s="74" t="str">
        <f aca="false">IF(RIGHT(A332,1)="#",1,"")</f>
        <v/>
      </c>
    </row>
    <row r="333" customFormat="false" ht="12.8" hidden="false" customHeight="false" outlineLevel="0" collapsed="false">
      <c r="A333" s="74" t="str">
        <f aca="false">TEXT(B333,"00")&amp;" - "&amp;C333&amp;" - "&amp;D333</f>
        <v>08 - 1111 - 20</v>
      </c>
      <c r="B333" s="75" t="n">
        <v>8</v>
      </c>
      <c r="C333" s="79" t="n">
        <v>1111</v>
      </c>
      <c r="D333" s="80" t="n">
        <v>20</v>
      </c>
      <c r="E333" s="81" t="s">
        <v>21</v>
      </c>
      <c r="F333" s="81" t="s">
        <v>21</v>
      </c>
      <c r="G333" s="82" t="n">
        <v>400</v>
      </c>
      <c r="H333" s="82" t="n">
        <v>350</v>
      </c>
      <c r="I333" s="82" t="n">
        <v>50</v>
      </c>
      <c r="J333" s="81" t="s">
        <v>21</v>
      </c>
      <c r="K333" s="74" t="str">
        <f aca="false">IF(RIGHT(A333,1)="#",1,"")</f>
        <v/>
      </c>
    </row>
    <row r="334" customFormat="false" ht="12.8" hidden="false" customHeight="false" outlineLevel="0" collapsed="false">
      <c r="A334" s="74" t="str">
        <f aca="false">TEXT(B334,"00")&amp;" - "&amp;C334&amp;" - "&amp;D334</f>
        <v>08 - 1143 - 3894</v>
      </c>
      <c r="B334" s="75" t="n">
        <v>8</v>
      </c>
      <c r="C334" s="79" t="n">
        <v>1143</v>
      </c>
      <c r="D334" s="80" t="n">
        <v>3894</v>
      </c>
      <c r="E334" s="81" t="s">
        <v>21</v>
      </c>
      <c r="F334" s="81" t="s">
        <v>21</v>
      </c>
      <c r="G334" s="82" t="n">
        <v>300</v>
      </c>
      <c r="H334" s="82" t="n">
        <v>0</v>
      </c>
      <c r="I334" s="82" t="n">
        <v>300</v>
      </c>
      <c r="J334" s="81" t="s">
        <v>21</v>
      </c>
      <c r="K334" s="74" t="str">
        <f aca="false">IF(RIGHT(A334,1)="#",1,"")</f>
        <v/>
      </c>
    </row>
    <row r="335" customFormat="false" ht="12.8" hidden="false" customHeight="false" outlineLevel="0" collapsed="false">
      <c r="A335" s="74" t="str">
        <f aca="false">TEXT(B335,"00")&amp;" - "&amp;C335&amp;" - "&amp;D335</f>
        <v>08 - 132 - 15084</v>
      </c>
      <c r="B335" s="75" t="n">
        <v>8</v>
      </c>
      <c r="C335" s="79" t="n">
        <v>132</v>
      </c>
      <c r="D335" s="80" t="n">
        <v>15084</v>
      </c>
      <c r="E335" s="81" t="s">
        <v>21</v>
      </c>
      <c r="F335" s="81" t="s">
        <v>21</v>
      </c>
      <c r="G335" s="82" t="n">
        <v>0</v>
      </c>
      <c r="H335" s="82" t="n">
        <v>0</v>
      </c>
      <c r="I335" s="82" t="n">
        <v>0</v>
      </c>
      <c r="J335" s="81" t="s">
        <v>21</v>
      </c>
      <c r="K335" s="74" t="str">
        <f aca="false">IF(RIGHT(A335,1)="#",1,"")</f>
        <v/>
      </c>
    </row>
    <row r="336" customFormat="false" ht="12.8" hidden="false" customHeight="false" outlineLevel="0" collapsed="false">
      <c r="A336" s="74" t="str">
        <f aca="false">TEXT(B336,"00")&amp;" - "&amp;C336&amp;" - "&amp;D336</f>
        <v>08 - 1333 - 14077</v>
      </c>
      <c r="B336" s="75" t="n">
        <v>8</v>
      </c>
      <c r="C336" s="79" t="n">
        <v>1333</v>
      </c>
      <c r="D336" s="80" t="n">
        <v>14077</v>
      </c>
      <c r="E336" s="81" t="s">
        <v>21</v>
      </c>
      <c r="F336" s="81" t="s">
        <v>21</v>
      </c>
      <c r="G336" s="82" t="n">
        <v>0</v>
      </c>
      <c r="H336" s="82" t="n">
        <v>0</v>
      </c>
      <c r="I336" s="82" t="n">
        <v>0</v>
      </c>
      <c r="J336" s="81" t="s">
        <v>21</v>
      </c>
      <c r="K336" s="74" t="str">
        <f aca="false">IF(RIGHT(A336,1)="#",1,"")</f>
        <v/>
      </c>
    </row>
    <row r="337" customFormat="false" ht="12.8" hidden="false" customHeight="false" outlineLevel="0" collapsed="false">
      <c r="A337" s="74" t="str">
        <f aca="false">TEXT(B337,"00")&amp;" - "&amp;C337&amp;" - "&amp;D337</f>
        <v>08 - 1414 - 13074</v>
      </c>
      <c r="B337" s="75" t="n">
        <v>8</v>
      </c>
      <c r="C337" s="79" t="n">
        <v>1414</v>
      </c>
      <c r="D337" s="80" t="n">
        <v>13074</v>
      </c>
      <c r="E337" s="81" t="s">
        <v>21</v>
      </c>
      <c r="F337" s="81" t="s">
        <v>21</v>
      </c>
      <c r="G337" s="82" t="n">
        <v>0</v>
      </c>
      <c r="H337" s="82" t="n">
        <v>0</v>
      </c>
      <c r="I337" s="82" t="n">
        <v>0</v>
      </c>
      <c r="J337" s="81" t="s">
        <v>21</v>
      </c>
      <c r="K337" s="74" t="str">
        <f aca="false">IF(RIGHT(A337,1)="#",1,"")</f>
        <v/>
      </c>
    </row>
    <row r="338" customFormat="false" ht="12.8" hidden="false" customHeight="false" outlineLevel="0" collapsed="false">
      <c r="A338" s="74" t="str">
        <f aca="false">TEXT(B338,"00")&amp;" - "&amp;C338&amp;" - "&amp;D338</f>
        <v>08 - 1571 - 6938</v>
      </c>
      <c r="B338" s="75" t="n">
        <v>8</v>
      </c>
      <c r="C338" s="79" t="n">
        <v>1571</v>
      </c>
      <c r="D338" s="80" t="n">
        <v>6938</v>
      </c>
      <c r="E338" s="81" t="s">
        <v>21</v>
      </c>
      <c r="F338" s="81" t="s">
        <v>21</v>
      </c>
      <c r="G338" s="82" t="n">
        <v>0</v>
      </c>
      <c r="H338" s="82" t="n">
        <v>769.67</v>
      </c>
      <c r="I338" s="82" t="n">
        <v>-769.67</v>
      </c>
      <c r="J338" s="81" t="s">
        <v>21</v>
      </c>
      <c r="K338" s="74" t="str">
        <f aca="false">IF(RIGHT(A338,1)="#",1,"")</f>
        <v/>
      </c>
    </row>
    <row r="339" customFormat="false" ht="12.8" hidden="false" customHeight="false" outlineLevel="0" collapsed="false">
      <c r="A339" s="74" t="str">
        <f aca="false">TEXT(B339,"00")&amp;" - "&amp;C339&amp;" - "&amp;D339</f>
        <v>08 - 1627 - 2870</v>
      </c>
      <c r="B339" s="75" t="n">
        <v>8</v>
      </c>
      <c r="C339" s="79" t="n">
        <v>1627</v>
      </c>
      <c r="D339" s="80" t="n">
        <v>2870</v>
      </c>
      <c r="E339" s="81" t="s">
        <v>21</v>
      </c>
      <c r="F339" s="81" t="s">
        <v>21</v>
      </c>
      <c r="G339" s="82" t="n">
        <v>2500</v>
      </c>
      <c r="H339" s="82" t="n">
        <v>1050.46</v>
      </c>
      <c r="I339" s="82" t="n">
        <v>1449.54</v>
      </c>
      <c r="J339" s="81" t="s">
        <v>21</v>
      </c>
      <c r="K339" s="74" t="str">
        <f aca="false">IF(RIGHT(A339,1)="#",1,"")</f>
        <v/>
      </c>
    </row>
    <row r="340" customFormat="false" ht="12.8" hidden="false" customHeight="false" outlineLevel="0" collapsed="false">
      <c r="A340" s="74" t="str">
        <f aca="false">TEXT(B340,"00")&amp;" - "&amp;C340&amp;" - "&amp;D340</f>
        <v>08 - 1681 - 13051</v>
      </c>
      <c r="B340" s="75" t="n">
        <v>8</v>
      </c>
      <c r="C340" s="79" t="n">
        <v>1681</v>
      </c>
      <c r="D340" s="80" t="n">
        <v>13051</v>
      </c>
      <c r="E340" s="81" t="s">
        <v>21</v>
      </c>
      <c r="F340" s="81" t="s">
        <v>21</v>
      </c>
      <c r="G340" s="82" t="n">
        <v>2500</v>
      </c>
      <c r="H340" s="82" t="n">
        <v>1731.1</v>
      </c>
      <c r="I340" s="82" t="n">
        <v>768.9</v>
      </c>
      <c r="J340" s="81" t="s">
        <v>21</v>
      </c>
      <c r="K340" s="74" t="str">
        <f aca="false">IF(RIGHT(A340,1)="#",1,"")</f>
        <v/>
      </c>
    </row>
    <row r="341" customFormat="false" ht="12.8" hidden="false" customHeight="false" outlineLevel="0" collapsed="false">
      <c r="A341" s="74" t="str">
        <f aca="false">TEXT(B341,"00")&amp;" - "&amp;C341&amp;" - "&amp;D341</f>
        <v>08 - 1691 - 36</v>
      </c>
      <c r="B341" s="75" t="n">
        <v>8</v>
      </c>
      <c r="C341" s="79" t="n">
        <v>1691</v>
      </c>
      <c r="D341" s="80" t="n">
        <v>36</v>
      </c>
      <c r="E341" s="81" t="s">
        <v>21</v>
      </c>
      <c r="F341" s="81" t="s">
        <v>21</v>
      </c>
      <c r="G341" s="82" t="n">
        <v>4500</v>
      </c>
      <c r="H341" s="82" t="n">
        <v>3484.59</v>
      </c>
      <c r="I341" s="82" t="n">
        <v>1015.41</v>
      </c>
      <c r="J341" s="81" t="s">
        <v>21</v>
      </c>
      <c r="K341" s="74" t="str">
        <f aca="false">IF(RIGHT(A341,1)="#",1,"")</f>
        <v/>
      </c>
    </row>
    <row r="342" customFormat="false" ht="12.8" hidden="false" customHeight="false" outlineLevel="0" collapsed="false">
      <c r="A342" s="74" t="str">
        <f aca="false">TEXT(B342,"00")&amp;" - "&amp;C342&amp;" - "&amp;D342</f>
        <v>08 - 1709 - 6943</v>
      </c>
      <c r="B342" s="75" t="n">
        <v>8</v>
      </c>
      <c r="C342" s="79" t="n">
        <v>1709</v>
      </c>
      <c r="D342" s="80" t="n">
        <v>6943</v>
      </c>
      <c r="E342" s="81" t="s">
        <v>21</v>
      </c>
      <c r="F342" s="81" t="s">
        <v>21</v>
      </c>
      <c r="G342" s="82" t="n">
        <v>4800</v>
      </c>
      <c r="H342" s="82" t="n">
        <v>3550.6</v>
      </c>
      <c r="I342" s="82" t="n">
        <v>1249.4</v>
      </c>
      <c r="J342" s="81" t="s">
        <v>21</v>
      </c>
      <c r="K342" s="74" t="str">
        <f aca="false">IF(RIGHT(A342,1)="#",1,"")</f>
        <v/>
      </c>
    </row>
    <row r="343" customFormat="false" ht="12.8" hidden="false" customHeight="false" outlineLevel="0" collapsed="false">
      <c r="A343" s="74" t="str">
        <f aca="false">TEXT(B343,"00")&amp;" - "&amp;C343&amp;" - "&amp;D343</f>
        <v>08 - 1828 - 14076</v>
      </c>
      <c r="B343" s="75" t="n">
        <v>8</v>
      </c>
      <c r="C343" s="79" t="n">
        <v>1828</v>
      </c>
      <c r="D343" s="80" t="n">
        <v>14076</v>
      </c>
      <c r="E343" s="81" t="s">
        <v>21</v>
      </c>
      <c r="F343" s="81" t="s">
        <v>21</v>
      </c>
      <c r="G343" s="82" t="n">
        <v>2000</v>
      </c>
      <c r="H343" s="82" t="n">
        <v>0</v>
      </c>
      <c r="I343" s="82" t="n">
        <v>2000</v>
      </c>
      <c r="J343" s="81" t="s">
        <v>21</v>
      </c>
      <c r="K343" s="74" t="str">
        <f aca="false">IF(RIGHT(A343,1)="#",1,"")</f>
        <v/>
      </c>
    </row>
    <row r="344" customFormat="false" ht="12.8" hidden="false" customHeight="false" outlineLevel="0" collapsed="false">
      <c r="A344" s="74" t="str">
        <f aca="false">TEXT(B344,"00")&amp;" - "&amp;C344&amp;" - "&amp;D344</f>
        <v>08 - 1868 - 6940</v>
      </c>
      <c r="B344" s="75" t="n">
        <v>8</v>
      </c>
      <c r="C344" s="79" t="n">
        <v>1868</v>
      </c>
      <c r="D344" s="80" t="n">
        <v>6940</v>
      </c>
      <c r="E344" s="81" t="s">
        <v>21</v>
      </c>
      <c r="F344" s="81" t="s">
        <v>21</v>
      </c>
      <c r="G344" s="82" t="n">
        <v>0</v>
      </c>
      <c r="H344" s="82" t="n">
        <v>0</v>
      </c>
      <c r="I344" s="82" t="n">
        <v>0</v>
      </c>
      <c r="J344" s="81" t="s">
        <v>21</v>
      </c>
      <c r="K344" s="74" t="str">
        <f aca="false">IF(RIGHT(A344,1)="#",1,"")</f>
        <v/>
      </c>
    </row>
    <row r="345" customFormat="false" ht="12.8" hidden="false" customHeight="false" outlineLevel="0" collapsed="false">
      <c r="A345" s="74" t="str">
        <f aca="false">TEXT(B345,"00")&amp;" - "&amp;C345&amp;" - "&amp;D345</f>
        <v>08 - 1943 - 16093</v>
      </c>
      <c r="B345" s="75" t="n">
        <v>8</v>
      </c>
      <c r="C345" s="79" t="n">
        <v>1943</v>
      </c>
      <c r="D345" s="80" t="n">
        <v>16093</v>
      </c>
      <c r="E345" s="81" t="s">
        <v>21</v>
      </c>
      <c r="F345" s="81" t="s">
        <v>21</v>
      </c>
      <c r="G345" s="82" t="n">
        <v>1700</v>
      </c>
      <c r="H345" s="82" t="n">
        <v>1300</v>
      </c>
      <c r="I345" s="82" t="n">
        <v>400</v>
      </c>
      <c r="J345" s="81" t="s">
        <v>21</v>
      </c>
      <c r="K345" s="74" t="str">
        <f aca="false">IF(RIGHT(A345,1)="#",1,"")</f>
        <v/>
      </c>
    </row>
    <row r="346" customFormat="false" ht="12.8" hidden="false" customHeight="false" outlineLevel="0" collapsed="false">
      <c r="A346" s="74" t="str">
        <f aca="false">TEXT(B346,"00")&amp;" - "&amp;C346&amp;" - "&amp;D346</f>
        <v>08 - 1992 - 16090</v>
      </c>
      <c r="B346" s="75" t="n">
        <v>8</v>
      </c>
      <c r="C346" s="79" t="n">
        <v>1992</v>
      </c>
      <c r="D346" s="80" t="n">
        <v>16090</v>
      </c>
      <c r="E346" s="81" t="s">
        <v>21</v>
      </c>
      <c r="F346" s="81" t="s">
        <v>21</v>
      </c>
      <c r="G346" s="82" t="n">
        <v>0</v>
      </c>
      <c r="H346" s="82" t="n">
        <v>0</v>
      </c>
      <c r="I346" s="82" t="n">
        <v>0</v>
      </c>
      <c r="J346" s="81" t="s">
        <v>21</v>
      </c>
      <c r="K346" s="74" t="str">
        <f aca="false">IF(RIGHT(A346,1)="#",1,"")</f>
        <v/>
      </c>
    </row>
    <row r="347" customFormat="false" ht="12.8" hidden="false" customHeight="false" outlineLevel="0" collapsed="false">
      <c r="A347" s="74" t="str">
        <f aca="false">TEXT(B347,"00")&amp;" - "&amp;C347&amp;" - "&amp;D347</f>
        <v>08 - 2168 - 825</v>
      </c>
      <c r="B347" s="75" t="n">
        <v>8</v>
      </c>
      <c r="C347" s="79" t="n">
        <v>2168</v>
      </c>
      <c r="D347" s="80" t="n">
        <v>825</v>
      </c>
      <c r="E347" s="81" t="s">
        <v>21</v>
      </c>
      <c r="F347" s="81" t="s">
        <v>21</v>
      </c>
      <c r="G347" s="82" t="n">
        <v>10000</v>
      </c>
      <c r="H347" s="82" t="n">
        <v>10341.81</v>
      </c>
      <c r="I347" s="82" t="n">
        <v>-341.81</v>
      </c>
      <c r="J347" s="81" t="s">
        <v>21</v>
      </c>
      <c r="K347" s="74" t="str">
        <f aca="false">IF(RIGHT(A347,1)="#",1,"")</f>
        <v/>
      </c>
    </row>
    <row r="348" customFormat="false" ht="12.8" hidden="false" customHeight="false" outlineLevel="0" collapsed="false">
      <c r="A348" s="74" t="str">
        <f aca="false">TEXT(B348,"00")&amp;" - "&amp;C348&amp;" - "&amp;D348</f>
        <v>08 - 2197 - 6929</v>
      </c>
      <c r="B348" s="75" t="n">
        <v>8</v>
      </c>
      <c r="C348" s="79" t="n">
        <v>2197</v>
      </c>
      <c r="D348" s="80" t="n">
        <v>6929</v>
      </c>
      <c r="E348" s="81" t="s">
        <v>21</v>
      </c>
      <c r="F348" s="81" t="s">
        <v>21</v>
      </c>
      <c r="G348" s="82" t="n">
        <v>0</v>
      </c>
      <c r="H348" s="82" t="n">
        <v>0</v>
      </c>
      <c r="I348" s="82" t="n">
        <v>0</v>
      </c>
      <c r="J348" s="81" t="s">
        <v>21</v>
      </c>
      <c r="K348" s="74" t="str">
        <f aca="false">IF(RIGHT(A348,1)="#",1,"")</f>
        <v/>
      </c>
    </row>
    <row r="349" customFormat="false" ht="12.8" hidden="false" customHeight="false" outlineLevel="0" collapsed="false">
      <c r="A349" s="74" t="str">
        <f aca="false">TEXT(B349,"00")&amp;" - "&amp;C349&amp;" - "&amp;D349</f>
        <v>08 - 220 - 6928</v>
      </c>
      <c r="B349" s="75" t="n">
        <v>8</v>
      </c>
      <c r="C349" s="79" t="n">
        <v>220</v>
      </c>
      <c r="D349" s="80" t="n">
        <v>6928</v>
      </c>
      <c r="E349" s="81" t="s">
        <v>21</v>
      </c>
      <c r="F349" s="81" t="s">
        <v>21</v>
      </c>
      <c r="G349" s="82" t="n">
        <v>0</v>
      </c>
      <c r="H349" s="82" t="n">
        <v>0</v>
      </c>
      <c r="I349" s="82" t="n">
        <v>0</v>
      </c>
      <c r="J349" s="81" t="s">
        <v>21</v>
      </c>
      <c r="K349" s="74" t="str">
        <f aca="false">IF(RIGHT(A349,1)="#",1,"")</f>
        <v/>
      </c>
    </row>
    <row r="350" customFormat="false" ht="12.8" hidden="false" customHeight="false" outlineLevel="0" collapsed="false">
      <c r="A350" s="74" t="str">
        <f aca="false">TEXT(B350,"00")&amp;" - "&amp;C350&amp;" - "&amp;D350</f>
        <v>08 - 2318 - 6927</v>
      </c>
      <c r="B350" s="75" t="n">
        <v>8</v>
      </c>
      <c r="C350" s="79" t="n">
        <v>2318</v>
      </c>
      <c r="D350" s="80" t="n">
        <v>6927</v>
      </c>
      <c r="E350" s="81" t="s">
        <v>21</v>
      </c>
      <c r="F350" s="81" t="s">
        <v>21</v>
      </c>
      <c r="G350" s="82" t="n">
        <v>0</v>
      </c>
      <c r="H350" s="82" t="n">
        <v>0</v>
      </c>
      <c r="I350" s="82" t="n">
        <v>0</v>
      </c>
      <c r="J350" s="81" t="s">
        <v>21</v>
      </c>
      <c r="K350" s="74" t="str">
        <f aca="false">IF(RIGHT(A350,1)="#",1,"")</f>
        <v/>
      </c>
    </row>
    <row r="351" customFormat="false" ht="12.8" hidden="false" customHeight="false" outlineLevel="0" collapsed="false">
      <c r="A351" s="74" t="str">
        <f aca="false">TEXT(B351,"00")&amp;" - "&amp;C351&amp;" - "&amp;D351</f>
        <v>08 - 288 - 6926</v>
      </c>
      <c r="B351" s="75" t="n">
        <v>8</v>
      </c>
      <c r="C351" s="79" t="n">
        <v>288</v>
      </c>
      <c r="D351" s="80" t="n">
        <v>6926</v>
      </c>
      <c r="E351" s="81" t="s">
        <v>21</v>
      </c>
      <c r="F351" s="81" t="s">
        <v>21</v>
      </c>
      <c r="G351" s="82" t="n">
        <v>0</v>
      </c>
      <c r="H351" s="82" t="n">
        <v>0</v>
      </c>
      <c r="I351" s="82" t="n">
        <v>0</v>
      </c>
      <c r="J351" s="81" t="s">
        <v>21</v>
      </c>
      <c r="K351" s="74" t="str">
        <f aca="false">IF(RIGHT(A351,1)="#",1,"")</f>
        <v/>
      </c>
    </row>
    <row r="352" customFormat="false" ht="12.8" hidden="false" customHeight="false" outlineLevel="0" collapsed="false">
      <c r="A352" s="74" t="str">
        <f aca="false">TEXT(B352,"00")&amp;" - "&amp;C352&amp;" - "&amp;D352</f>
        <v>08 - 340 - 15</v>
      </c>
      <c r="B352" s="75" t="n">
        <v>8</v>
      </c>
      <c r="C352" s="79" t="n">
        <v>340</v>
      </c>
      <c r="D352" s="80" t="n">
        <v>15</v>
      </c>
      <c r="E352" s="81" t="s">
        <v>21</v>
      </c>
      <c r="F352" s="81" t="s">
        <v>21</v>
      </c>
      <c r="G352" s="82" t="n">
        <v>8250</v>
      </c>
      <c r="H352" s="82" t="n">
        <v>15099.65</v>
      </c>
      <c r="I352" s="82" t="n">
        <v>-6849.65</v>
      </c>
      <c r="J352" s="81" t="s">
        <v>21</v>
      </c>
      <c r="K352" s="74" t="str">
        <f aca="false">IF(RIGHT(A352,1)="#",1,"")</f>
        <v/>
      </c>
    </row>
    <row r="353" customFormat="false" ht="12.8" hidden="false" customHeight="false" outlineLevel="0" collapsed="false">
      <c r="A353" s="74" t="str">
        <f aca="false">TEXT(B353,"00")&amp;" - "&amp;C353&amp;" - "&amp;D353</f>
        <v>08 - 40 - 14075</v>
      </c>
      <c r="B353" s="75" t="n">
        <v>8</v>
      </c>
      <c r="C353" s="79" t="n">
        <v>40</v>
      </c>
      <c r="D353" s="80" t="n">
        <v>14075</v>
      </c>
      <c r="E353" s="81" t="s">
        <v>21</v>
      </c>
      <c r="F353" s="81" t="s">
        <v>21</v>
      </c>
      <c r="G353" s="82" t="n">
        <v>500</v>
      </c>
      <c r="H353" s="82" t="n">
        <v>0</v>
      </c>
      <c r="I353" s="82" t="n">
        <v>500</v>
      </c>
      <c r="J353" s="81" t="s">
        <v>21</v>
      </c>
      <c r="K353" s="74" t="str">
        <f aca="false">IF(RIGHT(A353,1)="#",1,"")</f>
        <v/>
      </c>
    </row>
    <row r="354" customFormat="false" ht="12.8" hidden="false" customHeight="false" outlineLevel="0" collapsed="false">
      <c r="A354" s="74" t="str">
        <f aca="false">TEXT(B354,"00")&amp;" - "&amp;C354&amp;" - "&amp;D354</f>
        <v>08 - 553 - 13054</v>
      </c>
      <c r="B354" s="75" t="n">
        <v>8</v>
      </c>
      <c r="C354" s="79" t="n">
        <v>553</v>
      </c>
      <c r="D354" s="80" t="n">
        <v>13054</v>
      </c>
      <c r="E354" s="81" t="s">
        <v>21</v>
      </c>
      <c r="F354" s="81" t="s">
        <v>21</v>
      </c>
      <c r="G354" s="82" t="n">
        <v>0</v>
      </c>
      <c r="H354" s="82" t="n">
        <v>0</v>
      </c>
      <c r="I354" s="82" t="n">
        <v>0</v>
      </c>
      <c r="J354" s="81" t="s">
        <v>21</v>
      </c>
      <c r="K354" s="74" t="str">
        <f aca="false">IF(RIGHT(A354,1)="#",1,"")</f>
        <v/>
      </c>
    </row>
    <row r="355" customFormat="false" ht="12.8" hidden="false" customHeight="false" outlineLevel="0" collapsed="false">
      <c r="A355" s="74" t="str">
        <f aca="false">TEXT(B355,"00")&amp;" - "&amp;C355&amp;" - "&amp;D355</f>
        <v>08 - 583 - 306</v>
      </c>
      <c r="B355" s="75" t="n">
        <v>8</v>
      </c>
      <c r="C355" s="79" t="n">
        <v>583</v>
      </c>
      <c r="D355" s="80" t="n">
        <v>306</v>
      </c>
      <c r="E355" s="81" t="s">
        <v>21</v>
      </c>
      <c r="F355" s="81" t="s">
        <v>21</v>
      </c>
      <c r="G355" s="82" t="n">
        <v>4800</v>
      </c>
      <c r="H355" s="82" t="n">
        <v>5390.54</v>
      </c>
      <c r="I355" s="82" t="n">
        <v>-590.54</v>
      </c>
      <c r="J355" s="81" t="s">
        <v>21</v>
      </c>
      <c r="K355" s="74" t="str">
        <f aca="false">IF(RIGHT(A355,1)="#",1,"")</f>
        <v/>
      </c>
    </row>
    <row r="356" customFormat="false" ht="12.8" hidden="false" customHeight="false" outlineLevel="0" collapsed="false">
      <c r="A356" s="74" t="str">
        <f aca="false">TEXT(B356,"00")&amp;" - "&amp;C356&amp;" - "&amp;D356</f>
        <v>08 - 666 - 15086</v>
      </c>
      <c r="B356" s="75" t="n">
        <v>8</v>
      </c>
      <c r="C356" s="79" t="n">
        <v>666</v>
      </c>
      <c r="D356" s="80" t="n">
        <v>15086</v>
      </c>
      <c r="E356" s="81" t="s">
        <v>21</v>
      </c>
      <c r="F356" s="81" t="s">
        <v>21</v>
      </c>
      <c r="G356" s="82" t="n">
        <v>0</v>
      </c>
      <c r="H356" s="82" t="n">
        <v>0</v>
      </c>
      <c r="I356" s="82" t="n">
        <v>0</v>
      </c>
      <c r="J356" s="81" t="s">
        <v>21</v>
      </c>
      <c r="K356" s="74" t="str">
        <f aca="false">IF(RIGHT(A356,1)="#",1,"")</f>
        <v/>
      </c>
    </row>
    <row r="357" customFormat="false" ht="12.8" hidden="false" customHeight="false" outlineLevel="0" collapsed="false">
      <c r="A357" s="74" t="str">
        <f aca="false">TEXT(B357,"00")&amp;" - "&amp;C357&amp;" - "&amp;D357</f>
        <v>08 - 862 - 9013</v>
      </c>
      <c r="B357" s="75" t="n">
        <v>8</v>
      </c>
      <c r="C357" s="79" t="n">
        <v>862</v>
      </c>
      <c r="D357" s="80" t="n">
        <v>9013</v>
      </c>
      <c r="E357" s="81" t="s">
        <v>21</v>
      </c>
      <c r="F357" s="81" t="s">
        <v>21</v>
      </c>
      <c r="G357" s="82" t="n">
        <v>34848.63</v>
      </c>
      <c r="H357" s="82" t="n">
        <v>10947.28</v>
      </c>
      <c r="I357" s="82" t="n">
        <v>23901.35</v>
      </c>
      <c r="J357" s="81" t="s">
        <v>21</v>
      </c>
      <c r="K357" s="74" t="str">
        <f aca="false">IF(RIGHT(A357,1)="#",1,"")</f>
        <v/>
      </c>
    </row>
    <row r="358" customFormat="false" ht="12.8" hidden="false" customHeight="false" outlineLevel="0" collapsed="false">
      <c r="A358" s="74" t="str">
        <f aca="false">TEXT(B358,"00")&amp;" - "&amp;C358&amp;" - "&amp;D358</f>
        <v>08 - 887 - 6930</v>
      </c>
      <c r="B358" s="75" t="n">
        <v>8</v>
      </c>
      <c r="C358" s="79" t="n">
        <v>887</v>
      </c>
      <c r="D358" s="80" t="n">
        <v>6930</v>
      </c>
      <c r="E358" s="81" t="s">
        <v>21</v>
      </c>
      <c r="F358" s="81" t="s">
        <v>21</v>
      </c>
      <c r="G358" s="82" t="n">
        <v>0</v>
      </c>
      <c r="H358" s="82" t="n">
        <v>0</v>
      </c>
      <c r="I358" s="82" t="n">
        <v>0</v>
      </c>
      <c r="J358" s="81" t="s">
        <v>21</v>
      </c>
      <c r="K358" s="74" t="str">
        <f aca="false">IF(RIGHT(A358,1)="#",1,"")</f>
        <v/>
      </c>
    </row>
    <row r="359" customFormat="false" ht="12.8" hidden="false" customHeight="false" outlineLevel="0" collapsed="false">
      <c r="A359" s="74" t="str">
        <f aca="false">TEXT(B359,"00")&amp;" - "&amp;C359&amp;" - "&amp;D359</f>
        <v>09 - 1121 - 2152</v>
      </c>
      <c r="B359" s="75" t="n">
        <v>9</v>
      </c>
      <c r="C359" s="79" t="n">
        <v>1121</v>
      </c>
      <c r="D359" s="80" t="n">
        <v>2152</v>
      </c>
      <c r="E359" s="81" t="s">
        <v>21</v>
      </c>
      <c r="F359" s="81" t="s">
        <v>21</v>
      </c>
      <c r="G359" s="82" t="n">
        <v>54495.78</v>
      </c>
      <c r="H359" s="82" t="n">
        <v>6269.89</v>
      </c>
      <c r="I359" s="82" t="n">
        <v>48220.42</v>
      </c>
      <c r="J359" s="81" t="s">
        <v>21</v>
      </c>
      <c r="K359" s="74" t="str">
        <f aca="false">IF(RIGHT(A359,1)="#",1,"")</f>
        <v/>
      </c>
    </row>
    <row r="360" customFormat="false" ht="12.8" hidden="false" customHeight="false" outlineLevel="0" collapsed="false">
      <c r="A360" s="74" t="str">
        <f aca="false">TEXT(B360,"00")&amp;" - "&amp;C360&amp;" - "&amp;D360</f>
        <v>09 - 1277 - 3165</v>
      </c>
      <c r="B360" s="75" t="n">
        <v>9</v>
      </c>
      <c r="C360" s="79" t="n">
        <v>1277</v>
      </c>
      <c r="D360" s="80" t="n">
        <v>3165</v>
      </c>
      <c r="E360" s="81" t="s">
        <v>21</v>
      </c>
      <c r="F360" s="81" t="s">
        <v>21</v>
      </c>
      <c r="G360" s="82" t="n">
        <v>500</v>
      </c>
      <c r="H360" s="82" t="n">
        <v>408.4</v>
      </c>
      <c r="I360" s="82" t="n">
        <v>98.87</v>
      </c>
      <c r="J360" s="81" t="s">
        <v>21</v>
      </c>
      <c r="K360" s="74" t="str">
        <f aca="false">IF(RIGHT(A360,1)="#",1,"")</f>
        <v/>
      </c>
    </row>
    <row r="361" customFormat="false" ht="12.8" hidden="false" customHeight="false" outlineLevel="0" collapsed="false">
      <c r="A361" s="74" t="str">
        <f aca="false">TEXT(B361,"00")&amp;" - "&amp;C361&amp;" - "&amp;D361</f>
        <v>09 - 1538 - 14</v>
      </c>
      <c r="B361" s="75" t="n">
        <v>9</v>
      </c>
      <c r="C361" s="79" t="n">
        <v>1538</v>
      </c>
      <c r="D361" s="80" t="n">
        <v>14</v>
      </c>
      <c r="E361" s="81" t="s">
        <v>21</v>
      </c>
      <c r="F361" s="81" t="s">
        <v>21</v>
      </c>
      <c r="G361" s="82" t="n">
        <v>2400</v>
      </c>
      <c r="H361" s="82" t="n">
        <v>2083.33</v>
      </c>
      <c r="I361" s="82" t="n">
        <v>316.67</v>
      </c>
      <c r="J361" s="81" t="s">
        <v>21</v>
      </c>
      <c r="K361" s="74" t="str">
        <f aca="false">IF(RIGHT(A361,1)="#",1,"")</f>
        <v/>
      </c>
    </row>
    <row r="362" customFormat="false" ht="12.8" hidden="false" customHeight="false" outlineLevel="0" collapsed="false">
      <c r="A362" s="74" t="str">
        <f aca="false">TEXT(B362,"00")&amp;" - "&amp;C362&amp;" - "&amp;D362</f>
        <v>09 - 1616 - 9</v>
      </c>
      <c r="B362" s="75" t="n">
        <v>9</v>
      </c>
      <c r="C362" s="79" t="n">
        <v>1616</v>
      </c>
      <c r="D362" s="80" t="n">
        <v>9</v>
      </c>
      <c r="E362" s="81" t="s">
        <v>21</v>
      </c>
      <c r="F362" s="81" t="s">
        <v>21</v>
      </c>
      <c r="G362" s="82" t="n">
        <v>1000</v>
      </c>
      <c r="H362" s="82" t="n">
        <v>1414.5</v>
      </c>
      <c r="I362" s="82" t="n">
        <v>-414.5</v>
      </c>
      <c r="J362" s="81" t="s">
        <v>21</v>
      </c>
      <c r="K362" s="74" t="str">
        <f aca="false">IF(RIGHT(A362,1)="#",1,"")</f>
        <v/>
      </c>
    </row>
    <row r="363" customFormat="false" ht="12.8" hidden="false" customHeight="false" outlineLevel="0" collapsed="false">
      <c r="A363" s="74" t="str">
        <f aca="false">TEXT(B363,"00")&amp;" - "&amp;C363&amp;" - "&amp;D363</f>
        <v>09 - 1735 - 26</v>
      </c>
      <c r="B363" s="75" t="n">
        <v>9</v>
      </c>
      <c r="C363" s="79" t="n">
        <v>1735</v>
      </c>
      <c r="D363" s="80" t="n">
        <v>26</v>
      </c>
      <c r="E363" s="81" t="s">
        <v>21</v>
      </c>
      <c r="F363" s="81" t="s">
        <v>21</v>
      </c>
      <c r="G363" s="82" t="n">
        <v>2000</v>
      </c>
      <c r="H363" s="82" t="n">
        <v>1877.22</v>
      </c>
      <c r="I363" s="82" t="n">
        <v>157.21</v>
      </c>
      <c r="J363" s="81" t="s">
        <v>21</v>
      </c>
      <c r="K363" s="74" t="str">
        <f aca="false">IF(RIGHT(A363,1)="#",1,"")</f>
        <v/>
      </c>
    </row>
    <row r="364" customFormat="false" ht="12.8" hidden="false" customHeight="false" outlineLevel="0" collapsed="false">
      <c r="A364" s="74" t="str">
        <f aca="false">TEXT(B364,"00")&amp;" - "&amp;C364&amp;" - "&amp;D364</f>
        <v>09 - 177 - 38</v>
      </c>
      <c r="B364" s="75" t="n">
        <v>9</v>
      </c>
      <c r="C364" s="79" t="n">
        <v>177</v>
      </c>
      <c r="D364" s="80" t="n">
        <v>38</v>
      </c>
      <c r="E364" s="81" t="s">
        <v>21</v>
      </c>
      <c r="F364" s="81" t="s">
        <v>21</v>
      </c>
      <c r="G364" s="82" t="n">
        <v>3500</v>
      </c>
      <c r="H364" s="82" t="n">
        <v>688.47</v>
      </c>
      <c r="I364" s="82" t="n">
        <v>2811.53</v>
      </c>
      <c r="J364" s="81" t="s">
        <v>21</v>
      </c>
      <c r="K364" s="74" t="str">
        <f aca="false">IF(RIGHT(A364,1)="#",1,"")</f>
        <v/>
      </c>
    </row>
    <row r="365" customFormat="false" ht="12.8" hidden="false" customHeight="false" outlineLevel="0" collapsed="false">
      <c r="A365" s="74" t="str">
        <f aca="false">TEXT(B365,"00")&amp;" - "&amp;C365&amp;" - "&amp;D365</f>
        <v>09 - 1889 - 14215</v>
      </c>
      <c r="B365" s="75" t="n">
        <v>9</v>
      </c>
      <c r="C365" s="79" t="n">
        <v>1889</v>
      </c>
      <c r="D365" s="80" t="n">
        <v>14215</v>
      </c>
      <c r="E365" s="81" t="s">
        <v>21</v>
      </c>
      <c r="F365" s="81" t="s">
        <v>21</v>
      </c>
      <c r="G365" s="82" t="n">
        <v>10000</v>
      </c>
      <c r="H365" s="82" t="n">
        <v>1606.74</v>
      </c>
      <c r="I365" s="82" t="n">
        <v>8405.55</v>
      </c>
      <c r="J365" s="81" t="s">
        <v>21</v>
      </c>
      <c r="K365" s="74" t="str">
        <f aca="false">IF(RIGHT(A365,1)="#",1,"")</f>
        <v/>
      </c>
    </row>
    <row r="366" customFormat="false" ht="12.8" hidden="false" customHeight="false" outlineLevel="0" collapsed="false">
      <c r="A366" s="74" t="str">
        <f aca="false">TEXT(B366,"00")&amp;" - "&amp;C366&amp;" - "&amp;D366</f>
        <v>09 - 2021 - 12210</v>
      </c>
      <c r="B366" s="75" t="n">
        <v>9</v>
      </c>
      <c r="C366" s="79" t="n">
        <v>2021</v>
      </c>
      <c r="D366" s="80" t="n">
        <v>12210</v>
      </c>
      <c r="E366" s="81" t="s">
        <v>21</v>
      </c>
      <c r="F366" s="81" t="s">
        <v>21</v>
      </c>
      <c r="G366" s="82" t="n">
        <v>1000</v>
      </c>
      <c r="H366" s="82" t="n">
        <v>213.71</v>
      </c>
      <c r="I366" s="82" t="n">
        <v>789.74</v>
      </c>
      <c r="J366" s="81" t="s">
        <v>21</v>
      </c>
      <c r="K366" s="74" t="str">
        <f aca="false">IF(RIGHT(A366,1)="#",1,"")</f>
        <v/>
      </c>
    </row>
    <row r="367" customFormat="false" ht="12.8" hidden="false" customHeight="false" outlineLevel="0" collapsed="false">
      <c r="A367" s="74" t="str">
        <f aca="false">TEXT(B367,"00")&amp;" - "&amp;C367&amp;" - "&amp;D367</f>
        <v>09 - 231 - 1145</v>
      </c>
      <c r="B367" s="75" t="n">
        <v>9</v>
      </c>
      <c r="C367" s="79" t="n">
        <v>231</v>
      </c>
      <c r="D367" s="80" t="n">
        <v>1145</v>
      </c>
      <c r="E367" s="81" t="s">
        <v>21</v>
      </c>
      <c r="F367" s="81" t="s">
        <v>21</v>
      </c>
      <c r="G367" s="82" t="n">
        <v>20000</v>
      </c>
      <c r="H367" s="82" t="n">
        <v>0</v>
      </c>
      <c r="I367" s="82" t="n">
        <v>20000</v>
      </c>
      <c r="J367" s="81" t="s">
        <v>21</v>
      </c>
      <c r="K367" s="74" t="str">
        <f aca="false">IF(RIGHT(A367,1)="#",1,"")</f>
        <v/>
      </c>
    </row>
    <row r="368" customFormat="false" ht="12.8" hidden="false" customHeight="false" outlineLevel="0" collapsed="false">
      <c r="A368" s="74" t="str">
        <f aca="false">TEXT(B368,"00")&amp;" - "&amp;C368&amp;" - "&amp;D368</f>
        <v>09 - 2327 - 11204</v>
      </c>
      <c r="B368" s="75" t="n">
        <v>9</v>
      </c>
      <c r="C368" s="79" t="n">
        <v>2327</v>
      </c>
      <c r="D368" s="80" t="n">
        <v>11204</v>
      </c>
      <c r="E368" s="81" t="s">
        <v>21</v>
      </c>
      <c r="F368" s="81" t="s">
        <v>21</v>
      </c>
      <c r="G368" s="82" t="n">
        <v>2000</v>
      </c>
      <c r="H368" s="82" t="n">
        <v>823.9</v>
      </c>
      <c r="I368" s="82" t="n">
        <v>1207.93</v>
      </c>
      <c r="J368" s="81" t="s">
        <v>21</v>
      </c>
      <c r="K368" s="74" t="str">
        <f aca="false">IF(RIGHT(A368,1)="#",1,"")</f>
        <v/>
      </c>
    </row>
    <row r="369" customFormat="false" ht="12.8" hidden="false" customHeight="false" outlineLevel="0" collapsed="false">
      <c r="A369" s="74" t="str">
        <f aca="false">TEXT(B369,"00")&amp;" - "&amp;C369&amp;" - "&amp;D369</f>
        <v>09 - 2369 - 12</v>
      </c>
      <c r="B369" s="75" t="n">
        <v>9</v>
      </c>
      <c r="C369" s="79" t="n">
        <v>2369</v>
      </c>
      <c r="D369" s="80" t="n">
        <v>12</v>
      </c>
      <c r="E369" s="81" t="s">
        <v>21</v>
      </c>
      <c r="F369" s="81" t="s">
        <v>21</v>
      </c>
      <c r="G369" s="82" t="n">
        <v>1000</v>
      </c>
      <c r="H369" s="82" t="n">
        <v>86.19</v>
      </c>
      <c r="I369" s="82" t="n">
        <v>913.29</v>
      </c>
      <c r="J369" s="81" t="s">
        <v>21</v>
      </c>
      <c r="K369" s="74" t="str">
        <f aca="false">IF(RIGHT(A369,1)="#",1,"")</f>
        <v/>
      </c>
    </row>
    <row r="370" customFormat="false" ht="12.8" hidden="false" customHeight="false" outlineLevel="0" collapsed="false">
      <c r="A370" s="74" t="str">
        <f aca="false">TEXT(B370,"00")&amp;" - "&amp;C370&amp;" - "&amp;D370</f>
        <v>09 - 245 - 12211</v>
      </c>
      <c r="B370" s="75" t="n">
        <v>9</v>
      </c>
      <c r="C370" s="79" t="n">
        <v>245</v>
      </c>
      <c r="D370" s="80" t="n">
        <v>12211</v>
      </c>
      <c r="E370" s="81" t="s">
        <v>21</v>
      </c>
      <c r="F370" s="81" t="s">
        <v>21</v>
      </c>
      <c r="G370" s="82" t="n">
        <v>0</v>
      </c>
      <c r="H370" s="82" t="n">
        <v>0</v>
      </c>
      <c r="I370" s="82" t="n">
        <v>0</v>
      </c>
      <c r="J370" s="81" t="s">
        <v>21</v>
      </c>
      <c r="K370" s="74" t="str">
        <f aca="false">IF(RIGHT(A370,1)="#",1,"")</f>
        <v/>
      </c>
    </row>
    <row r="371" customFormat="false" ht="12.8" hidden="false" customHeight="false" outlineLevel="0" collapsed="false">
      <c r="A371" s="74" t="str">
        <f aca="false">TEXT(B371,"00")&amp;" - "&amp;C371&amp;" - "&amp;D371</f>
        <v>09 - 257 - 119</v>
      </c>
      <c r="B371" s="75" t="n">
        <v>9</v>
      </c>
      <c r="C371" s="79" t="n">
        <v>257</v>
      </c>
      <c r="D371" s="80" t="n">
        <v>119</v>
      </c>
      <c r="E371" s="81" t="s">
        <v>21</v>
      </c>
      <c r="F371" s="81" t="s">
        <v>21</v>
      </c>
      <c r="G371" s="82" t="n">
        <v>0</v>
      </c>
      <c r="H371" s="82" t="n">
        <v>0</v>
      </c>
      <c r="I371" s="82" t="n">
        <v>0</v>
      </c>
      <c r="J371" s="81" t="s">
        <v>21</v>
      </c>
      <c r="K371" s="74" t="str">
        <f aca="false">IF(RIGHT(A371,1)="#",1,"")</f>
        <v/>
      </c>
    </row>
    <row r="372" customFormat="false" ht="12.8" hidden="false" customHeight="false" outlineLevel="0" collapsed="false">
      <c r="A372" s="74" t="str">
        <f aca="false">TEXT(B372,"00")&amp;" - "&amp;C372&amp;" - "&amp;D372</f>
        <v>09 - 284 - 11</v>
      </c>
      <c r="B372" s="75" t="n">
        <v>9</v>
      </c>
      <c r="C372" s="79" t="n">
        <v>284</v>
      </c>
      <c r="D372" s="80" t="n">
        <v>11</v>
      </c>
      <c r="E372" s="81" t="s">
        <v>21</v>
      </c>
      <c r="F372" s="81" t="s">
        <v>21</v>
      </c>
      <c r="G372" s="82" t="n">
        <v>1000</v>
      </c>
      <c r="H372" s="82" t="n">
        <v>0</v>
      </c>
      <c r="I372" s="82" t="n">
        <v>1000</v>
      </c>
      <c r="J372" s="81" t="s">
        <v>21</v>
      </c>
      <c r="K372" s="74" t="str">
        <f aca="false">IF(RIGHT(A372,1)="#",1,"")</f>
        <v/>
      </c>
    </row>
    <row r="373" customFormat="false" ht="12.8" hidden="false" customHeight="false" outlineLevel="0" collapsed="false">
      <c r="A373" s="74" t="str">
        <f aca="false">TEXT(B373,"00")&amp;" - "&amp;C373&amp;" - "&amp;D373</f>
        <v>09 - 325 - 10201</v>
      </c>
      <c r="B373" s="75" t="n">
        <v>9</v>
      </c>
      <c r="C373" s="79" t="n">
        <v>325</v>
      </c>
      <c r="D373" s="80" t="n">
        <v>10201</v>
      </c>
      <c r="E373" s="81" t="s">
        <v>21</v>
      </c>
      <c r="F373" s="81" t="s">
        <v>21</v>
      </c>
      <c r="G373" s="82" t="n">
        <v>3000</v>
      </c>
      <c r="H373" s="82" t="n">
        <v>0</v>
      </c>
      <c r="I373" s="82" t="n">
        <v>3000</v>
      </c>
      <c r="J373" s="81" t="s">
        <v>21</v>
      </c>
      <c r="K373" s="74" t="str">
        <f aca="false">IF(RIGHT(A373,1)="#",1,"")</f>
        <v/>
      </c>
    </row>
    <row r="374" customFormat="false" ht="12.8" hidden="false" customHeight="false" outlineLevel="0" collapsed="false">
      <c r="A374" s="74" t="str">
        <f aca="false">TEXT(B374,"00")&amp;" - "&amp;C374&amp;" - "&amp;D374</f>
        <v>09 - 413 - 12212</v>
      </c>
      <c r="B374" s="75" t="n">
        <v>9</v>
      </c>
      <c r="C374" s="79" t="n">
        <v>413</v>
      </c>
      <c r="D374" s="80" t="n">
        <v>12212</v>
      </c>
      <c r="E374" s="81" t="s">
        <v>21</v>
      </c>
      <c r="F374" s="81" t="s">
        <v>21</v>
      </c>
      <c r="G374" s="82" t="n">
        <v>300</v>
      </c>
      <c r="H374" s="82" t="n">
        <v>0</v>
      </c>
      <c r="I374" s="82" t="n">
        <v>300</v>
      </c>
      <c r="J374" s="81" t="s">
        <v>21</v>
      </c>
      <c r="K374" s="74" t="str">
        <f aca="false">IF(RIGHT(A374,1)="#",1,"")</f>
        <v/>
      </c>
    </row>
    <row r="375" customFormat="false" ht="12.8" hidden="false" customHeight="false" outlineLevel="0" collapsed="false">
      <c r="A375" s="74" t="str">
        <f aca="false">TEXT(B375,"00")&amp;" - "&amp;C375&amp;" - "&amp;D375</f>
        <v>09 - 621 - 7187</v>
      </c>
      <c r="B375" s="75" t="n">
        <v>9</v>
      </c>
      <c r="C375" s="79" t="n">
        <v>621</v>
      </c>
      <c r="D375" s="80" t="n">
        <v>7187</v>
      </c>
      <c r="E375" s="81" t="s">
        <v>21</v>
      </c>
      <c r="F375" s="81" t="s">
        <v>21</v>
      </c>
      <c r="G375" s="82" t="n">
        <v>0</v>
      </c>
      <c r="H375" s="82" t="n">
        <v>0</v>
      </c>
      <c r="I375" s="82" t="n">
        <v>0</v>
      </c>
      <c r="J375" s="81" t="s">
        <v>21</v>
      </c>
      <c r="K375" s="74" t="str">
        <f aca="false">IF(RIGHT(A375,1)="#",1,"")</f>
        <v/>
      </c>
    </row>
    <row r="376" customFormat="false" ht="12.8" hidden="false" customHeight="false" outlineLevel="0" collapsed="false">
      <c r="A376" s="74" t="str">
        <f aca="false">TEXT(B376,"00")&amp;" - "&amp;C376&amp;" - "&amp;D376</f>
        <v>09 - 907 - 3161</v>
      </c>
      <c r="B376" s="75" t="n">
        <v>9</v>
      </c>
      <c r="C376" s="79" t="n">
        <v>907</v>
      </c>
      <c r="D376" s="80" t="n">
        <v>3161</v>
      </c>
      <c r="E376" s="81" t="s">
        <v>21</v>
      </c>
      <c r="F376" s="81" t="s">
        <v>21</v>
      </c>
      <c r="G376" s="82" t="n">
        <v>300</v>
      </c>
      <c r="H376" s="82" t="n">
        <v>175.2</v>
      </c>
      <c r="I376" s="82" t="n">
        <v>124.8</v>
      </c>
      <c r="J376" s="81" t="s">
        <v>21</v>
      </c>
      <c r="K376" s="74" t="str">
        <f aca="false">IF(RIGHT(A376,1)="#",1,"")</f>
        <v/>
      </c>
    </row>
    <row r="377" customFormat="false" ht="12.8" hidden="false" customHeight="false" outlineLevel="0" collapsed="false">
      <c r="A377" s="74" t="str">
        <f aca="false">TEXT(B377,"00")&amp;" - "&amp;C377&amp;" - "&amp;D377</f>
        <v>09 - 916 - 24</v>
      </c>
      <c r="B377" s="75" t="n">
        <v>9</v>
      </c>
      <c r="C377" s="79" t="n">
        <v>916</v>
      </c>
      <c r="D377" s="80" t="n">
        <v>24</v>
      </c>
      <c r="E377" s="81" t="s">
        <v>21</v>
      </c>
      <c r="F377" s="81" t="s">
        <v>21</v>
      </c>
      <c r="G377" s="82" t="n">
        <v>2000</v>
      </c>
      <c r="H377" s="82" t="n">
        <v>1360.33</v>
      </c>
      <c r="I377" s="82" t="n">
        <v>634.09</v>
      </c>
      <c r="J377" s="81" t="s">
        <v>21</v>
      </c>
      <c r="K377" s="74" t="str">
        <f aca="false">IF(RIGHT(A377,1)="#",1,"")</f>
        <v/>
      </c>
    </row>
    <row r="378" customFormat="false" ht="12.8" hidden="false" customHeight="false" outlineLevel="0" collapsed="false">
      <c r="A378" s="74" t="str">
        <f aca="false">TEXT(B378,"00")&amp;" - "&amp;C378&amp;" - "&amp;D378</f>
        <v>10 - 1104 - 12372</v>
      </c>
      <c r="B378" s="75" t="n">
        <v>10</v>
      </c>
      <c r="C378" s="79" t="n">
        <v>1104</v>
      </c>
      <c r="D378" s="80" t="n">
        <v>12372</v>
      </c>
      <c r="E378" s="81" t="s">
        <v>21</v>
      </c>
      <c r="F378" s="81" t="s">
        <v>21</v>
      </c>
      <c r="G378" s="82" t="n">
        <v>0</v>
      </c>
      <c r="H378" s="82" t="n">
        <v>0</v>
      </c>
      <c r="I378" s="82" t="n">
        <v>0</v>
      </c>
      <c r="J378" s="81" t="s">
        <v>21</v>
      </c>
      <c r="K378" s="74" t="str">
        <f aca="false">IF(RIGHT(A378,1)="#",1,"")</f>
        <v/>
      </c>
    </row>
    <row r="379" customFormat="false" ht="12.8" hidden="false" customHeight="false" outlineLevel="0" collapsed="false">
      <c r="A379" s="74" t="str">
        <f aca="false">TEXT(B379,"00")&amp;" - "&amp;C379&amp;" - "&amp;D379</f>
        <v>10 - 1504 - 10338</v>
      </c>
      <c r="B379" s="75" t="n">
        <v>10</v>
      </c>
      <c r="C379" s="79" t="n">
        <v>1504</v>
      </c>
      <c r="D379" s="80" t="n">
        <v>10338</v>
      </c>
      <c r="E379" s="81" t="s">
        <v>21</v>
      </c>
      <c r="F379" s="81" t="s">
        <v>21</v>
      </c>
      <c r="G379" s="82" t="n">
        <v>0</v>
      </c>
      <c r="H379" s="82" t="n">
        <v>0</v>
      </c>
      <c r="I379" s="82" t="n">
        <v>0</v>
      </c>
      <c r="J379" s="81" t="s">
        <v>21</v>
      </c>
      <c r="K379" s="74" t="str">
        <f aca="false">IF(RIGHT(A379,1)="#",1,"")</f>
        <v/>
      </c>
    </row>
    <row r="380" customFormat="false" ht="12.8" hidden="false" customHeight="false" outlineLevel="0" collapsed="false">
      <c r="A380" s="74" t="str">
        <f aca="false">TEXT(B380,"00")&amp;" - "&amp;C380&amp;" - "&amp;D380</f>
        <v>10 - 1697 - 3</v>
      </c>
      <c r="B380" s="75" t="n">
        <v>10</v>
      </c>
      <c r="C380" s="79" t="n">
        <v>1697</v>
      </c>
      <c r="D380" s="80" t="n">
        <v>3</v>
      </c>
      <c r="E380" s="81" t="s">
        <v>21</v>
      </c>
      <c r="F380" s="81" t="s">
        <v>21</v>
      </c>
      <c r="G380" s="82" t="n">
        <v>0</v>
      </c>
      <c r="H380" s="82" t="n">
        <v>0</v>
      </c>
      <c r="I380" s="82" t="n">
        <v>0</v>
      </c>
      <c r="J380" s="81" t="s">
        <v>21</v>
      </c>
      <c r="K380" s="74" t="str">
        <f aca="false">IF(RIGHT(A380,1)="#",1,"")</f>
        <v/>
      </c>
    </row>
    <row r="381" customFormat="false" ht="12.8" hidden="false" customHeight="false" outlineLevel="0" collapsed="false">
      <c r="A381" s="74" t="str">
        <f aca="false">TEXT(B381,"00")&amp;" - "&amp;C381&amp;" - "&amp;D381</f>
        <v>10 - 1711 - 2198</v>
      </c>
      <c r="B381" s="75" t="n">
        <v>10</v>
      </c>
      <c r="C381" s="79" t="n">
        <v>1711</v>
      </c>
      <c r="D381" s="80" t="n">
        <v>2198</v>
      </c>
      <c r="E381" s="81" t="s">
        <v>21</v>
      </c>
      <c r="F381" s="81" t="s">
        <v>21</v>
      </c>
      <c r="G381" s="82" t="n">
        <v>0</v>
      </c>
      <c r="H381" s="82" t="n">
        <v>0</v>
      </c>
      <c r="I381" s="82" t="n">
        <v>0</v>
      </c>
      <c r="J381" s="81" t="s">
        <v>21</v>
      </c>
      <c r="K381" s="74" t="str">
        <f aca="false">IF(RIGHT(A381,1)="#",1,"")</f>
        <v/>
      </c>
    </row>
    <row r="382" customFormat="false" ht="12.8" hidden="false" customHeight="false" outlineLevel="0" collapsed="false">
      <c r="A382" s="74" t="str">
        <f aca="false">TEXT(B382,"00")&amp;" - "&amp;C382&amp;" - "&amp;D382</f>
        <v>10 - 1759 - 14379</v>
      </c>
      <c r="B382" s="75" t="n">
        <v>10</v>
      </c>
      <c r="C382" s="79" t="n">
        <v>1759</v>
      </c>
      <c r="D382" s="80" t="n">
        <v>14379</v>
      </c>
      <c r="E382" s="81" t="s">
        <v>21</v>
      </c>
      <c r="F382" s="81" t="s">
        <v>21</v>
      </c>
      <c r="G382" s="82" t="n">
        <v>0</v>
      </c>
      <c r="H382" s="82" t="n">
        <v>0</v>
      </c>
      <c r="I382" s="82" t="n">
        <v>0</v>
      </c>
      <c r="J382" s="81" t="s">
        <v>21</v>
      </c>
      <c r="K382" s="74" t="str">
        <f aca="false">IF(RIGHT(A382,1)="#",1,"")</f>
        <v/>
      </c>
    </row>
    <row r="383" customFormat="false" ht="12.8" hidden="false" customHeight="false" outlineLevel="0" collapsed="false">
      <c r="A383" s="74" t="str">
        <f aca="false">TEXT(B383,"00")&amp;" - "&amp;C383&amp;" - "&amp;D383</f>
        <v>10 - 2169 - 27</v>
      </c>
      <c r="B383" s="75" t="n">
        <v>10</v>
      </c>
      <c r="C383" s="79" t="n">
        <v>2169</v>
      </c>
      <c r="D383" s="80" t="n">
        <v>27</v>
      </c>
      <c r="E383" s="81" t="s">
        <v>21</v>
      </c>
      <c r="F383" s="81" t="s">
        <v>21</v>
      </c>
      <c r="G383" s="82" t="n">
        <v>0</v>
      </c>
      <c r="H383" s="82" t="n">
        <v>0</v>
      </c>
      <c r="I383" s="82" t="n">
        <v>0</v>
      </c>
      <c r="J383" s="81" t="s">
        <v>21</v>
      </c>
      <c r="K383" s="74" t="str">
        <f aca="false">IF(RIGHT(A383,1)="#",1,"")</f>
        <v/>
      </c>
    </row>
    <row r="384" customFormat="false" ht="12.8" hidden="false" customHeight="false" outlineLevel="0" collapsed="false">
      <c r="A384" s="74" t="str">
        <f aca="false">TEXT(B384,"00")&amp;" - "&amp;C384&amp;" - "&amp;D384</f>
        <v>11 - 1795 - 89</v>
      </c>
      <c r="B384" s="75" t="n">
        <v>11</v>
      </c>
      <c r="C384" s="79" t="n">
        <v>1795</v>
      </c>
      <c r="D384" s="80" t="n">
        <v>89</v>
      </c>
      <c r="E384" s="81" t="s">
        <v>21</v>
      </c>
      <c r="F384" s="81" t="s">
        <v>21</v>
      </c>
      <c r="G384" s="82" t="n">
        <v>0</v>
      </c>
      <c r="H384" s="82" t="n">
        <v>0</v>
      </c>
      <c r="I384" s="82" t="n">
        <v>0</v>
      </c>
      <c r="J384" s="81" t="s">
        <v>21</v>
      </c>
      <c r="K384" s="74" t="str">
        <f aca="false">IF(RIGHT(A384,1)="#",1,"")</f>
        <v/>
      </c>
    </row>
    <row r="385" customFormat="false" ht="12.8" hidden="false" customHeight="false" outlineLevel="0" collapsed="false">
      <c r="A385" s="74" t="str">
        <f aca="false">TEXT(B385,"00")&amp;" - "&amp;C385&amp;" - "&amp;D385</f>
        <v>11 - 2202 - 57</v>
      </c>
      <c r="B385" s="75" t="n">
        <v>11</v>
      </c>
      <c r="C385" s="79" t="n">
        <v>2202</v>
      </c>
      <c r="D385" s="80" t="n">
        <v>57</v>
      </c>
      <c r="E385" s="81" t="s">
        <v>21</v>
      </c>
      <c r="F385" s="81" t="s">
        <v>21</v>
      </c>
      <c r="G385" s="82" t="n">
        <v>0</v>
      </c>
      <c r="H385" s="82" t="n">
        <v>0</v>
      </c>
      <c r="I385" s="82" t="n">
        <v>0</v>
      </c>
      <c r="J385" s="81" t="s">
        <v>21</v>
      </c>
      <c r="K385" s="74" t="str">
        <f aca="false">IF(RIGHT(A385,1)="#",1,"")</f>
        <v/>
      </c>
    </row>
    <row r="386" customFormat="false" ht="12.8" hidden="false" customHeight="false" outlineLevel="0" collapsed="false">
      <c r="A386" s="74" t="str">
        <f aca="false">TEXT(B386,"00")&amp;" - "&amp;C386&amp;" - "&amp;D386</f>
        <v>11 - 473 - 71</v>
      </c>
      <c r="B386" s="75" t="n">
        <v>11</v>
      </c>
      <c r="C386" s="79" t="n">
        <v>473</v>
      </c>
      <c r="D386" s="80" t="n">
        <v>71</v>
      </c>
      <c r="E386" s="81" t="s">
        <v>21</v>
      </c>
      <c r="F386" s="81" t="s">
        <v>21</v>
      </c>
      <c r="G386" s="82" t="n">
        <v>0</v>
      </c>
      <c r="H386" s="82" t="n">
        <v>0</v>
      </c>
      <c r="I386" s="82" t="n">
        <v>0</v>
      </c>
      <c r="J386" s="81" t="s">
        <v>21</v>
      </c>
      <c r="K386" s="74" t="str">
        <f aca="false">IF(RIGHT(A386,1)="#",1,"")</f>
        <v/>
      </c>
    </row>
    <row r="387" customFormat="false" ht="12.8" hidden="false" customHeight="false" outlineLevel="0" collapsed="false">
      <c r="A387" s="74" t="str">
        <f aca="false">TEXT(B387,"00")&amp;" - "&amp;C387&amp;" - "&amp;D387</f>
        <v>11 - 896 - 13532</v>
      </c>
      <c r="B387" s="75" t="n">
        <v>11</v>
      </c>
      <c r="C387" s="79" t="n">
        <v>896</v>
      </c>
      <c r="D387" s="80" t="n">
        <v>13532</v>
      </c>
      <c r="E387" s="81" t="s">
        <v>21</v>
      </c>
      <c r="F387" s="81" t="s">
        <v>21</v>
      </c>
      <c r="G387" s="82" t="n">
        <v>0</v>
      </c>
      <c r="H387" s="82" t="n">
        <v>0</v>
      </c>
      <c r="I387" s="82" t="n">
        <v>0</v>
      </c>
      <c r="J387" s="81" t="s">
        <v>21</v>
      </c>
      <c r="K387" s="74" t="str">
        <f aca="false">IF(RIGHT(A387,1)="#",1,"")</f>
        <v/>
      </c>
    </row>
    <row r="388" customFormat="false" ht="12.8" hidden="false" customHeight="false" outlineLevel="0" collapsed="false">
      <c r="A388" s="74" t="str">
        <f aca="false">TEXT(B388,"00")&amp;" - "&amp;C388&amp;" - "&amp;D388</f>
        <v>11 - 975 - 9481</v>
      </c>
      <c r="B388" s="75" t="n">
        <v>11</v>
      </c>
      <c r="C388" s="79" t="n">
        <v>975</v>
      </c>
      <c r="D388" s="80" t="n">
        <v>9481</v>
      </c>
      <c r="E388" s="81" t="s">
        <v>21</v>
      </c>
      <c r="F388" s="81" t="s">
        <v>21</v>
      </c>
      <c r="G388" s="82" t="n">
        <v>0</v>
      </c>
      <c r="H388" s="82" t="n">
        <v>0</v>
      </c>
      <c r="I388" s="82" t="n">
        <v>0</v>
      </c>
      <c r="J388" s="81" t="s">
        <v>21</v>
      </c>
      <c r="K388" s="74" t="str">
        <f aca="false">IF(RIGHT(A388,1)="#",1,"")</f>
        <v/>
      </c>
    </row>
    <row r="389" customFormat="false" ht="12.8" hidden="false" customHeight="false" outlineLevel="0" collapsed="false">
      <c r="A389" s="74" t="str">
        <f aca="false">TEXT(B389,"00")&amp;" - "&amp;C389&amp;" - "&amp;D389</f>
        <v>13 - 124 - 8</v>
      </c>
      <c r="B389" s="75" t="n">
        <v>13</v>
      </c>
      <c r="C389" s="79" t="n">
        <v>124</v>
      </c>
      <c r="D389" s="80" t="n">
        <v>8</v>
      </c>
      <c r="E389" s="81" t="s">
        <v>21</v>
      </c>
      <c r="F389" s="81" t="s">
        <v>21</v>
      </c>
      <c r="G389" s="82" t="n">
        <v>0</v>
      </c>
      <c r="H389" s="82" t="n">
        <v>0</v>
      </c>
      <c r="I389" s="82" t="n">
        <v>0</v>
      </c>
      <c r="J389" s="81" t="s">
        <v>21</v>
      </c>
      <c r="K389" s="74" t="str">
        <f aca="false">IF(RIGHT(A389,1)="#",1,"")</f>
        <v/>
      </c>
    </row>
    <row r="390" customFormat="false" ht="12.8" hidden="false" customHeight="false" outlineLevel="0" collapsed="false">
      <c r="A390" s="74" t="str">
        <f aca="false">TEXT(B390,"00")&amp;" - "&amp;C390&amp;" - "&amp;D390</f>
        <v>13 - 1255 - 8206</v>
      </c>
      <c r="B390" s="75" t="n">
        <v>13</v>
      </c>
      <c r="C390" s="79" t="n">
        <v>1255</v>
      </c>
      <c r="D390" s="80" t="n">
        <v>8206</v>
      </c>
      <c r="E390" s="81" t="s">
        <v>21</v>
      </c>
      <c r="F390" s="81" t="s">
        <v>21</v>
      </c>
      <c r="G390" s="82" t="n">
        <v>100</v>
      </c>
      <c r="H390" s="82" t="n">
        <v>49.2</v>
      </c>
      <c r="I390" s="82" t="n">
        <v>50.8</v>
      </c>
      <c r="J390" s="81" t="s">
        <v>21</v>
      </c>
      <c r="K390" s="74" t="str">
        <f aca="false">IF(RIGHT(A390,1)="#",1,"")</f>
        <v/>
      </c>
    </row>
    <row r="391" customFormat="false" ht="12.8" hidden="false" customHeight="false" outlineLevel="0" collapsed="false">
      <c r="A391" s="74" t="str">
        <f aca="false">TEXT(B391,"00")&amp;" - "&amp;C391&amp;" - "&amp;D391</f>
        <v>13 - 1344 - 34</v>
      </c>
      <c r="B391" s="75" t="n">
        <v>13</v>
      </c>
      <c r="C391" s="79" t="n">
        <v>1344</v>
      </c>
      <c r="D391" s="80" t="n">
        <v>34</v>
      </c>
      <c r="E391" s="81" t="s">
        <v>21</v>
      </c>
      <c r="F391" s="81" t="s">
        <v>21</v>
      </c>
      <c r="G391" s="82" t="n">
        <v>2000</v>
      </c>
      <c r="H391" s="82" t="n">
        <v>2000</v>
      </c>
      <c r="I391" s="82" t="n">
        <v>0</v>
      </c>
      <c r="J391" s="81" t="s">
        <v>21</v>
      </c>
      <c r="K391" s="74" t="str">
        <f aca="false">IF(RIGHT(A391,1)="#",1,"")</f>
        <v/>
      </c>
    </row>
    <row r="392" customFormat="false" ht="12.8" hidden="false" customHeight="false" outlineLevel="0" collapsed="false">
      <c r="A392" s="74" t="str">
        <f aca="false">TEXT(B392,"00")&amp;" - "&amp;C392&amp;" - "&amp;D392</f>
        <v>13 - 18 - 10213</v>
      </c>
      <c r="B392" s="75" t="n">
        <v>13</v>
      </c>
      <c r="C392" s="79" t="n">
        <v>18</v>
      </c>
      <c r="D392" s="80" t="n">
        <v>10213</v>
      </c>
      <c r="E392" s="81" t="s">
        <v>21</v>
      </c>
      <c r="F392" s="81" t="s">
        <v>21</v>
      </c>
      <c r="G392" s="82" t="n">
        <v>300</v>
      </c>
      <c r="H392" s="82" t="n">
        <v>825.23</v>
      </c>
      <c r="I392" s="82" t="n">
        <v>-525.23</v>
      </c>
      <c r="J392" s="81" t="s">
        <v>21</v>
      </c>
      <c r="K392" s="74" t="str">
        <f aca="false">IF(RIGHT(A392,1)="#",1,"")</f>
        <v/>
      </c>
    </row>
    <row r="393" customFormat="false" ht="12.8" hidden="false" customHeight="false" outlineLevel="0" collapsed="false">
      <c r="A393" s="74" t="str">
        <f aca="false">TEXT(B393,"00")&amp;" - "&amp;C393&amp;" - "&amp;D393</f>
        <v>13 - 1813 - 3</v>
      </c>
      <c r="B393" s="75" t="n">
        <v>13</v>
      </c>
      <c r="C393" s="79" t="n">
        <v>1813</v>
      </c>
      <c r="D393" s="80" t="n">
        <v>3</v>
      </c>
      <c r="E393" s="81" t="s">
        <v>21</v>
      </c>
      <c r="F393" s="81" t="s">
        <v>21</v>
      </c>
      <c r="G393" s="82" t="n">
        <v>18000</v>
      </c>
      <c r="H393" s="82" t="n">
        <v>0</v>
      </c>
      <c r="I393" s="82" t="n">
        <v>18000</v>
      </c>
      <c r="J393" s="81" t="s">
        <v>21</v>
      </c>
      <c r="K393" s="74" t="str">
        <f aca="false">IF(RIGHT(A393,1)="#",1,"")</f>
        <v/>
      </c>
    </row>
    <row r="394" customFormat="false" ht="12.8" hidden="false" customHeight="false" outlineLevel="0" collapsed="false">
      <c r="A394" s="74" t="str">
        <f aca="false">TEXT(B394,"00")&amp;" - "&amp;C394&amp;" - "&amp;D394</f>
        <v>13 - 288 - 1133</v>
      </c>
      <c r="B394" s="75" t="n">
        <v>13</v>
      </c>
      <c r="C394" s="79" t="n">
        <v>288</v>
      </c>
      <c r="D394" s="80" t="n">
        <v>1133</v>
      </c>
      <c r="E394" s="81" t="s">
        <v>21</v>
      </c>
      <c r="F394" s="81" t="s">
        <v>21</v>
      </c>
      <c r="G394" s="82" t="n">
        <v>0</v>
      </c>
      <c r="H394" s="82" t="n">
        <v>0</v>
      </c>
      <c r="I394" s="82" t="n">
        <v>0</v>
      </c>
      <c r="J394" s="81" t="s">
        <v>21</v>
      </c>
      <c r="K394" s="74" t="str">
        <f aca="false">IF(RIGHT(A394,1)="#",1,"")</f>
        <v/>
      </c>
    </row>
    <row r="395" customFormat="false" ht="12.8" hidden="false" customHeight="false" outlineLevel="0" collapsed="false">
      <c r="A395" s="74" t="str">
        <f aca="false">TEXT(B395,"00")&amp;" - "&amp;C395&amp;" - "&amp;D395</f>
        <v>13 - 443 - 108</v>
      </c>
      <c r="B395" s="75" t="n">
        <v>13</v>
      </c>
      <c r="C395" s="79" t="n">
        <v>443</v>
      </c>
      <c r="D395" s="80" t="n">
        <v>108</v>
      </c>
      <c r="E395" s="81" t="s">
        <v>21</v>
      </c>
      <c r="F395" s="81" t="s">
        <v>21</v>
      </c>
      <c r="G395" s="82" t="n">
        <v>3400</v>
      </c>
      <c r="H395" s="82" t="n">
        <v>2468.71</v>
      </c>
      <c r="I395" s="82" t="n">
        <v>931.29</v>
      </c>
      <c r="J395" s="81" t="s">
        <v>21</v>
      </c>
      <c r="K395" s="74" t="str">
        <f aca="false">IF(RIGHT(A395,1)="#",1,"")</f>
        <v/>
      </c>
    </row>
    <row r="396" customFormat="false" ht="12.8" hidden="false" customHeight="false" outlineLevel="0" collapsed="false">
      <c r="A396" s="74" t="str">
        <f aca="false">TEXT(B396,"00")&amp;" - "&amp;C396&amp;" - "&amp;D396</f>
        <v>13 - 791 - 131</v>
      </c>
      <c r="B396" s="75" t="n">
        <v>13</v>
      </c>
      <c r="C396" s="79" t="n">
        <v>791</v>
      </c>
      <c r="D396" s="80" t="n">
        <v>131</v>
      </c>
      <c r="E396" s="81" t="s">
        <v>21</v>
      </c>
      <c r="F396" s="81" t="s">
        <v>21</v>
      </c>
      <c r="G396" s="82" t="n">
        <v>100</v>
      </c>
      <c r="H396" s="82" t="n">
        <v>0</v>
      </c>
      <c r="I396" s="82" t="n">
        <v>100</v>
      </c>
      <c r="J396" s="81" t="s">
        <v>21</v>
      </c>
      <c r="K396" s="74" t="str">
        <f aca="false">IF(RIGHT(A396,1)="#",1,"")</f>
        <v/>
      </c>
    </row>
    <row r="397" customFormat="false" ht="12.8" hidden="false" customHeight="false" outlineLevel="0" collapsed="false">
      <c r="A397" s="74" t="str">
        <f aca="false">TEXT(B397,"00")&amp;" - "&amp;C397&amp;" - "&amp;D397</f>
        <v>13 - 814 - 4179</v>
      </c>
      <c r="B397" s="75" t="n">
        <v>13</v>
      </c>
      <c r="C397" s="79" t="n">
        <v>814</v>
      </c>
      <c r="D397" s="80" t="n">
        <v>4179</v>
      </c>
      <c r="E397" s="81" t="s">
        <v>21</v>
      </c>
      <c r="F397" s="81" t="s">
        <v>21</v>
      </c>
      <c r="G397" s="82" t="n">
        <v>0</v>
      </c>
      <c r="H397" s="82" t="n">
        <v>0</v>
      </c>
      <c r="I397" s="82" t="n">
        <v>0</v>
      </c>
      <c r="J397" s="81" t="s">
        <v>21</v>
      </c>
      <c r="K397" s="74" t="str">
        <f aca="false">IF(RIGHT(A397,1)="#",1,"")</f>
        <v/>
      </c>
    </row>
    <row r="398" customFormat="false" ht="12.8" hidden="false" customHeight="false" outlineLevel="0" collapsed="false">
      <c r="A398" s="74" t="str">
        <f aca="false">TEXT(B398,"00")&amp;" - "&amp;C398&amp;" - "&amp;D398</f>
        <v>13 - 956 - 36</v>
      </c>
      <c r="B398" s="75" t="n">
        <v>13</v>
      </c>
      <c r="C398" s="79" t="n">
        <v>956</v>
      </c>
      <c r="D398" s="80" t="n">
        <v>36</v>
      </c>
      <c r="E398" s="81" t="s">
        <v>21</v>
      </c>
      <c r="F398" s="81" t="s">
        <v>21</v>
      </c>
      <c r="G398" s="82" t="n">
        <v>37400</v>
      </c>
      <c r="H398" s="82" t="n">
        <v>34336.72</v>
      </c>
      <c r="I398" s="82" t="n">
        <v>3063.28</v>
      </c>
      <c r="J398" s="81" t="s">
        <v>21</v>
      </c>
      <c r="K398" s="74" t="str">
        <f aca="false">IF(RIGHT(A398,1)="#",1,"")</f>
        <v/>
      </c>
    </row>
    <row r="399" customFormat="false" ht="12.8" hidden="false" customHeight="false" outlineLevel="0" collapsed="false">
      <c r="A399" s="74" t="str">
        <f aca="false">TEXT(B399,"00")&amp;" - "&amp;C399&amp;" - "&amp;D399</f>
        <v>14 - 1275 - 11311</v>
      </c>
      <c r="B399" s="75" t="n">
        <v>14</v>
      </c>
      <c r="C399" s="79" t="n">
        <v>1275</v>
      </c>
      <c r="D399" s="80" t="n">
        <v>11311</v>
      </c>
      <c r="E399" s="81" t="s">
        <v>21</v>
      </c>
      <c r="F399" s="81" t="s">
        <v>21</v>
      </c>
      <c r="G399" s="82" t="n">
        <v>0</v>
      </c>
      <c r="H399" s="82" t="n">
        <v>0</v>
      </c>
      <c r="I399" s="82" t="n">
        <v>0</v>
      </c>
      <c r="J399" s="81" t="s">
        <v>21</v>
      </c>
      <c r="K399" s="74" t="str">
        <f aca="false">IF(RIGHT(A399,1)="#",1,"")</f>
        <v/>
      </c>
    </row>
    <row r="400" customFormat="false" ht="12.8" hidden="false" customHeight="false" outlineLevel="0" collapsed="false">
      <c r="A400" s="74" t="str">
        <f aca="false">TEXT(B400,"00")&amp;" - "&amp;C400&amp;" - "&amp;D400</f>
        <v>14 - 1581 - 175</v>
      </c>
      <c r="B400" s="75" t="n">
        <v>14</v>
      </c>
      <c r="C400" s="79" t="n">
        <v>1581</v>
      </c>
      <c r="D400" s="80" t="n">
        <v>175</v>
      </c>
      <c r="E400" s="81" t="s">
        <v>21</v>
      </c>
      <c r="F400" s="81" t="s">
        <v>21</v>
      </c>
      <c r="G400" s="82" t="n">
        <v>0</v>
      </c>
      <c r="H400" s="82" t="n">
        <v>0</v>
      </c>
      <c r="I400" s="82" t="n">
        <v>0</v>
      </c>
      <c r="J400" s="81" t="s">
        <v>21</v>
      </c>
      <c r="K400" s="74" t="str">
        <f aca="false">IF(RIGHT(A400,1)="#",1,"")</f>
        <v/>
      </c>
    </row>
    <row r="401" customFormat="false" ht="12.8" hidden="false" customHeight="false" outlineLevel="0" collapsed="false">
      <c r="A401" s="74" t="str">
        <f aca="false">TEXT(B401,"00")&amp;" - "&amp;C401&amp;" - "&amp;D401</f>
        <v>14 - 199 - 10307</v>
      </c>
      <c r="B401" s="75" t="n">
        <v>14</v>
      </c>
      <c r="C401" s="79" t="n">
        <v>199</v>
      </c>
      <c r="D401" s="80" t="n">
        <v>10307</v>
      </c>
      <c r="E401" s="81" t="s">
        <v>21</v>
      </c>
      <c r="F401" s="81" t="s">
        <v>21</v>
      </c>
      <c r="G401" s="82" t="n">
        <v>0</v>
      </c>
      <c r="H401" s="82" t="n">
        <v>0</v>
      </c>
      <c r="I401" s="82" t="n">
        <v>0</v>
      </c>
      <c r="J401" s="81" t="s">
        <v>21</v>
      </c>
      <c r="K401" s="74" t="str">
        <f aca="false">IF(RIGHT(A401,1)="#",1,"")</f>
        <v/>
      </c>
    </row>
    <row r="402" customFormat="false" ht="12.8" hidden="false" customHeight="false" outlineLevel="0" collapsed="false">
      <c r="A402" s="74" t="str">
        <f aca="false">TEXT(B402,"00")&amp;" - "&amp;C402&amp;" - "&amp;D402</f>
        <v>14 - 2 - 17</v>
      </c>
      <c r="B402" s="75" t="n">
        <v>14</v>
      </c>
      <c r="C402" s="79" t="n">
        <v>2</v>
      </c>
      <c r="D402" s="80" t="n">
        <v>17</v>
      </c>
      <c r="E402" s="81" t="s">
        <v>21</v>
      </c>
      <c r="F402" s="81" t="s">
        <v>21</v>
      </c>
      <c r="G402" s="82" t="n">
        <v>0</v>
      </c>
      <c r="H402" s="82" t="n">
        <v>0</v>
      </c>
      <c r="I402" s="82" t="n">
        <v>0</v>
      </c>
      <c r="J402" s="81" t="s">
        <v>21</v>
      </c>
      <c r="K402" s="74" t="str">
        <f aca="false">IF(RIGHT(A402,1)="#",1,"")</f>
        <v/>
      </c>
    </row>
    <row r="403" customFormat="false" ht="12.8" hidden="false" customHeight="false" outlineLevel="0" collapsed="false">
      <c r="A403" s="74" t="str">
        <f aca="false">TEXT(B403,"00")&amp;" - "&amp;C403&amp;" - "&amp;D403</f>
        <v>14 - 489 - 14343</v>
      </c>
      <c r="B403" s="75" t="n">
        <v>14</v>
      </c>
      <c r="C403" s="79" t="n">
        <v>489</v>
      </c>
      <c r="D403" s="80" t="n">
        <v>14343</v>
      </c>
      <c r="E403" s="81" t="s">
        <v>21</v>
      </c>
      <c r="F403" s="81" t="s">
        <v>21</v>
      </c>
      <c r="G403" s="82" t="n">
        <v>0</v>
      </c>
      <c r="H403" s="82" t="n">
        <v>0</v>
      </c>
      <c r="I403" s="82" t="n">
        <v>0</v>
      </c>
      <c r="J403" s="81" t="s">
        <v>21</v>
      </c>
      <c r="K403" s="74" t="str">
        <f aca="false">IF(RIGHT(A403,1)="#",1,"")</f>
        <v/>
      </c>
    </row>
    <row r="404" customFormat="false" ht="12.8" hidden="false" customHeight="false" outlineLevel="0" collapsed="false">
      <c r="A404" s="74" t="str">
        <f aca="false">TEXT(B404,"00")&amp;" - "&amp;C404&amp;" - "&amp;D404</f>
        <v>15 - 1110 - 3238</v>
      </c>
      <c r="B404" s="75" t="n">
        <v>15</v>
      </c>
      <c r="C404" s="79" t="n">
        <v>1110</v>
      </c>
      <c r="D404" s="80" t="n">
        <v>3238</v>
      </c>
      <c r="E404" s="81" t="s">
        <v>21</v>
      </c>
      <c r="F404" s="81" t="s">
        <v>21</v>
      </c>
      <c r="G404" s="82" t="n">
        <v>300</v>
      </c>
      <c r="H404" s="82" t="n">
        <v>0</v>
      </c>
      <c r="I404" s="82" t="n">
        <v>300</v>
      </c>
      <c r="J404" s="81" t="s">
        <v>21</v>
      </c>
      <c r="K404" s="74" t="str">
        <f aca="false">IF(RIGHT(A404,1)="#",1,"")</f>
        <v/>
      </c>
    </row>
    <row r="405" customFormat="false" ht="12.8" hidden="false" customHeight="false" outlineLevel="0" collapsed="false">
      <c r="A405" s="74" t="str">
        <f aca="false">TEXT(B405,"00")&amp;" - "&amp;C405&amp;" - "&amp;D405</f>
        <v>15 - 1248 - 91</v>
      </c>
      <c r="B405" s="75" t="n">
        <v>15</v>
      </c>
      <c r="C405" s="79" t="n">
        <v>1248</v>
      </c>
      <c r="D405" s="80" t="n">
        <v>91</v>
      </c>
      <c r="E405" s="81" t="s">
        <v>21</v>
      </c>
      <c r="F405" s="81" t="s">
        <v>21</v>
      </c>
      <c r="G405" s="82" t="n">
        <v>2500</v>
      </c>
      <c r="H405" s="82" t="n">
        <v>0</v>
      </c>
      <c r="I405" s="82" t="n">
        <v>2500</v>
      </c>
      <c r="J405" s="81" t="s">
        <v>21</v>
      </c>
      <c r="K405" s="74" t="str">
        <f aca="false">IF(RIGHT(A405,1)="#",1,"")</f>
        <v/>
      </c>
    </row>
    <row r="406" customFormat="false" ht="12.8" hidden="false" customHeight="false" outlineLevel="0" collapsed="false">
      <c r="A406" s="74" t="str">
        <f aca="false">TEXT(B406,"00")&amp;" - "&amp;C406&amp;" - "&amp;D406</f>
        <v>15 - 135 - 3251</v>
      </c>
      <c r="B406" s="75" t="n">
        <v>15</v>
      </c>
      <c r="C406" s="79" t="n">
        <v>135</v>
      </c>
      <c r="D406" s="80" t="n">
        <v>3251</v>
      </c>
      <c r="E406" s="81" t="s">
        <v>21</v>
      </c>
      <c r="F406" s="81" t="s">
        <v>21</v>
      </c>
      <c r="G406" s="82" t="n">
        <v>300</v>
      </c>
      <c r="H406" s="82" t="n">
        <v>0</v>
      </c>
      <c r="I406" s="82" t="n">
        <v>300</v>
      </c>
      <c r="J406" s="81" t="s">
        <v>21</v>
      </c>
      <c r="K406" s="74" t="str">
        <f aca="false">IF(RIGHT(A406,1)="#",1,"")</f>
        <v/>
      </c>
    </row>
    <row r="407" customFormat="false" ht="12.8" hidden="false" customHeight="false" outlineLevel="0" collapsed="false">
      <c r="A407" s="74" t="str">
        <f aca="false">TEXT(B407,"00")&amp;" - "&amp;C407&amp;" - "&amp;D407</f>
        <v>15 - 1514 - 3237</v>
      </c>
      <c r="B407" s="75" t="n">
        <v>15</v>
      </c>
      <c r="C407" s="79" t="n">
        <v>1514</v>
      </c>
      <c r="D407" s="80" t="n">
        <v>3237</v>
      </c>
      <c r="E407" s="81" t="s">
        <v>21</v>
      </c>
      <c r="F407" s="81" t="s">
        <v>21</v>
      </c>
      <c r="G407" s="82" t="n">
        <v>20</v>
      </c>
      <c r="H407" s="82" t="n">
        <v>0</v>
      </c>
      <c r="I407" s="82" t="n">
        <v>20</v>
      </c>
      <c r="J407" s="81" t="s">
        <v>21</v>
      </c>
      <c r="K407" s="74" t="str">
        <f aca="false">IF(RIGHT(A407,1)="#",1,"")</f>
        <v/>
      </c>
    </row>
    <row r="408" customFormat="false" ht="12.8" hidden="false" customHeight="false" outlineLevel="0" collapsed="false">
      <c r="A408" s="74" t="str">
        <f aca="false">TEXT(B408,"00")&amp;" - "&amp;C408&amp;" - "&amp;D408</f>
        <v>15 - 1579 - 3246</v>
      </c>
      <c r="B408" s="75" t="n">
        <v>15</v>
      </c>
      <c r="C408" s="79" t="n">
        <v>1579</v>
      </c>
      <c r="D408" s="80" t="n">
        <v>3246</v>
      </c>
      <c r="E408" s="81" t="s">
        <v>21</v>
      </c>
      <c r="F408" s="81" t="s">
        <v>21</v>
      </c>
      <c r="G408" s="82" t="n">
        <v>100</v>
      </c>
      <c r="H408" s="82" t="n">
        <v>0</v>
      </c>
      <c r="I408" s="82" t="n">
        <v>100</v>
      </c>
      <c r="J408" s="81" t="s">
        <v>21</v>
      </c>
      <c r="K408" s="74" t="str">
        <f aca="false">IF(RIGHT(A408,1)="#",1,"")</f>
        <v/>
      </c>
    </row>
    <row r="409" customFormat="false" ht="12.8" hidden="false" customHeight="false" outlineLevel="0" collapsed="false">
      <c r="A409" s="74" t="str">
        <f aca="false">TEXT(B409,"00")&amp;" - "&amp;C409&amp;" - "&amp;D409</f>
        <v>15 - 2056 - 64</v>
      </c>
      <c r="B409" s="75" t="n">
        <v>15</v>
      </c>
      <c r="C409" s="79" t="n">
        <v>2056</v>
      </c>
      <c r="D409" s="80" t="n">
        <v>64</v>
      </c>
      <c r="E409" s="81" t="s">
        <v>21</v>
      </c>
      <c r="F409" s="81" t="s">
        <v>21</v>
      </c>
      <c r="G409" s="82" t="n">
        <v>220</v>
      </c>
      <c r="H409" s="82" t="n">
        <v>0</v>
      </c>
      <c r="I409" s="82" t="n">
        <v>220</v>
      </c>
      <c r="J409" s="81" t="s">
        <v>21</v>
      </c>
      <c r="K409" s="74" t="str">
        <f aca="false">IF(RIGHT(A409,1)="#",1,"")</f>
        <v/>
      </c>
    </row>
    <row r="410" customFormat="false" ht="12.8" hidden="false" customHeight="false" outlineLevel="0" collapsed="false">
      <c r="A410" s="74" t="str">
        <f aca="false">TEXT(B410,"00")&amp;" - "&amp;C410&amp;" - "&amp;D410</f>
        <v>15 - 2115 - 97</v>
      </c>
      <c r="B410" s="75" t="n">
        <v>15</v>
      </c>
      <c r="C410" s="79" t="n">
        <v>2115</v>
      </c>
      <c r="D410" s="80" t="n">
        <v>97</v>
      </c>
      <c r="E410" s="81" t="s">
        <v>21</v>
      </c>
      <c r="F410" s="81" t="s">
        <v>21</v>
      </c>
      <c r="G410" s="82" t="n">
        <v>0</v>
      </c>
      <c r="H410" s="82" t="n">
        <v>0</v>
      </c>
      <c r="I410" s="82" t="n">
        <v>0</v>
      </c>
      <c r="J410" s="81" t="s">
        <v>21</v>
      </c>
      <c r="K410" s="74" t="str">
        <f aca="false">IF(RIGHT(A410,1)="#",1,"")</f>
        <v/>
      </c>
    </row>
    <row r="411" customFormat="false" ht="12.8" hidden="false" customHeight="false" outlineLevel="0" collapsed="false">
      <c r="A411" s="74" t="str">
        <f aca="false">TEXT(B411,"00")&amp;" - "&amp;C411&amp;" - "&amp;D411</f>
        <v>15 - 2143 - 8310</v>
      </c>
      <c r="B411" s="75" t="n">
        <v>15</v>
      </c>
      <c r="C411" s="79" t="n">
        <v>2143</v>
      </c>
      <c r="D411" s="80" t="n">
        <v>8310</v>
      </c>
      <c r="E411" s="81" t="s">
        <v>21</v>
      </c>
      <c r="F411" s="81" t="s">
        <v>21</v>
      </c>
      <c r="G411" s="82" t="n">
        <v>0</v>
      </c>
      <c r="H411" s="82" t="n">
        <v>0</v>
      </c>
      <c r="I411" s="82" t="n">
        <v>0</v>
      </c>
      <c r="J411" s="81" t="s">
        <v>21</v>
      </c>
      <c r="K411" s="74" t="str">
        <f aca="false">IF(RIGHT(A411,1)="#",1,"")</f>
        <v/>
      </c>
    </row>
    <row r="412" customFormat="false" ht="12.8" hidden="false" customHeight="false" outlineLevel="0" collapsed="false">
      <c r="A412" s="74" t="str">
        <f aca="false">TEXT(B412,"00")&amp;" - "&amp;C412&amp;" - "&amp;D412</f>
        <v>15 - 2181 - 3239</v>
      </c>
      <c r="B412" s="75" t="n">
        <v>15</v>
      </c>
      <c r="C412" s="79" t="n">
        <v>2181</v>
      </c>
      <c r="D412" s="80" t="n">
        <v>3239</v>
      </c>
      <c r="E412" s="81" t="s">
        <v>21</v>
      </c>
      <c r="F412" s="81" t="s">
        <v>21</v>
      </c>
      <c r="G412" s="82" t="n">
        <v>200</v>
      </c>
      <c r="H412" s="82" t="n">
        <v>0</v>
      </c>
      <c r="I412" s="82" t="n">
        <v>200</v>
      </c>
      <c r="J412" s="81" t="s">
        <v>21</v>
      </c>
      <c r="K412" s="74" t="str">
        <f aca="false">IF(RIGHT(A412,1)="#",1,"")</f>
        <v/>
      </c>
    </row>
    <row r="413" customFormat="false" ht="12.8" hidden="false" customHeight="false" outlineLevel="0" collapsed="false">
      <c r="A413" s="74" t="str">
        <f aca="false">TEXT(B413,"00")&amp;" - "&amp;C413&amp;" - "&amp;D413</f>
        <v>15 - 2281 - 8309</v>
      </c>
      <c r="B413" s="75" t="n">
        <v>15</v>
      </c>
      <c r="C413" s="79" t="n">
        <v>2281</v>
      </c>
      <c r="D413" s="80" t="n">
        <v>8309</v>
      </c>
      <c r="E413" s="81" t="s">
        <v>21</v>
      </c>
      <c r="F413" s="81" t="s">
        <v>21</v>
      </c>
      <c r="G413" s="82" t="n">
        <v>0</v>
      </c>
      <c r="H413" s="82" t="n">
        <v>0</v>
      </c>
      <c r="I413" s="82" t="n">
        <v>0</v>
      </c>
      <c r="J413" s="81" t="s">
        <v>21</v>
      </c>
      <c r="K413" s="74" t="str">
        <f aca="false">IF(RIGHT(A413,1)="#",1,"")</f>
        <v/>
      </c>
    </row>
    <row r="414" customFormat="false" ht="12.8" hidden="false" customHeight="false" outlineLevel="0" collapsed="false">
      <c r="A414" s="74" t="str">
        <f aca="false">TEXT(B414,"00")&amp;" - "&amp;C414&amp;" - "&amp;D414</f>
        <v>15 - 2316 - 8308</v>
      </c>
      <c r="B414" s="75" t="n">
        <v>15</v>
      </c>
      <c r="C414" s="79" t="n">
        <v>2316</v>
      </c>
      <c r="D414" s="80" t="n">
        <v>8308</v>
      </c>
      <c r="E414" s="81" t="s">
        <v>21</v>
      </c>
      <c r="F414" s="81" t="s">
        <v>21</v>
      </c>
      <c r="G414" s="82" t="n">
        <v>0</v>
      </c>
      <c r="H414" s="82" t="n">
        <v>0</v>
      </c>
      <c r="I414" s="82" t="n">
        <v>0</v>
      </c>
      <c r="J414" s="81" t="s">
        <v>21</v>
      </c>
      <c r="K414" s="74" t="str">
        <f aca="false">IF(RIGHT(A414,1)="#",1,"")</f>
        <v/>
      </c>
    </row>
    <row r="415" customFormat="false" ht="12.8" hidden="false" customHeight="false" outlineLevel="0" collapsed="false">
      <c r="A415" s="74" t="str">
        <f aca="false">TEXT(B415,"00")&amp;" - "&amp;C415&amp;" - "&amp;D415</f>
        <v>15 - 2348 - 186</v>
      </c>
      <c r="B415" s="75" t="n">
        <v>15</v>
      </c>
      <c r="C415" s="79" t="n">
        <v>2348</v>
      </c>
      <c r="D415" s="80" t="n">
        <v>186</v>
      </c>
      <c r="E415" s="81" t="s">
        <v>21</v>
      </c>
      <c r="F415" s="81" t="s">
        <v>21</v>
      </c>
      <c r="G415" s="82" t="n">
        <v>500</v>
      </c>
      <c r="H415" s="82" t="n">
        <v>0</v>
      </c>
      <c r="I415" s="82" t="n">
        <v>500</v>
      </c>
      <c r="J415" s="81" t="s">
        <v>21</v>
      </c>
      <c r="K415" s="74" t="str">
        <f aca="false">IF(RIGHT(A415,1)="#",1,"")</f>
        <v/>
      </c>
    </row>
    <row r="416" customFormat="false" ht="12.8" hidden="false" customHeight="false" outlineLevel="0" collapsed="false">
      <c r="A416" s="74" t="str">
        <f aca="false">TEXT(B416,"00")&amp;" - "&amp;C416&amp;" - "&amp;D416</f>
        <v>15 - 392 - 92</v>
      </c>
      <c r="B416" s="75" t="n">
        <v>15</v>
      </c>
      <c r="C416" s="79" t="n">
        <v>392</v>
      </c>
      <c r="D416" s="80" t="n">
        <v>92</v>
      </c>
      <c r="E416" s="81" t="s">
        <v>21</v>
      </c>
      <c r="F416" s="81" t="s">
        <v>21</v>
      </c>
      <c r="G416" s="82" t="n">
        <v>300</v>
      </c>
      <c r="H416" s="82" t="n">
        <v>0</v>
      </c>
      <c r="I416" s="82" t="n">
        <v>300</v>
      </c>
      <c r="J416" s="81" t="s">
        <v>21</v>
      </c>
      <c r="K416" s="74" t="str">
        <f aca="false">IF(RIGHT(A416,1)="#",1,"")</f>
        <v/>
      </c>
    </row>
    <row r="417" customFormat="false" ht="12.8" hidden="false" customHeight="false" outlineLevel="0" collapsed="false">
      <c r="A417" s="74" t="str">
        <f aca="false">TEXT(B417,"00")&amp;" - "&amp;C417&amp;" - "&amp;D417</f>
        <v>15 - 437 - 10326</v>
      </c>
      <c r="B417" s="75" t="n">
        <v>15</v>
      </c>
      <c r="C417" s="79" t="n">
        <v>437</v>
      </c>
      <c r="D417" s="80" t="n">
        <v>10326</v>
      </c>
      <c r="E417" s="81" t="s">
        <v>21</v>
      </c>
      <c r="F417" s="81" t="s">
        <v>21</v>
      </c>
      <c r="G417" s="82" t="n">
        <v>0</v>
      </c>
      <c r="H417" s="82" t="n">
        <v>0</v>
      </c>
      <c r="I417" s="82" t="n">
        <v>0</v>
      </c>
      <c r="J417" s="81" t="s">
        <v>21</v>
      </c>
      <c r="K417" s="74" t="str">
        <f aca="false">IF(RIGHT(A417,1)="#",1,"")</f>
        <v/>
      </c>
    </row>
    <row r="418" customFormat="false" ht="12.8" hidden="false" customHeight="false" outlineLevel="0" collapsed="false">
      <c r="A418" s="74" t="str">
        <f aca="false">TEXT(B418,"00")&amp;" - "&amp;C418&amp;" - "&amp;D418</f>
        <v>15 - 474 - 3242</v>
      </c>
      <c r="B418" s="75" t="n">
        <v>15</v>
      </c>
      <c r="C418" s="79" t="n">
        <v>474</v>
      </c>
      <c r="D418" s="80" t="n">
        <v>3242</v>
      </c>
      <c r="E418" s="81" t="s">
        <v>21</v>
      </c>
      <c r="F418" s="81" t="s">
        <v>21</v>
      </c>
      <c r="G418" s="82" t="n">
        <v>200</v>
      </c>
      <c r="H418" s="82" t="n">
        <v>26.7</v>
      </c>
      <c r="I418" s="82" t="n">
        <v>173.3</v>
      </c>
      <c r="J418" s="81" t="s">
        <v>21</v>
      </c>
      <c r="K418" s="74" t="str">
        <f aca="false">IF(RIGHT(A418,1)="#",1,"")</f>
        <v/>
      </c>
    </row>
    <row r="419" customFormat="false" ht="12.8" hidden="false" customHeight="false" outlineLevel="0" collapsed="false">
      <c r="A419" s="74" t="str">
        <f aca="false">TEXT(B419,"00")&amp;" - "&amp;C419&amp;" - "&amp;D419</f>
        <v>15 - 531 - 70</v>
      </c>
      <c r="B419" s="75" t="n">
        <v>15</v>
      </c>
      <c r="C419" s="79" t="n">
        <v>531</v>
      </c>
      <c r="D419" s="80" t="n">
        <v>70</v>
      </c>
      <c r="E419" s="81" t="s">
        <v>21</v>
      </c>
      <c r="F419" s="81" t="s">
        <v>21</v>
      </c>
      <c r="G419" s="82" t="n">
        <v>500</v>
      </c>
      <c r="H419" s="82" t="n">
        <v>400</v>
      </c>
      <c r="I419" s="82" t="n">
        <v>100</v>
      </c>
      <c r="J419" s="81" t="s">
        <v>21</v>
      </c>
      <c r="K419" s="74" t="str">
        <f aca="false">IF(RIGHT(A419,1)="#",1,"")</f>
        <v/>
      </c>
    </row>
    <row r="420" customFormat="false" ht="12.8" hidden="false" customHeight="false" outlineLevel="0" collapsed="false">
      <c r="A420" s="74" t="str">
        <f aca="false">TEXT(B420,"00")&amp;" - "&amp;C420&amp;" - "&amp;D420</f>
        <v>15 - 673 - 8307</v>
      </c>
      <c r="B420" s="75" t="n">
        <v>15</v>
      </c>
      <c r="C420" s="79" t="n">
        <v>673</v>
      </c>
      <c r="D420" s="80" t="n">
        <v>8307</v>
      </c>
      <c r="E420" s="81" t="s">
        <v>21</v>
      </c>
      <c r="F420" s="81" t="s">
        <v>21</v>
      </c>
      <c r="G420" s="82" t="n">
        <v>0</v>
      </c>
      <c r="H420" s="82" t="n">
        <v>0</v>
      </c>
      <c r="I420" s="82" t="n">
        <v>0</v>
      </c>
      <c r="J420" s="81" t="s">
        <v>21</v>
      </c>
      <c r="K420" s="74" t="str">
        <f aca="false">IF(RIGHT(A420,1)="#",1,"")</f>
        <v/>
      </c>
    </row>
    <row r="421" customFormat="false" ht="12.8" hidden="false" customHeight="false" outlineLevel="0" collapsed="false">
      <c r="A421" s="74" t="str">
        <f aca="false">TEXT(B421,"00")&amp;" - "&amp;C421&amp;" - "&amp;D421</f>
        <v>15 - 795 - 67</v>
      </c>
      <c r="B421" s="75" t="n">
        <v>15</v>
      </c>
      <c r="C421" s="79" t="n">
        <v>795</v>
      </c>
      <c r="D421" s="80" t="n">
        <v>67</v>
      </c>
      <c r="E421" s="81" t="s">
        <v>21</v>
      </c>
      <c r="F421" s="81" t="s">
        <v>21</v>
      </c>
      <c r="G421" s="82" t="n">
        <v>1000</v>
      </c>
      <c r="H421" s="82" t="n">
        <v>0</v>
      </c>
      <c r="I421" s="82" t="n">
        <v>1000</v>
      </c>
      <c r="J421" s="81" t="s">
        <v>21</v>
      </c>
      <c r="K421" s="74" t="str">
        <f aca="false">IF(RIGHT(A421,1)="#",1,"")</f>
        <v/>
      </c>
    </row>
    <row r="422" customFormat="false" ht="12.8" hidden="false" customHeight="false" outlineLevel="0" collapsed="false">
      <c r="A422" s="74" t="str">
        <f aca="false">TEXT(B422,"00")&amp;" - "&amp;C422&amp;" - "&amp;D422</f>
        <v>15 - 96 - 3250</v>
      </c>
      <c r="B422" s="75" t="n">
        <v>15</v>
      </c>
      <c r="C422" s="79" t="n">
        <v>96</v>
      </c>
      <c r="D422" s="80" t="n">
        <v>3250</v>
      </c>
      <c r="E422" s="81" t="s">
        <v>21</v>
      </c>
      <c r="F422" s="81" t="s">
        <v>21</v>
      </c>
      <c r="G422" s="82" t="n">
        <v>0</v>
      </c>
      <c r="H422" s="82" t="n">
        <v>0</v>
      </c>
      <c r="I422" s="82" t="n">
        <v>0</v>
      </c>
      <c r="J422" s="81" t="s">
        <v>21</v>
      </c>
      <c r="K422" s="74" t="str">
        <f aca="false">IF(RIGHT(A422,1)="#",1,"")</f>
        <v/>
      </c>
    </row>
    <row r="423" customFormat="false" ht="12.8" hidden="false" customHeight="false" outlineLevel="0" collapsed="false">
      <c r="A423" s="74" t="str">
        <f aca="false">TEXT(B423,"00")&amp;" - "&amp;C423&amp;" - "&amp;D423</f>
        <v>15 - 97 - 10328</v>
      </c>
      <c r="B423" s="75" t="n">
        <v>15</v>
      </c>
      <c r="C423" s="79" t="n">
        <v>97</v>
      </c>
      <c r="D423" s="80" t="n">
        <v>10328</v>
      </c>
      <c r="E423" s="81" t="s">
        <v>21</v>
      </c>
      <c r="F423" s="81" t="s">
        <v>21</v>
      </c>
      <c r="G423" s="82" t="n">
        <v>0</v>
      </c>
      <c r="H423" s="82" t="n">
        <v>0</v>
      </c>
      <c r="I423" s="82" t="n">
        <v>0</v>
      </c>
      <c r="J423" s="81" t="s">
        <v>21</v>
      </c>
      <c r="K423" s="74" t="str">
        <f aca="false">IF(RIGHT(A423,1)="#",1,"")</f>
        <v/>
      </c>
    </row>
    <row r="424" customFormat="false" ht="12.8" hidden="false" customHeight="false" outlineLevel="0" collapsed="false">
      <c r="A424" s="74" t="str">
        <f aca="false">TEXT(B424,"00")&amp;" - "&amp;C424&amp;" - "&amp;D424</f>
        <v>16 - 1593 - 4493</v>
      </c>
      <c r="B424" s="75" t="n">
        <v>16</v>
      </c>
      <c r="C424" s="79" t="n">
        <v>1593</v>
      </c>
      <c r="D424" s="80" t="n">
        <v>4493</v>
      </c>
      <c r="E424" s="81" t="s">
        <v>21</v>
      </c>
      <c r="F424" s="81" t="s">
        <v>21</v>
      </c>
      <c r="G424" s="82" t="n">
        <v>0</v>
      </c>
      <c r="H424" s="82" t="n">
        <v>0</v>
      </c>
      <c r="I424" s="82" t="n">
        <v>0</v>
      </c>
      <c r="J424" s="81" t="s">
        <v>21</v>
      </c>
      <c r="K424" s="74" t="str">
        <f aca="false">IF(RIGHT(A424,1)="#",1,"")</f>
        <v/>
      </c>
    </row>
    <row r="425" customFormat="false" ht="12.8" hidden="false" customHeight="false" outlineLevel="0" collapsed="false">
      <c r="A425" s="74" t="str">
        <f aca="false">TEXT(B425,"00")&amp;" - "&amp;C425&amp;" - "&amp;D425</f>
        <v>16 - 1689 - 8601</v>
      </c>
      <c r="B425" s="75" t="n">
        <v>16</v>
      </c>
      <c r="C425" s="79" t="n">
        <v>1689</v>
      </c>
      <c r="D425" s="80" t="n">
        <v>8601</v>
      </c>
      <c r="E425" s="81" t="s">
        <v>21</v>
      </c>
      <c r="F425" s="81" t="s">
        <v>21</v>
      </c>
      <c r="G425" s="82" t="n">
        <v>0</v>
      </c>
      <c r="H425" s="82" t="n">
        <v>0</v>
      </c>
      <c r="I425" s="82" t="n">
        <v>0</v>
      </c>
      <c r="J425" s="81" t="s">
        <v>21</v>
      </c>
      <c r="K425" s="74" t="str">
        <f aca="false">IF(RIGHT(A425,1)="#",1,"")</f>
        <v/>
      </c>
    </row>
    <row r="426" customFormat="false" ht="12.8" hidden="false" customHeight="false" outlineLevel="0" collapsed="false">
      <c r="A426" s="74" t="str">
        <f aca="false">TEXT(B426,"00")&amp;" - "&amp;C426&amp;" - "&amp;D426</f>
        <v>16 - 737 - 8599</v>
      </c>
      <c r="B426" s="75" t="n">
        <v>16</v>
      </c>
      <c r="C426" s="79" t="n">
        <v>737</v>
      </c>
      <c r="D426" s="80" t="n">
        <v>8599</v>
      </c>
      <c r="E426" s="81" t="s">
        <v>21</v>
      </c>
      <c r="F426" s="81" t="s">
        <v>21</v>
      </c>
      <c r="G426" s="82" t="n">
        <v>0</v>
      </c>
      <c r="H426" s="82" t="n">
        <v>0</v>
      </c>
      <c r="I426" s="82" t="n">
        <v>0</v>
      </c>
      <c r="J426" s="81" t="s">
        <v>21</v>
      </c>
      <c r="K426" s="74" t="str">
        <f aca="false">IF(RIGHT(A426,1)="#",1,"")</f>
        <v/>
      </c>
    </row>
    <row r="427" customFormat="false" ht="12.8" hidden="false" customHeight="false" outlineLevel="0" collapsed="false">
      <c r="A427" s="74" t="str">
        <f aca="false">TEXT(B427,"00")&amp;" - "&amp;C427&amp;" - "&amp;D427</f>
        <v>16 - 885 - 126</v>
      </c>
      <c r="B427" s="75" t="n">
        <v>16</v>
      </c>
      <c r="C427" s="79" t="n">
        <v>885</v>
      </c>
      <c r="D427" s="80" t="n">
        <v>126</v>
      </c>
      <c r="E427" s="81" t="s">
        <v>21</v>
      </c>
      <c r="F427" s="81" t="s">
        <v>21</v>
      </c>
      <c r="G427" s="82" t="n">
        <v>0</v>
      </c>
      <c r="H427" s="82" t="n">
        <v>0</v>
      </c>
      <c r="I427" s="82" t="n">
        <v>0</v>
      </c>
      <c r="J427" s="81" t="s">
        <v>21</v>
      </c>
      <c r="K427" s="74" t="str">
        <f aca="false">IF(RIGHT(A427,1)="#",1,"")</f>
        <v/>
      </c>
    </row>
    <row r="428" customFormat="false" ht="12.8" hidden="false" customHeight="false" outlineLevel="0" collapsed="false">
      <c r="A428" s="74" t="str">
        <f aca="false">TEXT(B428,"00")&amp;" - "&amp;C428&amp;" - "&amp;D428</f>
        <v>17 - 1003 - 34</v>
      </c>
      <c r="B428" s="75" t="n">
        <v>17</v>
      </c>
      <c r="C428" s="79" t="n">
        <v>1003</v>
      </c>
      <c r="D428" s="80" t="n">
        <v>34</v>
      </c>
      <c r="E428" s="81" t="s">
        <v>21</v>
      </c>
      <c r="F428" s="81" t="s">
        <v>21</v>
      </c>
      <c r="G428" s="82" t="n">
        <v>0</v>
      </c>
      <c r="H428" s="82" t="n">
        <v>0</v>
      </c>
      <c r="I428" s="82" t="n">
        <v>0</v>
      </c>
      <c r="J428" s="81" t="s">
        <v>21</v>
      </c>
      <c r="K428" s="74" t="str">
        <f aca="false">IF(RIGHT(A428,1)="#",1,"")</f>
        <v/>
      </c>
    </row>
    <row r="429" customFormat="false" ht="12.8" hidden="false" customHeight="false" outlineLevel="0" collapsed="false">
      <c r="A429" s="74" t="str">
        <f aca="false">TEXT(B429,"00")&amp;" - "&amp;C429&amp;" - "&amp;D429</f>
        <v>17 - 1819 - 6430</v>
      </c>
      <c r="B429" s="75" t="n">
        <v>17</v>
      </c>
      <c r="C429" s="79" t="n">
        <v>1819</v>
      </c>
      <c r="D429" s="80" t="n">
        <v>6430</v>
      </c>
      <c r="E429" s="81" t="s">
        <v>21</v>
      </c>
      <c r="F429" s="81" t="s">
        <v>21</v>
      </c>
      <c r="G429" s="82" t="n">
        <v>0</v>
      </c>
      <c r="H429" s="82" t="n">
        <v>0</v>
      </c>
      <c r="I429" s="82" t="n">
        <v>0</v>
      </c>
      <c r="J429" s="81" t="s">
        <v>21</v>
      </c>
      <c r="K429" s="74" t="str">
        <f aca="false">IF(RIGHT(A429,1)="#",1,"")</f>
        <v/>
      </c>
    </row>
    <row r="430" customFormat="false" ht="12.8" hidden="false" customHeight="false" outlineLevel="0" collapsed="false">
      <c r="A430" s="74" t="str">
        <f aca="false">TEXT(B430,"00")&amp;" - "&amp;C430&amp;" - "&amp;D430</f>
        <v>17 - 632 - 2361</v>
      </c>
      <c r="B430" s="75" t="n">
        <v>17</v>
      </c>
      <c r="C430" s="79" t="n">
        <v>632</v>
      </c>
      <c r="D430" s="80" t="n">
        <v>2361</v>
      </c>
      <c r="E430" s="81" t="s">
        <v>21</v>
      </c>
      <c r="F430" s="81" t="s">
        <v>21</v>
      </c>
      <c r="G430" s="82" t="n">
        <v>0</v>
      </c>
      <c r="H430" s="82" t="n">
        <v>0</v>
      </c>
      <c r="I430" s="82" t="n">
        <v>0</v>
      </c>
      <c r="J430" s="81" t="s">
        <v>21</v>
      </c>
      <c r="K430" s="74" t="str">
        <f aca="false">IF(RIGHT(A430,1)="#",1,"")</f>
        <v/>
      </c>
    </row>
    <row r="431" customFormat="false" ht="12.8" hidden="false" customHeight="false" outlineLevel="0" collapsed="false">
      <c r="A431" s="74" t="str">
        <f aca="false">TEXT(B431,"00")&amp;" - "&amp;C431&amp;" - "&amp;D431</f>
        <v>18 - 1570 - 11</v>
      </c>
      <c r="B431" s="75" t="n">
        <v>18</v>
      </c>
      <c r="C431" s="79" t="n">
        <v>1570</v>
      </c>
      <c r="D431" s="80" t="n">
        <v>11</v>
      </c>
      <c r="E431" s="81" t="s">
        <v>21</v>
      </c>
      <c r="F431" s="81" t="s">
        <v>21</v>
      </c>
      <c r="G431" s="82" t="n">
        <v>220</v>
      </c>
      <c r="H431" s="82" t="n">
        <v>0</v>
      </c>
      <c r="I431" s="82" t="n">
        <v>220</v>
      </c>
      <c r="J431" s="81" t="s">
        <v>21</v>
      </c>
      <c r="K431" s="74" t="str">
        <f aca="false">IF(RIGHT(A431,1)="#",1,"")</f>
        <v/>
      </c>
    </row>
    <row r="432" customFormat="false" ht="12.8" hidden="false" customHeight="false" outlineLevel="0" collapsed="false">
      <c r="A432" s="74" t="str">
        <f aca="false">TEXT(B432,"00")&amp;" - "&amp;C432&amp;" - "&amp;D432</f>
        <v>18 - 1742 - 3</v>
      </c>
      <c r="B432" s="75" t="n">
        <v>18</v>
      </c>
      <c r="C432" s="79" t="n">
        <v>1742</v>
      </c>
      <c r="D432" s="80" t="n">
        <v>3</v>
      </c>
      <c r="E432" s="81" t="s">
        <v>21</v>
      </c>
      <c r="F432" s="81" t="s">
        <v>21</v>
      </c>
      <c r="G432" s="82" t="n">
        <v>140</v>
      </c>
      <c r="H432" s="82" t="n">
        <v>0</v>
      </c>
      <c r="I432" s="82" t="n">
        <v>140</v>
      </c>
      <c r="J432" s="81" t="s">
        <v>21</v>
      </c>
      <c r="K432" s="74" t="str">
        <f aca="false">IF(RIGHT(A432,1)="#",1,"")</f>
        <v/>
      </c>
    </row>
    <row r="433" customFormat="false" ht="12.8" hidden="false" customHeight="false" outlineLevel="0" collapsed="false">
      <c r="A433" s="74" t="str">
        <f aca="false">TEXT(B433,"00")&amp;" - "&amp;C433&amp;" - "&amp;D433</f>
        <v>18 - 320 - 2</v>
      </c>
      <c r="B433" s="75" t="n">
        <v>18</v>
      </c>
      <c r="C433" s="79" t="n">
        <v>320</v>
      </c>
      <c r="D433" s="80" t="n">
        <v>2</v>
      </c>
      <c r="E433" s="81" t="s">
        <v>21</v>
      </c>
      <c r="F433" s="81" t="s">
        <v>21</v>
      </c>
      <c r="G433" s="82" t="n">
        <v>2780</v>
      </c>
      <c r="H433" s="82" t="n">
        <v>0</v>
      </c>
      <c r="I433" s="82" t="n">
        <v>2780</v>
      </c>
      <c r="J433" s="81" t="s">
        <v>21</v>
      </c>
      <c r="K433" s="74" t="str">
        <f aca="false">IF(RIGHT(A433,1)="#",1,"")</f>
        <v/>
      </c>
    </row>
    <row r="434" customFormat="false" ht="12.8" hidden="false" customHeight="false" outlineLevel="0" collapsed="false">
      <c r="A434" s="74" t="str">
        <f aca="false">TEXT(B434,"00")&amp;" - "&amp;C434&amp;" - "&amp;D434</f>
        <v>18 - 488 - 31</v>
      </c>
      <c r="B434" s="75" t="n">
        <v>18</v>
      </c>
      <c r="C434" s="79" t="n">
        <v>488</v>
      </c>
      <c r="D434" s="80" t="n">
        <v>31</v>
      </c>
      <c r="E434" s="81" t="s">
        <v>21</v>
      </c>
      <c r="F434" s="81" t="s">
        <v>21</v>
      </c>
      <c r="G434" s="82" t="n">
        <v>1670</v>
      </c>
      <c r="H434" s="82" t="n">
        <v>6564.31</v>
      </c>
      <c r="I434" s="82" t="n">
        <v>-4894.31</v>
      </c>
      <c r="J434" s="81" t="s">
        <v>21</v>
      </c>
      <c r="K434" s="74" t="str">
        <f aca="false">IF(RIGHT(A434,1)="#",1,"")</f>
        <v/>
      </c>
    </row>
    <row r="435" customFormat="false" ht="12.8" hidden="false" customHeight="false" outlineLevel="0" collapsed="false">
      <c r="A435" s="74" t="str">
        <f aca="false">TEXT(B435,"00")&amp;" - "&amp;C435&amp;" - "&amp;D435</f>
        <v>18 - 508 - 46</v>
      </c>
      <c r="B435" s="75" t="n">
        <v>18</v>
      </c>
      <c r="C435" s="79" t="n">
        <v>508</v>
      </c>
      <c r="D435" s="80" t="n">
        <v>46</v>
      </c>
      <c r="E435" s="81" t="s">
        <v>21</v>
      </c>
      <c r="F435" s="81" t="s">
        <v>21</v>
      </c>
      <c r="G435" s="82" t="n">
        <v>328800</v>
      </c>
      <c r="H435" s="82" t="n">
        <v>1468.8</v>
      </c>
      <c r="I435" s="82" t="n">
        <v>327331.2</v>
      </c>
      <c r="J435" s="81" t="s">
        <v>21</v>
      </c>
      <c r="K435" s="74" t="str">
        <f aca="false">IF(RIGHT(A435,1)="#",1,"")</f>
        <v/>
      </c>
    </row>
    <row r="436" customFormat="false" ht="12.8" hidden="false" customHeight="false" outlineLevel="0" collapsed="false">
      <c r="A436" s="74" t="str">
        <f aca="false">TEXT(B436,"00")&amp;" - "&amp;C436&amp;" - "&amp;D436</f>
        <v>18 - 684 - 32</v>
      </c>
      <c r="B436" s="75" t="n">
        <v>18</v>
      </c>
      <c r="C436" s="79" t="n">
        <v>684</v>
      </c>
      <c r="D436" s="80" t="n">
        <v>32</v>
      </c>
      <c r="E436" s="81" t="s">
        <v>21</v>
      </c>
      <c r="F436" s="81" t="s">
        <v>21</v>
      </c>
      <c r="G436" s="82" t="n">
        <v>460</v>
      </c>
      <c r="H436" s="82" t="n">
        <v>0</v>
      </c>
      <c r="I436" s="82" t="n">
        <v>460</v>
      </c>
      <c r="J436" s="81" t="s">
        <v>21</v>
      </c>
      <c r="K436" s="74" t="str">
        <f aca="false">IF(RIGHT(A436,1)="#",1,"")</f>
        <v/>
      </c>
    </row>
    <row r="437" customFormat="false" ht="12.8" hidden="false" customHeight="false" outlineLevel="0" collapsed="false">
      <c r="A437" s="74" t="str">
        <f aca="false">TEXT(B437,"00")&amp;" - "&amp;C437&amp;" - "&amp;D437</f>
        <v>18 - 864 - 34</v>
      </c>
      <c r="B437" s="75" t="n">
        <v>18</v>
      </c>
      <c r="C437" s="79" t="n">
        <v>864</v>
      </c>
      <c r="D437" s="80" t="n">
        <v>34</v>
      </c>
      <c r="E437" s="81" t="s">
        <v>21</v>
      </c>
      <c r="F437" s="81" t="s">
        <v>21</v>
      </c>
      <c r="G437" s="82" t="n">
        <v>780</v>
      </c>
      <c r="H437" s="82" t="n">
        <v>0</v>
      </c>
      <c r="I437" s="82" t="n">
        <v>780</v>
      </c>
      <c r="J437" s="81" t="s">
        <v>21</v>
      </c>
      <c r="K437" s="74" t="str">
        <f aca="false">IF(RIGHT(A437,1)="#",1,"")</f>
        <v/>
      </c>
    </row>
    <row r="438" customFormat="false" ht="12.8" hidden="false" customHeight="false" outlineLevel="0" collapsed="false">
      <c r="A438" s="74" t="str">
        <f aca="false">TEXT(B438,"00")&amp;" - "&amp;C438&amp;" - "&amp;D438</f>
        <v>18 - 953 - 1</v>
      </c>
      <c r="B438" s="75" t="n">
        <v>18</v>
      </c>
      <c r="C438" s="79" t="n">
        <v>953</v>
      </c>
      <c r="D438" s="80" t="n">
        <v>1</v>
      </c>
      <c r="E438" s="81" t="s">
        <v>21</v>
      </c>
      <c r="F438" s="81" t="s">
        <v>21</v>
      </c>
      <c r="G438" s="82" t="n">
        <v>1110</v>
      </c>
      <c r="H438" s="82" t="n">
        <v>0</v>
      </c>
      <c r="I438" s="82" t="n">
        <v>1110</v>
      </c>
      <c r="J438" s="81" t="s">
        <v>21</v>
      </c>
      <c r="K438" s="74" t="str">
        <f aca="false">IF(RIGHT(A438,1)="#",1,"")</f>
        <v/>
      </c>
    </row>
    <row r="439" customFormat="false" ht="12.8" hidden="false" customHeight="false" outlineLevel="0" collapsed="false">
      <c r="A439" s="74" t="str">
        <f aca="false">TEXT(B439,"00")&amp;" - "&amp;C439&amp;" - "&amp;D439</f>
        <v>19 - 2092 - 21</v>
      </c>
      <c r="B439" s="75" t="n">
        <v>19</v>
      </c>
      <c r="C439" s="79" t="n">
        <v>2092</v>
      </c>
      <c r="D439" s="80" t="n">
        <v>21</v>
      </c>
      <c r="E439" s="81" t="s">
        <v>21</v>
      </c>
      <c r="F439" s="81" t="s">
        <v>21</v>
      </c>
      <c r="G439" s="82" t="n">
        <v>500</v>
      </c>
      <c r="H439" s="82" t="n">
        <v>0</v>
      </c>
      <c r="I439" s="82" t="n">
        <v>500</v>
      </c>
      <c r="J439" s="81" t="s">
        <v>21</v>
      </c>
      <c r="K439" s="74" t="str">
        <f aca="false">IF(RIGHT(A439,1)="#",1,"")</f>
        <v/>
      </c>
    </row>
    <row r="440" customFormat="false" ht="12.8" hidden="false" customHeight="false" outlineLevel="0" collapsed="false">
      <c r="A440" s="74" t="str">
        <f aca="false">TEXT(B440,"00")&amp;" - "&amp;C440&amp;" - "&amp;D440</f>
        <v>19 - 338 - 3</v>
      </c>
      <c r="B440" s="75" t="n">
        <v>19</v>
      </c>
      <c r="C440" s="79" t="n">
        <v>338</v>
      </c>
      <c r="D440" s="80" t="n">
        <v>3</v>
      </c>
      <c r="E440" s="81" t="s">
        <v>21</v>
      </c>
      <c r="F440" s="81" t="s">
        <v>21</v>
      </c>
      <c r="G440" s="82" t="n">
        <v>3000</v>
      </c>
      <c r="H440" s="82" t="n">
        <v>0</v>
      </c>
      <c r="I440" s="82" t="n">
        <v>3000</v>
      </c>
      <c r="J440" s="81" t="s">
        <v>21</v>
      </c>
      <c r="K440" s="74" t="str">
        <f aca="false">IF(RIGHT(A440,1)="#",1,"")</f>
        <v/>
      </c>
    </row>
    <row r="441" customFormat="false" ht="12.8" hidden="false" customHeight="false" outlineLevel="0" collapsed="false">
      <c r="A441" s="74" t="str">
        <f aca="false">TEXT(B441,"00")&amp;" - "&amp;C441&amp;" - "&amp;D441</f>
        <v>19 - 363 - 22</v>
      </c>
      <c r="B441" s="75" t="n">
        <v>19</v>
      </c>
      <c r="C441" s="79" t="n">
        <v>363</v>
      </c>
      <c r="D441" s="80" t="n">
        <v>22</v>
      </c>
      <c r="E441" s="81" t="s">
        <v>21</v>
      </c>
      <c r="F441" s="81" t="s">
        <v>21</v>
      </c>
      <c r="G441" s="82" t="n">
        <v>500</v>
      </c>
      <c r="H441" s="82" t="n">
        <v>0</v>
      </c>
      <c r="I441" s="82" t="n">
        <v>500</v>
      </c>
      <c r="J441" s="81" t="s">
        <v>21</v>
      </c>
      <c r="K441" s="74" t="str">
        <f aca="false">IF(RIGHT(A441,1)="#",1,"")</f>
        <v/>
      </c>
    </row>
    <row r="442" customFormat="false" ht="12.8" hidden="false" customHeight="false" outlineLevel="0" collapsed="false">
      <c r="A442" s="74" t="str">
        <f aca="false">TEXT(B442,"00")&amp;" - "&amp;C442&amp;" - "&amp;D442</f>
        <v>19 - 557 - 8</v>
      </c>
      <c r="B442" s="75" t="n">
        <v>19</v>
      </c>
      <c r="C442" s="79" t="n">
        <v>557</v>
      </c>
      <c r="D442" s="80" t="n">
        <v>8</v>
      </c>
      <c r="E442" s="81" t="s">
        <v>21</v>
      </c>
      <c r="F442" s="81" t="s">
        <v>21</v>
      </c>
      <c r="G442" s="82" t="n">
        <v>1000</v>
      </c>
      <c r="H442" s="82" t="n">
        <v>0</v>
      </c>
      <c r="I442" s="82" t="n">
        <v>1000</v>
      </c>
      <c r="J442" s="81" t="s">
        <v>21</v>
      </c>
      <c r="K442" s="74" t="str">
        <f aca="false">IF(RIGHT(A442,1)="#",1,"")</f>
        <v/>
      </c>
    </row>
    <row r="443" customFormat="false" ht="12.8" hidden="false" customHeight="false" outlineLevel="0" collapsed="false">
      <c r="A443" s="74" t="str">
        <f aca="false">TEXT(B443,"00")&amp;" - "&amp;C443&amp;" - "&amp;D443</f>
        <v>20 - 10 - 300</v>
      </c>
      <c r="B443" s="75" t="n">
        <v>20</v>
      </c>
      <c r="C443" s="79" t="n">
        <v>10</v>
      </c>
      <c r="D443" s="80" t="n">
        <v>300</v>
      </c>
      <c r="E443" s="81" t="s">
        <v>21</v>
      </c>
      <c r="F443" s="81" t="s">
        <v>21</v>
      </c>
      <c r="G443" s="82" t="n">
        <v>10000</v>
      </c>
      <c r="H443" s="82" t="n">
        <v>10033.36</v>
      </c>
      <c r="I443" s="82" t="n">
        <v>-33.36</v>
      </c>
      <c r="J443" s="81" t="s">
        <v>21</v>
      </c>
      <c r="K443" s="74" t="str">
        <f aca="false">IF(RIGHT(A443,1)="#",1,"")</f>
        <v/>
      </c>
    </row>
    <row r="444" customFormat="false" ht="12.8" hidden="false" customHeight="false" outlineLevel="0" collapsed="false">
      <c r="A444" s="74" t="str">
        <f aca="false">TEXT(B444,"00")&amp;" - "&amp;C444&amp;" - "&amp;D444</f>
        <v>20 - 1010 - 1735</v>
      </c>
      <c r="B444" s="75" t="n">
        <v>20</v>
      </c>
      <c r="C444" s="79" t="n">
        <v>1010</v>
      </c>
      <c r="D444" s="80" t="n">
        <v>1735</v>
      </c>
      <c r="E444" s="81" t="s">
        <v>21</v>
      </c>
      <c r="F444" s="81" t="s">
        <v>21</v>
      </c>
      <c r="G444" s="82" t="n">
        <v>8000</v>
      </c>
      <c r="H444" s="82" t="n">
        <v>6180.42</v>
      </c>
      <c r="I444" s="82" t="n">
        <v>1819.58</v>
      </c>
      <c r="J444" s="81" t="s">
        <v>21</v>
      </c>
      <c r="K444" s="74" t="str">
        <f aca="false">IF(RIGHT(A444,1)="#",1,"")</f>
        <v/>
      </c>
    </row>
    <row r="445" customFormat="false" ht="12.8" hidden="false" customHeight="false" outlineLevel="0" collapsed="false">
      <c r="A445" s="74" t="str">
        <f aca="false">TEXT(B445,"00")&amp;" - "&amp;C445&amp;" - "&amp;D445</f>
        <v>20 - 1042 - 1247</v>
      </c>
      <c r="B445" s="75" t="n">
        <v>20</v>
      </c>
      <c r="C445" s="79" t="n">
        <v>1042</v>
      </c>
      <c r="D445" s="80" t="n">
        <v>1247</v>
      </c>
      <c r="E445" s="81" t="s">
        <v>21</v>
      </c>
      <c r="F445" s="81" t="s">
        <v>21</v>
      </c>
      <c r="G445" s="82" t="n">
        <v>1000</v>
      </c>
      <c r="H445" s="82" t="n">
        <v>0</v>
      </c>
      <c r="I445" s="82" t="n">
        <v>1000</v>
      </c>
      <c r="J445" s="81" t="s">
        <v>21</v>
      </c>
      <c r="K445" s="74" t="str">
        <f aca="false">IF(RIGHT(A445,1)="#",1,"")</f>
        <v/>
      </c>
    </row>
    <row r="446" customFormat="false" ht="12.8" hidden="false" customHeight="false" outlineLevel="0" collapsed="false">
      <c r="A446" s="74" t="str">
        <f aca="false">TEXT(B446,"00")&amp;" - "&amp;C446&amp;" - "&amp;D446</f>
        <v>20 - 1045 - 161</v>
      </c>
      <c r="B446" s="75" t="n">
        <v>20</v>
      </c>
      <c r="C446" s="79" t="n">
        <v>1045</v>
      </c>
      <c r="D446" s="80" t="n">
        <v>161</v>
      </c>
      <c r="E446" s="81" t="s">
        <v>21</v>
      </c>
      <c r="F446" s="81" t="s">
        <v>21</v>
      </c>
      <c r="G446" s="82" t="n">
        <v>0</v>
      </c>
      <c r="H446" s="82" t="n">
        <v>0</v>
      </c>
      <c r="I446" s="82" t="n">
        <v>0</v>
      </c>
      <c r="J446" s="81" t="s">
        <v>21</v>
      </c>
      <c r="K446" s="74" t="str">
        <f aca="false">IF(RIGHT(A446,1)="#",1,"")</f>
        <v/>
      </c>
    </row>
    <row r="447" customFormat="false" ht="12.8" hidden="false" customHeight="false" outlineLevel="0" collapsed="false">
      <c r="A447" s="74" t="str">
        <f aca="false">TEXT(B447,"00")&amp;" - "&amp;C447&amp;" - "&amp;D447</f>
        <v>20 - 1062 - 513</v>
      </c>
      <c r="B447" s="75" t="n">
        <v>20</v>
      </c>
      <c r="C447" s="79" t="n">
        <v>1062</v>
      </c>
      <c r="D447" s="80" t="n">
        <v>513</v>
      </c>
      <c r="E447" s="81" t="s">
        <v>21</v>
      </c>
      <c r="F447" s="81" t="s">
        <v>21</v>
      </c>
      <c r="G447" s="82" t="n">
        <v>10000</v>
      </c>
      <c r="H447" s="82" t="n">
        <v>12488.74</v>
      </c>
      <c r="I447" s="82" t="n">
        <v>-2488.74</v>
      </c>
      <c r="J447" s="81" t="s">
        <v>21</v>
      </c>
      <c r="K447" s="74" t="str">
        <f aca="false">IF(RIGHT(A447,1)="#",1,"")</f>
        <v/>
      </c>
    </row>
    <row r="448" customFormat="false" ht="12.8" hidden="false" customHeight="false" outlineLevel="0" collapsed="false">
      <c r="A448" s="74" t="str">
        <f aca="false">TEXT(B448,"00")&amp;" - "&amp;C448&amp;" - "&amp;D448</f>
        <v>20 - 109 - 106</v>
      </c>
      <c r="B448" s="75" t="n">
        <v>20</v>
      </c>
      <c r="C448" s="79" t="n">
        <v>109</v>
      </c>
      <c r="D448" s="80" t="n">
        <v>106</v>
      </c>
      <c r="E448" s="81" t="s">
        <v>21</v>
      </c>
      <c r="F448" s="81" t="s">
        <v>21</v>
      </c>
      <c r="G448" s="82" t="n">
        <v>4500</v>
      </c>
      <c r="H448" s="82" t="n">
        <v>4901.78</v>
      </c>
      <c r="I448" s="82" t="n">
        <v>-401.78</v>
      </c>
      <c r="J448" s="81" t="s">
        <v>21</v>
      </c>
      <c r="K448" s="74" t="str">
        <f aca="false">IF(RIGHT(A448,1)="#",1,"")</f>
        <v/>
      </c>
    </row>
    <row r="449" customFormat="false" ht="12.8" hidden="false" customHeight="false" outlineLevel="0" collapsed="false">
      <c r="A449" s="74" t="str">
        <f aca="false">TEXT(B449,"00")&amp;" - "&amp;C449&amp;" - "&amp;D449</f>
        <v>20 - 1090 - 580</v>
      </c>
      <c r="B449" s="75" t="n">
        <v>20</v>
      </c>
      <c r="C449" s="79" t="n">
        <v>1090</v>
      </c>
      <c r="D449" s="80" t="n">
        <v>580</v>
      </c>
      <c r="E449" s="81" t="s">
        <v>21</v>
      </c>
      <c r="F449" s="81" t="s">
        <v>21</v>
      </c>
      <c r="G449" s="82" t="n">
        <v>3000</v>
      </c>
      <c r="H449" s="82" t="n">
        <v>4455.44</v>
      </c>
      <c r="I449" s="82" t="n">
        <v>-1455.44</v>
      </c>
      <c r="J449" s="81" t="s">
        <v>21</v>
      </c>
      <c r="K449" s="74" t="str">
        <f aca="false">IF(RIGHT(A449,1)="#",1,"")</f>
        <v/>
      </c>
    </row>
    <row r="450" customFormat="false" ht="12.8" hidden="false" customHeight="false" outlineLevel="0" collapsed="false">
      <c r="A450" s="74" t="str">
        <f aca="false">TEXT(B450,"00")&amp;" - "&amp;C450&amp;" - "&amp;D450</f>
        <v>20 - 1091 - 1798</v>
      </c>
      <c r="B450" s="75" t="n">
        <v>20</v>
      </c>
      <c r="C450" s="79" t="n">
        <v>1091</v>
      </c>
      <c r="D450" s="80" t="n">
        <v>1798</v>
      </c>
      <c r="E450" s="81" t="s">
        <v>21</v>
      </c>
      <c r="F450" s="81" t="s">
        <v>21</v>
      </c>
      <c r="G450" s="82" t="n">
        <v>0</v>
      </c>
      <c r="H450" s="82" t="n">
        <v>0</v>
      </c>
      <c r="I450" s="82" t="n">
        <v>0</v>
      </c>
      <c r="J450" s="81" t="s">
        <v>21</v>
      </c>
      <c r="K450" s="74" t="str">
        <f aca="false">IF(RIGHT(A450,1)="#",1,"")</f>
        <v/>
      </c>
    </row>
    <row r="451" customFormat="false" ht="12.8" hidden="false" customHeight="false" outlineLevel="0" collapsed="false">
      <c r="A451" s="74" t="str">
        <f aca="false">TEXT(B451,"00")&amp;" - "&amp;C451&amp;" - "&amp;D451</f>
        <v>20 - 1110 - 1158</v>
      </c>
      <c r="B451" s="75" t="n">
        <v>20</v>
      </c>
      <c r="C451" s="79" t="n">
        <v>1110</v>
      </c>
      <c r="D451" s="80" t="n">
        <v>1158</v>
      </c>
      <c r="E451" s="81" t="s">
        <v>21</v>
      </c>
      <c r="F451" s="81" t="s">
        <v>21</v>
      </c>
      <c r="G451" s="82" t="n">
        <v>50000</v>
      </c>
      <c r="H451" s="82" t="n">
        <v>50000</v>
      </c>
      <c r="I451" s="82" t="n">
        <v>0</v>
      </c>
      <c r="J451" s="81" t="s">
        <v>21</v>
      </c>
      <c r="K451" s="74" t="str">
        <f aca="false">IF(RIGHT(A451,1)="#",1,"")</f>
        <v/>
      </c>
    </row>
    <row r="452" customFormat="false" ht="12.8" hidden="false" customHeight="false" outlineLevel="0" collapsed="false">
      <c r="A452" s="74" t="str">
        <f aca="false">TEXT(B452,"00")&amp;" - "&amp;C452&amp;" - "&amp;D452</f>
        <v>20 - 1125 - 738</v>
      </c>
      <c r="B452" s="75" t="n">
        <v>20</v>
      </c>
      <c r="C452" s="79" t="n">
        <v>1125</v>
      </c>
      <c r="D452" s="80" t="n">
        <v>738</v>
      </c>
      <c r="E452" s="81" t="s">
        <v>21</v>
      </c>
      <c r="F452" s="81" t="s">
        <v>21</v>
      </c>
      <c r="G452" s="82" t="n">
        <v>100</v>
      </c>
      <c r="H452" s="82" t="n">
        <v>0</v>
      </c>
      <c r="I452" s="82" t="n">
        <v>100</v>
      </c>
      <c r="J452" s="81" t="s">
        <v>21</v>
      </c>
      <c r="K452" s="74" t="str">
        <f aca="false">IF(RIGHT(A452,1)="#",1,"")</f>
        <v/>
      </c>
    </row>
    <row r="453" customFormat="false" ht="12.8" hidden="false" customHeight="false" outlineLevel="0" collapsed="false">
      <c r="A453" s="74" t="str">
        <f aca="false">TEXT(B453,"00")&amp;" - "&amp;C453&amp;" - "&amp;D453</f>
        <v>20 - 1130 - 246</v>
      </c>
      <c r="B453" s="75" t="n">
        <v>20</v>
      </c>
      <c r="C453" s="79" t="n">
        <v>1130</v>
      </c>
      <c r="D453" s="80" t="n">
        <v>246</v>
      </c>
      <c r="E453" s="81" t="s">
        <v>21</v>
      </c>
      <c r="F453" s="81" t="s">
        <v>21</v>
      </c>
      <c r="G453" s="82" t="n">
        <v>32000</v>
      </c>
      <c r="H453" s="82" t="n">
        <v>38640.74</v>
      </c>
      <c r="I453" s="82" t="n">
        <v>-6640.74</v>
      </c>
      <c r="J453" s="81" t="s">
        <v>21</v>
      </c>
      <c r="K453" s="74" t="str">
        <f aca="false">IF(RIGHT(A453,1)="#",1,"")</f>
        <v/>
      </c>
    </row>
    <row r="454" customFormat="false" ht="12.8" hidden="false" customHeight="false" outlineLevel="0" collapsed="false">
      <c r="A454" s="74" t="str">
        <f aca="false">TEXT(B454,"00")&amp;" - "&amp;C454&amp;" - "&amp;D454</f>
        <v>20 - 1133 - 362</v>
      </c>
      <c r="B454" s="75" t="n">
        <v>20</v>
      </c>
      <c r="C454" s="79" t="n">
        <v>1133</v>
      </c>
      <c r="D454" s="80" t="n">
        <v>362</v>
      </c>
      <c r="E454" s="81" t="s">
        <v>21</v>
      </c>
      <c r="F454" s="81" t="s">
        <v>21</v>
      </c>
      <c r="G454" s="82" t="n">
        <v>400</v>
      </c>
      <c r="H454" s="82" t="n">
        <v>0</v>
      </c>
      <c r="I454" s="82" t="n">
        <v>400</v>
      </c>
      <c r="J454" s="81" t="s">
        <v>21</v>
      </c>
      <c r="K454" s="74" t="str">
        <f aca="false">IF(RIGHT(A454,1)="#",1,"")</f>
        <v/>
      </c>
    </row>
    <row r="455" customFormat="false" ht="12.8" hidden="false" customHeight="false" outlineLevel="0" collapsed="false">
      <c r="A455" s="74" t="str">
        <f aca="false">TEXT(B455,"00")&amp;" - "&amp;C455&amp;" - "&amp;D455</f>
        <v>20 - 1153 - 1268</v>
      </c>
      <c r="B455" s="75" t="n">
        <v>20</v>
      </c>
      <c r="C455" s="79" t="n">
        <v>1153</v>
      </c>
      <c r="D455" s="80" t="n">
        <v>1268</v>
      </c>
      <c r="E455" s="81" t="s">
        <v>21</v>
      </c>
      <c r="F455" s="81" t="s">
        <v>21</v>
      </c>
      <c r="G455" s="82" t="n">
        <v>1500</v>
      </c>
      <c r="H455" s="82" t="n">
        <v>1500</v>
      </c>
      <c r="I455" s="82" t="n">
        <v>0</v>
      </c>
      <c r="J455" s="81" t="s">
        <v>21</v>
      </c>
      <c r="K455" s="74" t="str">
        <f aca="false">IF(RIGHT(A455,1)="#",1,"")</f>
        <v/>
      </c>
    </row>
    <row r="456" customFormat="false" ht="12.8" hidden="false" customHeight="false" outlineLevel="0" collapsed="false">
      <c r="A456" s="74" t="str">
        <f aca="false">TEXT(B456,"00")&amp;" - "&amp;C456&amp;" - "&amp;D456</f>
        <v>20 - 1207 - 1262</v>
      </c>
      <c r="B456" s="75" t="n">
        <v>20</v>
      </c>
      <c r="C456" s="79" t="n">
        <v>1207</v>
      </c>
      <c r="D456" s="80" t="n">
        <v>1262</v>
      </c>
      <c r="E456" s="81" t="s">
        <v>21</v>
      </c>
      <c r="F456" s="81" t="s">
        <v>21</v>
      </c>
      <c r="G456" s="82" t="n">
        <v>200</v>
      </c>
      <c r="H456" s="82" t="n">
        <v>0</v>
      </c>
      <c r="I456" s="82" t="n">
        <v>200</v>
      </c>
      <c r="J456" s="81" t="s">
        <v>21</v>
      </c>
      <c r="K456" s="74" t="str">
        <f aca="false">IF(RIGHT(A456,1)="#",1,"")</f>
        <v/>
      </c>
    </row>
    <row r="457" customFormat="false" ht="12.8" hidden="false" customHeight="false" outlineLevel="0" collapsed="false">
      <c r="A457" s="74" t="str">
        <f aca="false">TEXT(B457,"00")&amp;" - "&amp;C457&amp;" - "&amp;D457</f>
        <v>20 - 124 - 1387</v>
      </c>
      <c r="B457" s="75" t="n">
        <v>20</v>
      </c>
      <c r="C457" s="79" t="n">
        <v>124</v>
      </c>
      <c r="D457" s="80" t="n">
        <v>1387</v>
      </c>
      <c r="E457" s="81" t="s">
        <v>21</v>
      </c>
      <c r="F457" s="81" t="s">
        <v>21</v>
      </c>
      <c r="G457" s="82" t="n">
        <v>301197.53</v>
      </c>
      <c r="H457" s="82" t="n">
        <v>125192.66</v>
      </c>
      <c r="I457" s="82" t="n">
        <v>176004.87</v>
      </c>
      <c r="J457" s="81" t="s">
        <v>21</v>
      </c>
      <c r="K457" s="74" t="str">
        <f aca="false">IF(RIGHT(A457,1)="#",1,"")</f>
        <v/>
      </c>
    </row>
    <row r="458" customFormat="false" ht="12.8" hidden="false" customHeight="false" outlineLevel="0" collapsed="false">
      <c r="A458" s="74" t="str">
        <f aca="false">TEXT(B458,"00")&amp;" - "&amp;C458&amp;" - "&amp;D458</f>
        <v>20 - 1244 - 1546</v>
      </c>
      <c r="B458" s="75" t="n">
        <v>20</v>
      </c>
      <c r="C458" s="79" t="n">
        <v>1244</v>
      </c>
      <c r="D458" s="80" t="n">
        <v>1546</v>
      </c>
      <c r="E458" s="81" t="s">
        <v>21</v>
      </c>
      <c r="F458" s="81" t="s">
        <v>21</v>
      </c>
      <c r="G458" s="82" t="n">
        <v>15000</v>
      </c>
      <c r="H458" s="82" t="n">
        <v>7632.33</v>
      </c>
      <c r="I458" s="82" t="n">
        <v>7367.67</v>
      </c>
      <c r="J458" s="81" t="s">
        <v>21</v>
      </c>
      <c r="K458" s="74" t="str">
        <f aca="false">IF(RIGHT(A458,1)="#",1,"")</f>
        <v/>
      </c>
    </row>
    <row r="459" customFormat="false" ht="12.8" hidden="false" customHeight="false" outlineLevel="0" collapsed="false">
      <c r="A459" s="74" t="str">
        <f aca="false">TEXT(B459,"00")&amp;" - "&amp;C459&amp;" - "&amp;D459</f>
        <v>20 - 1251 - 2295</v>
      </c>
      <c r="B459" s="75" t="n">
        <v>20</v>
      </c>
      <c r="C459" s="79" t="n">
        <v>1251</v>
      </c>
      <c r="D459" s="80" t="n">
        <v>2295</v>
      </c>
      <c r="E459" s="81" t="s">
        <v>21</v>
      </c>
      <c r="F459" s="81" t="s">
        <v>21</v>
      </c>
      <c r="G459" s="82" t="n">
        <v>0</v>
      </c>
      <c r="H459" s="82" t="n">
        <v>0</v>
      </c>
      <c r="I459" s="82" t="n">
        <v>0</v>
      </c>
      <c r="J459" s="81" t="s">
        <v>21</v>
      </c>
      <c r="K459" s="74" t="str">
        <f aca="false">IF(RIGHT(A459,1)="#",1,"")</f>
        <v/>
      </c>
    </row>
    <row r="460" customFormat="false" ht="12.8" hidden="false" customHeight="false" outlineLevel="0" collapsed="false">
      <c r="A460" s="74" t="str">
        <f aca="false">TEXT(B460,"00")&amp;" - "&amp;C460&amp;" - "&amp;D460</f>
        <v>20 - 1257 - 1171</v>
      </c>
      <c r="B460" s="75" t="n">
        <v>20</v>
      </c>
      <c r="C460" s="79" t="n">
        <v>1257</v>
      </c>
      <c r="D460" s="80" t="n">
        <v>1171</v>
      </c>
      <c r="E460" s="81" t="s">
        <v>21</v>
      </c>
      <c r="F460" s="81" t="s">
        <v>21</v>
      </c>
      <c r="G460" s="82" t="n">
        <v>2000</v>
      </c>
      <c r="H460" s="82" t="n">
        <v>403.6</v>
      </c>
      <c r="I460" s="82" t="n">
        <v>1596.4</v>
      </c>
      <c r="J460" s="81" t="s">
        <v>21</v>
      </c>
      <c r="K460" s="74" t="str">
        <f aca="false">IF(RIGHT(A460,1)="#",1,"")</f>
        <v/>
      </c>
    </row>
    <row r="461" customFormat="false" ht="12.8" hidden="false" customHeight="false" outlineLevel="0" collapsed="false">
      <c r="A461" s="74" t="str">
        <f aca="false">TEXT(B461,"00")&amp;" - "&amp;C461&amp;" - "&amp;D461</f>
        <v>20 - 1291 - 1540</v>
      </c>
      <c r="B461" s="75" t="n">
        <v>20</v>
      </c>
      <c r="C461" s="79" t="n">
        <v>1291</v>
      </c>
      <c r="D461" s="80" t="n">
        <v>1540</v>
      </c>
      <c r="E461" s="81" t="s">
        <v>21</v>
      </c>
      <c r="F461" s="81" t="s">
        <v>21</v>
      </c>
      <c r="G461" s="82" t="n">
        <v>2000</v>
      </c>
      <c r="H461" s="82" t="n">
        <v>1699.92</v>
      </c>
      <c r="I461" s="82" t="n">
        <v>300.08</v>
      </c>
      <c r="J461" s="81" t="s">
        <v>21</v>
      </c>
      <c r="K461" s="74" t="str">
        <f aca="false">IF(RIGHT(A461,1)="#",1,"")</f>
        <v/>
      </c>
    </row>
    <row r="462" customFormat="false" ht="12.8" hidden="false" customHeight="false" outlineLevel="0" collapsed="false">
      <c r="A462" s="74" t="str">
        <f aca="false">TEXT(B462,"00")&amp;" - "&amp;C462&amp;" - "&amp;D462</f>
        <v>20 - 1304 - 1164</v>
      </c>
      <c r="B462" s="75" t="n">
        <v>20</v>
      </c>
      <c r="C462" s="79" t="n">
        <v>1304</v>
      </c>
      <c r="D462" s="80" t="n">
        <v>1164</v>
      </c>
      <c r="E462" s="81" t="s">
        <v>21</v>
      </c>
      <c r="F462" s="81" t="s">
        <v>21</v>
      </c>
      <c r="G462" s="82" t="n">
        <v>5000</v>
      </c>
      <c r="H462" s="82" t="n">
        <v>3036.37</v>
      </c>
      <c r="I462" s="82" t="n">
        <v>1963.63</v>
      </c>
      <c r="J462" s="81" t="s">
        <v>21</v>
      </c>
      <c r="K462" s="74" t="str">
        <f aca="false">IF(RIGHT(A462,1)="#",1,"")</f>
        <v/>
      </c>
    </row>
    <row r="463" customFormat="false" ht="12.8" hidden="false" customHeight="false" outlineLevel="0" collapsed="false">
      <c r="A463" s="74" t="str">
        <f aca="false">TEXT(B463,"00")&amp;" - "&amp;C463&amp;" - "&amp;D463</f>
        <v>20 - 1316 - 363</v>
      </c>
      <c r="B463" s="75" t="n">
        <v>20</v>
      </c>
      <c r="C463" s="79" t="n">
        <v>1316</v>
      </c>
      <c r="D463" s="80" t="n">
        <v>363</v>
      </c>
      <c r="E463" s="81" t="s">
        <v>21</v>
      </c>
      <c r="F463" s="81" t="s">
        <v>21</v>
      </c>
      <c r="G463" s="82" t="n">
        <v>5000</v>
      </c>
      <c r="H463" s="82" t="n">
        <v>6548.97</v>
      </c>
      <c r="I463" s="82" t="n">
        <v>-1548.97</v>
      </c>
      <c r="J463" s="81" t="s">
        <v>21</v>
      </c>
      <c r="K463" s="74" t="str">
        <f aca="false">IF(RIGHT(A463,1)="#",1,"")</f>
        <v/>
      </c>
    </row>
    <row r="464" customFormat="false" ht="12.8" hidden="false" customHeight="false" outlineLevel="0" collapsed="false">
      <c r="A464" s="74" t="str">
        <f aca="false">TEXT(B464,"00")&amp;" - "&amp;C464&amp;" - "&amp;D464</f>
        <v>20 - 1317 - 1264</v>
      </c>
      <c r="B464" s="75" t="n">
        <v>20</v>
      </c>
      <c r="C464" s="79" t="n">
        <v>1317</v>
      </c>
      <c r="D464" s="80" t="n">
        <v>1264</v>
      </c>
      <c r="E464" s="81" t="s">
        <v>21</v>
      </c>
      <c r="F464" s="81" t="s">
        <v>21</v>
      </c>
      <c r="G464" s="82" t="n">
        <v>0</v>
      </c>
      <c r="H464" s="82" t="n">
        <v>0</v>
      </c>
      <c r="I464" s="82" t="n">
        <v>0</v>
      </c>
      <c r="J464" s="81" t="s">
        <v>21</v>
      </c>
      <c r="K464" s="74" t="str">
        <f aca="false">IF(RIGHT(A464,1)="#",1,"")</f>
        <v/>
      </c>
    </row>
    <row r="465" customFormat="false" ht="12.8" hidden="false" customHeight="false" outlineLevel="0" collapsed="false">
      <c r="A465" s="74" t="str">
        <f aca="false">TEXT(B465,"00")&amp;" - "&amp;C465&amp;" - "&amp;D465</f>
        <v>20 - 1323 - 856</v>
      </c>
      <c r="B465" s="75" t="n">
        <v>20</v>
      </c>
      <c r="C465" s="79" t="n">
        <v>1323</v>
      </c>
      <c r="D465" s="80" t="n">
        <v>856</v>
      </c>
      <c r="E465" s="81" t="s">
        <v>21</v>
      </c>
      <c r="F465" s="81" t="s">
        <v>21</v>
      </c>
      <c r="G465" s="82" t="n">
        <v>500</v>
      </c>
      <c r="H465" s="82" t="n">
        <v>500</v>
      </c>
      <c r="I465" s="82" t="n">
        <v>0</v>
      </c>
      <c r="J465" s="81" t="s">
        <v>21</v>
      </c>
      <c r="K465" s="74" t="str">
        <f aca="false">IF(RIGHT(A465,1)="#",1,"")</f>
        <v/>
      </c>
    </row>
    <row r="466" customFormat="false" ht="12.8" hidden="false" customHeight="false" outlineLevel="0" collapsed="false">
      <c r="A466" s="74" t="str">
        <f aca="false">TEXT(B466,"00")&amp;" - "&amp;C466&amp;" - "&amp;D466</f>
        <v>20 - 1339 - 590</v>
      </c>
      <c r="B466" s="75" t="n">
        <v>20</v>
      </c>
      <c r="C466" s="79" t="n">
        <v>1339</v>
      </c>
      <c r="D466" s="80" t="n">
        <v>590</v>
      </c>
      <c r="E466" s="81" t="s">
        <v>21</v>
      </c>
      <c r="F466" s="81" t="s">
        <v>21</v>
      </c>
      <c r="G466" s="82" t="n">
        <v>300</v>
      </c>
      <c r="H466" s="82" t="n">
        <v>0</v>
      </c>
      <c r="I466" s="82" t="n">
        <v>300</v>
      </c>
      <c r="J466" s="81" t="s">
        <v>21</v>
      </c>
      <c r="K466" s="74" t="str">
        <f aca="false">IF(RIGHT(A466,1)="#",1,"")</f>
        <v/>
      </c>
    </row>
    <row r="467" customFormat="false" ht="12.8" hidden="false" customHeight="false" outlineLevel="0" collapsed="false">
      <c r="A467" s="74" t="str">
        <f aca="false">TEXT(B467,"00")&amp;" - "&amp;C467&amp;" - "&amp;D467</f>
        <v>20 - 134 - 1604</v>
      </c>
      <c r="B467" s="75" t="n">
        <v>20</v>
      </c>
      <c r="C467" s="79" t="n">
        <v>134</v>
      </c>
      <c r="D467" s="80" t="n">
        <v>1604</v>
      </c>
      <c r="E467" s="81" t="s">
        <v>21</v>
      </c>
      <c r="F467" s="81" t="s">
        <v>21</v>
      </c>
      <c r="G467" s="82" t="n">
        <v>7000</v>
      </c>
      <c r="H467" s="82" t="n">
        <v>0</v>
      </c>
      <c r="I467" s="82" t="n">
        <v>7000</v>
      </c>
      <c r="J467" s="81" t="s">
        <v>21</v>
      </c>
      <c r="K467" s="74" t="str">
        <f aca="false">IF(RIGHT(A467,1)="#",1,"")</f>
        <v/>
      </c>
    </row>
    <row r="468" customFormat="false" ht="12.8" hidden="false" customHeight="false" outlineLevel="0" collapsed="false">
      <c r="A468" s="74" t="str">
        <f aca="false">TEXT(B468,"00")&amp;" - "&amp;C468&amp;" - "&amp;D468</f>
        <v>20 - 1375 - 2150</v>
      </c>
      <c r="B468" s="75" t="n">
        <v>20</v>
      </c>
      <c r="C468" s="79" t="n">
        <v>1375</v>
      </c>
      <c r="D468" s="80" t="n">
        <v>2150</v>
      </c>
      <c r="E468" s="81" t="s">
        <v>21</v>
      </c>
      <c r="F468" s="81" t="s">
        <v>21</v>
      </c>
      <c r="G468" s="82" t="n">
        <v>6500</v>
      </c>
      <c r="H468" s="82" t="n">
        <v>9188</v>
      </c>
      <c r="I468" s="82" t="n">
        <v>-2688</v>
      </c>
      <c r="J468" s="81" t="s">
        <v>21</v>
      </c>
      <c r="K468" s="74" t="str">
        <f aca="false">IF(RIGHT(A468,1)="#",1,"")</f>
        <v/>
      </c>
    </row>
    <row r="469" customFormat="false" ht="12.8" hidden="false" customHeight="false" outlineLevel="0" collapsed="false">
      <c r="A469" s="74" t="str">
        <f aca="false">TEXT(B469,"00")&amp;" - "&amp;C469&amp;" - "&amp;D469</f>
        <v>20 - 1377 - 576</v>
      </c>
      <c r="B469" s="75" t="n">
        <v>20</v>
      </c>
      <c r="C469" s="79" t="n">
        <v>1377</v>
      </c>
      <c r="D469" s="80" t="n">
        <v>576</v>
      </c>
      <c r="E469" s="81" t="s">
        <v>21</v>
      </c>
      <c r="F469" s="81" t="s">
        <v>21</v>
      </c>
      <c r="G469" s="82" t="n">
        <v>100</v>
      </c>
      <c r="H469" s="82" t="n">
        <v>0</v>
      </c>
      <c r="I469" s="82" t="n">
        <v>100</v>
      </c>
      <c r="J469" s="81" t="s">
        <v>21</v>
      </c>
      <c r="K469" s="74" t="str">
        <f aca="false">IF(RIGHT(A469,1)="#",1,"")</f>
        <v/>
      </c>
    </row>
    <row r="470" customFormat="false" ht="12.8" hidden="false" customHeight="false" outlineLevel="0" collapsed="false">
      <c r="A470" s="74" t="str">
        <f aca="false">TEXT(B470,"00")&amp;" - "&amp;C470&amp;" - "&amp;D470</f>
        <v>20 - 1384 - 1556</v>
      </c>
      <c r="B470" s="75" t="n">
        <v>20</v>
      </c>
      <c r="C470" s="79" t="n">
        <v>1384</v>
      </c>
      <c r="D470" s="80" t="n">
        <v>1556</v>
      </c>
      <c r="E470" s="81" t="s">
        <v>21</v>
      </c>
      <c r="F470" s="81" t="s">
        <v>21</v>
      </c>
      <c r="G470" s="82" t="n">
        <v>0</v>
      </c>
      <c r="H470" s="82" t="n">
        <v>0</v>
      </c>
      <c r="I470" s="82" t="n">
        <v>0</v>
      </c>
      <c r="J470" s="81" t="s">
        <v>21</v>
      </c>
      <c r="K470" s="74" t="str">
        <f aca="false">IF(RIGHT(A470,1)="#",1,"")</f>
        <v/>
      </c>
    </row>
    <row r="471" customFormat="false" ht="12.8" hidden="false" customHeight="false" outlineLevel="0" collapsed="false">
      <c r="A471" s="74" t="str">
        <f aca="false">TEXT(B471,"00")&amp;" - "&amp;C471&amp;" - "&amp;D471</f>
        <v>20 - 1384 - 1895</v>
      </c>
      <c r="B471" s="75" t="n">
        <v>20</v>
      </c>
      <c r="C471" s="79" t="n">
        <v>1384</v>
      </c>
      <c r="D471" s="80" t="n">
        <v>1895</v>
      </c>
      <c r="E471" s="81" t="s">
        <v>21</v>
      </c>
      <c r="F471" s="81" t="s">
        <v>21</v>
      </c>
      <c r="G471" s="82" t="n">
        <v>11000</v>
      </c>
      <c r="H471" s="82" t="n">
        <v>11100</v>
      </c>
      <c r="I471" s="82" t="n">
        <v>-100</v>
      </c>
      <c r="J471" s="81" t="s">
        <v>21</v>
      </c>
      <c r="K471" s="74" t="str">
        <f aca="false">IF(RIGHT(A471,1)="#",1,"")</f>
        <v/>
      </c>
    </row>
    <row r="472" customFormat="false" ht="12.8" hidden="false" customHeight="false" outlineLevel="0" collapsed="false">
      <c r="A472" s="74" t="str">
        <f aca="false">TEXT(B472,"00")&amp;" - "&amp;C472&amp;" - "&amp;D472</f>
        <v>20 - 1386 - 1109</v>
      </c>
      <c r="B472" s="75" t="n">
        <v>20</v>
      </c>
      <c r="C472" s="79" t="n">
        <v>1386</v>
      </c>
      <c r="D472" s="80" t="n">
        <v>1109</v>
      </c>
      <c r="E472" s="81" t="s">
        <v>21</v>
      </c>
      <c r="F472" s="81" t="s">
        <v>21</v>
      </c>
      <c r="G472" s="82" t="n">
        <v>1100</v>
      </c>
      <c r="H472" s="82" t="n">
        <v>0</v>
      </c>
      <c r="I472" s="82" t="n">
        <v>1100</v>
      </c>
      <c r="J472" s="81" t="s">
        <v>21</v>
      </c>
      <c r="K472" s="74" t="str">
        <f aca="false">IF(RIGHT(A472,1)="#",1,"")</f>
        <v/>
      </c>
    </row>
    <row r="473" customFormat="false" ht="12.8" hidden="false" customHeight="false" outlineLevel="0" collapsed="false">
      <c r="A473" s="74" t="str">
        <f aca="false">TEXT(B473,"00")&amp;" - "&amp;C473&amp;" - "&amp;D473</f>
        <v>20 - 1394 - 1245</v>
      </c>
      <c r="B473" s="75" t="n">
        <v>20</v>
      </c>
      <c r="C473" s="79" t="n">
        <v>1394</v>
      </c>
      <c r="D473" s="80" t="n">
        <v>1245</v>
      </c>
      <c r="E473" s="81" t="s">
        <v>21</v>
      </c>
      <c r="F473" s="81" t="s">
        <v>21</v>
      </c>
      <c r="G473" s="82" t="n">
        <v>2000</v>
      </c>
      <c r="H473" s="82" t="n">
        <v>7358.01</v>
      </c>
      <c r="I473" s="82" t="n">
        <v>-5358.01</v>
      </c>
      <c r="J473" s="81" t="s">
        <v>21</v>
      </c>
      <c r="K473" s="74" t="str">
        <f aca="false">IF(RIGHT(A473,1)="#",1,"")</f>
        <v/>
      </c>
    </row>
    <row r="474" customFormat="false" ht="12.8" hidden="false" customHeight="false" outlineLevel="0" collapsed="false">
      <c r="A474" s="74" t="str">
        <f aca="false">TEXT(B474,"00")&amp;" - "&amp;C474&amp;" - "&amp;D474</f>
        <v>20 - 1403 - 2141</v>
      </c>
      <c r="B474" s="75" t="n">
        <v>20</v>
      </c>
      <c r="C474" s="79" t="n">
        <v>1403</v>
      </c>
      <c r="D474" s="80" t="n">
        <v>2141</v>
      </c>
      <c r="E474" s="81" t="s">
        <v>21</v>
      </c>
      <c r="F474" s="81" t="s">
        <v>21</v>
      </c>
      <c r="G474" s="82" t="n">
        <v>1200</v>
      </c>
      <c r="H474" s="82" t="n">
        <v>1536.39</v>
      </c>
      <c r="I474" s="82" t="n">
        <v>-336.39</v>
      </c>
      <c r="J474" s="81" t="s">
        <v>21</v>
      </c>
      <c r="K474" s="74" t="str">
        <f aca="false">IF(RIGHT(A474,1)="#",1,"")</f>
        <v/>
      </c>
    </row>
    <row r="475" customFormat="false" ht="12.8" hidden="false" customHeight="false" outlineLevel="0" collapsed="false">
      <c r="A475" s="74" t="str">
        <f aca="false">TEXT(B475,"00")&amp;" - "&amp;C475&amp;" - "&amp;D475</f>
        <v>20 - 1411 - 2296</v>
      </c>
      <c r="B475" s="75" t="n">
        <v>20</v>
      </c>
      <c r="C475" s="79" t="n">
        <v>1411</v>
      </c>
      <c r="D475" s="80" t="n">
        <v>2296</v>
      </c>
      <c r="E475" s="81" t="s">
        <v>21</v>
      </c>
      <c r="F475" s="81" t="s">
        <v>21</v>
      </c>
      <c r="G475" s="82" t="n">
        <v>0</v>
      </c>
      <c r="H475" s="82" t="n">
        <v>0</v>
      </c>
      <c r="I475" s="82" t="n">
        <v>0</v>
      </c>
      <c r="J475" s="81" t="s">
        <v>21</v>
      </c>
      <c r="K475" s="74" t="str">
        <f aca="false">IF(RIGHT(A475,1)="#",1,"")</f>
        <v/>
      </c>
    </row>
    <row r="476" customFormat="false" ht="12.8" hidden="false" customHeight="false" outlineLevel="0" collapsed="false">
      <c r="A476" s="74" t="str">
        <f aca="false">TEXT(B476,"00")&amp;" - "&amp;C476&amp;" - "&amp;D476</f>
        <v>20 - 1413 - 1903</v>
      </c>
      <c r="B476" s="75" t="n">
        <v>20</v>
      </c>
      <c r="C476" s="79" t="n">
        <v>1413</v>
      </c>
      <c r="D476" s="80" t="n">
        <v>1903</v>
      </c>
      <c r="E476" s="81" t="s">
        <v>21</v>
      </c>
      <c r="F476" s="81" t="s">
        <v>21</v>
      </c>
      <c r="G476" s="82" t="n">
        <v>2000</v>
      </c>
      <c r="H476" s="82" t="n">
        <v>1242.8</v>
      </c>
      <c r="I476" s="82" t="n">
        <v>757.2</v>
      </c>
      <c r="J476" s="81" t="s">
        <v>21</v>
      </c>
      <c r="K476" s="74" t="str">
        <f aca="false">IF(RIGHT(A476,1)="#",1,"")</f>
        <v/>
      </c>
    </row>
    <row r="477" customFormat="false" ht="12.8" hidden="false" customHeight="false" outlineLevel="0" collapsed="false">
      <c r="A477" s="74" t="str">
        <f aca="false">TEXT(B477,"00")&amp;" - "&amp;C477&amp;" - "&amp;D477</f>
        <v>20 - 1427 - 1555</v>
      </c>
      <c r="B477" s="75" t="n">
        <v>20</v>
      </c>
      <c r="C477" s="79" t="n">
        <v>1427</v>
      </c>
      <c r="D477" s="80" t="n">
        <v>1555</v>
      </c>
      <c r="E477" s="81" t="s">
        <v>21</v>
      </c>
      <c r="F477" s="81" t="s">
        <v>21</v>
      </c>
      <c r="G477" s="82" t="n">
        <v>3000</v>
      </c>
      <c r="H477" s="82" t="n">
        <v>2197.58</v>
      </c>
      <c r="I477" s="82" t="n">
        <v>802.42</v>
      </c>
      <c r="J477" s="81" t="s">
        <v>21</v>
      </c>
      <c r="K477" s="74" t="str">
        <f aca="false">IF(RIGHT(A477,1)="#",1,"")</f>
        <v/>
      </c>
    </row>
    <row r="478" customFormat="false" ht="12.8" hidden="false" customHeight="false" outlineLevel="0" collapsed="false">
      <c r="A478" s="74" t="str">
        <f aca="false">TEXT(B478,"00")&amp;" - "&amp;C478&amp;" - "&amp;D478</f>
        <v>20 - 1436 - 1848</v>
      </c>
      <c r="B478" s="75" t="n">
        <v>20</v>
      </c>
      <c r="C478" s="79" t="n">
        <v>1436</v>
      </c>
      <c r="D478" s="80" t="n">
        <v>1848</v>
      </c>
      <c r="E478" s="81" t="s">
        <v>21</v>
      </c>
      <c r="F478" s="81" t="s">
        <v>21</v>
      </c>
      <c r="G478" s="82" t="n">
        <v>4516.75</v>
      </c>
      <c r="H478" s="82" t="n">
        <v>4975.62</v>
      </c>
      <c r="I478" s="82" t="n">
        <v>-458.87</v>
      </c>
      <c r="J478" s="81" t="s">
        <v>21</v>
      </c>
      <c r="K478" s="74" t="str">
        <f aca="false">IF(RIGHT(A478,1)="#",1,"")</f>
        <v/>
      </c>
    </row>
    <row r="479" customFormat="false" ht="12.8" hidden="false" customHeight="false" outlineLevel="0" collapsed="false">
      <c r="A479" s="74" t="str">
        <f aca="false">TEXT(B479,"00")&amp;" - "&amp;C479&amp;" - "&amp;D479</f>
        <v>20 - 1441 - 1639</v>
      </c>
      <c r="B479" s="75" t="n">
        <v>20</v>
      </c>
      <c r="C479" s="79" t="n">
        <v>1441</v>
      </c>
      <c r="D479" s="80" t="n">
        <v>1639</v>
      </c>
      <c r="E479" s="81" t="s">
        <v>21</v>
      </c>
      <c r="F479" s="81" t="s">
        <v>21</v>
      </c>
      <c r="G479" s="82" t="n">
        <v>500</v>
      </c>
      <c r="H479" s="82" t="n">
        <v>800</v>
      </c>
      <c r="I479" s="82" t="n">
        <v>-300</v>
      </c>
      <c r="J479" s="81" t="s">
        <v>21</v>
      </c>
      <c r="K479" s="74" t="str">
        <f aca="false">IF(RIGHT(A479,1)="#",1,"")</f>
        <v/>
      </c>
    </row>
    <row r="480" customFormat="false" ht="12.8" hidden="false" customHeight="false" outlineLevel="0" collapsed="false">
      <c r="A480" s="74" t="str">
        <f aca="false">TEXT(B480,"00")&amp;" - "&amp;C480&amp;" - "&amp;D480</f>
        <v>20 - 1454 - 2291</v>
      </c>
      <c r="B480" s="75" t="n">
        <v>20</v>
      </c>
      <c r="C480" s="79" t="n">
        <v>1454</v>
      </c>
      <c r="D480" s="80" t="n">
        <v>2291</v>
      </c>
      <c r="E480" s="81" t="s">
        <v>21</v>
      </c>
      <c r="F480" s="81" t="s">
        <v>21</v>
      </c>
      <c r="G480" s="82" t="n">
        <v>0</v>
      </c>
      <c r="H480" s="82" t="n">
        <v>0</v>
      </c>
      <c r="I480" s="82" t="n">
        <v>0</v>
      </c>
      <c r="J480" s="81" t="s">
        <v>21</v>
      </c>
      <c r="K480" s="74" t="str">
        <f aca="false">IF(RIGHT(A480,1)="#",1,"")</f>
        <v/>
      </c>
    </row>
    <row r="481" customFormat="false" ht="12.8" hidden="false" customHeight="false" outlineLevel="0" collapsed="false">
      <c r="A481" s="74" t="str">
        <f aca="false">TEXT(B481,"00")&amp;" - "&amp;C481&amp;" - "&amp;D481</f>
        <v>20 - 1457 - 1179</v>
      </c>
      <c r="B481" s="75" t="n">
        <v>20</v>
      </c>
      <c r="C481" s="79" t="n">
        <v>1457</v>
      </c>
      <c r="D481" s="80" t="n">
        <v>1179</v>
      </c>
      <c r="E481" s="81" t="s">
        <v>21</v>
      </c>
      <c r="F481" s="81" t="s">
        <v>21</v>
      </c>
      <c r="G481" s="82" t="n">
        <v>3500</v>
      </c>
      <c r="H481" s="82" t="n">
        <v>5267.7</v>
      </c>
      <c r="I481" s="82" t="n">
        <v>-1767.7</v>
      </c>
      <c r="J481" s="81" t="s">
        <v>21</v>
      </c>
      <c r="K481" s="74" t="str">
        <f aca="false">IF(RIGHT(A481,1)="#",1,"")</f>
        <v/>
      </c>
    </row>
    <row r="482" customFormat="false" ht="12.8" hidden="false" customHeight="false" outlineLevel="0" collapsed="false">
      <c r="A482" s="74" t="str">
        <f aca="false">TEXT(B482,"00")&amp;" - "&amp;C482&amp;" - "&amp;D482</f>
        <v>20 - 1466 - 40</v>
      </c>
      <c r="B482" s="75" t="n">
        <v>20</v>
      </c>
      <c r="C482" s="79" t="n">
        <v>1466</v>
      </c>
      <c r="D482" s="80" t="n">
        <v>40</v>
      </c>
      <c r="E482" s="81" t="s">
        <v>21</v>
      </c>
      <c r="F482" s="81" t="s">
        <v>21</v>
      </c>
      <c r="G482" s="82" t="n">
        <v>3000</v>
      </c>
      <c r="H482" s="82" t="n">
        <v>241.48</v>
      </c>
      <c r="I482" s="82" t="n">
        <v>2758.52</v>
      </c>
      <c r="J482" s="81" t="s">
        <v>21</v>
      </c>
      <c r="K482" s="74" t="str">
        <f aca="false">IF(RIGHT(A482,1)="#",1,"")</f>
        <v/>
      </c>
    </row>
    <row r="483" customFormat="false" ht="12.8" hidden="false" customHeight="false" outlineLevel="0" collapsed="false">
      <c r="A483" s="74" t="str">
        <f aca="false">TEXT(B483,"00")&amp;" - "&amp;C483&amp;" - "&amp;D483</f>
        <v>20 - 1478 - 520</v>
      </c>
      <c r="B483" s="75" t="n">
        <v>20</v>
      </c>
      <c r="C483" s="79" t="n">
        <v>1478</v>
      </c>
      <c r="D483" s="80" t="n">
        <v>520</v>
      </c>
      <c r="E483" s="81" t="s">
        <v>21</v>
      </c>
      <c r="F483" s="81" t="s">
        <v>21</v>
      </c>
      <c r="G483" s="82" t="n">
        <v>1000</v>
      </c>
      <c r="H483" s="82" t="n">
        <v>1093.9</v>
      </c>
      <c r="I483" s="82" t="n">
        <v>-93.9</v>
      </c>
      <c r="J483" s="81" t="s">
        <v>21</v>
      </c>
      <c r="K483" s="74" t="str">
        <f aca="false">IF(RIGHT(A483,1)="#",1,"")</f>
        <v/>
      </c>
    </row>
    <row r="484" customFormat="false" ht="12.8" hidden="false" customHeight="false" outlineLevel="0" collapsed="false">
      <c r="A484" s="74" t="str">
        <f aca="false">TEXT(B484,"00")&amp;" - "&amp;C484&amp;" - "&amp;D484</f>
        <v>20 - 1488 - 127</v>
      </c>
      <c r="B484" s="75" t="n">
        <v>20</v>
      </c>
      <c r="C484" s="79" t="n">
        <v>1488</v>
      </c>
      <c r="D484" s="80" t="n">
        <v>127</v>
      </c>
      <c r="E484" s="81" t="s">
        <v>21</v>
      </c>
      <c r="F484" s="81" t="s">
        <v>21</v>
      </c>
      <c r="G484" s="82" t="n">
        <v>1000</v>
      </c>
      <c r="H484" s="82" t="n">
        <v>0</v>
      </c>
      <c r="I484" s="82" t="n">
        <v>1000</v>
      </c>
      <c r="J484" s="81" t="s">
        <v>21</v>
      </c>
      <c r="K484" s="74" t="str">
        <f aca="false">IF(RIGHT(A484,1)="#",1,"")</f>
        <v/>
      </c>
    </row>
    <row r="485" customFormat="false" ht="12.8" hidden="false" customHeight="false" outlineLevel="0" collapsed="false">
      <c r="A485" s="74" t="str">
        <f aca="false">TEXT(B485,"00")&amp;" - "&amp;C485&amp;" - "&amp;D485</f>
        <v>20 - 1491 - 1098</v>
      </c>
      <c r="B485" s="75" t="n">
        <v>20</v>
      </c>
      <c r="C485" s="79" t="n">
        <v>1491</v>
      </c>
      <c r="D485" s="80" t="n">
        <v>1098</v>
      </c>
      <c r="E485" s="81" t="s">
        <v>21</v>
      </c>
      <c r="F485" s="81" t="s">
        <v>21</v>
      </c>
      <c r="G485" s="82" t="n">
        <v>0</v>
      </c>
      <c r="H485" s="82" t="n">
        <v>0</v>
      </c>
      <c r="I485" s="82" t="n">
        <v>0</v>
      </c>
      <c r="J485" s="81" t="s">
        <v>21</v>
      </c>
      <c r="K485" s="74" t="str">
        <f aca="false">IF(RIGHT(A485,1)="#",1,"")</f>
        <v/>
      </c>
    </row>
    <row r="486" customFormat="false" ht="12.8" hidden="false" customHeight="false" outlineLevel="0" collapsed="false">
      <c r="A486" s="74" t="str">
        <f aca="false">TEXT(B486,"00")&amp;" - "&amp;C486&amp;" - "&amp;D486</f>
        <v>20 - 1511 - 2151</v>
      </c>
      <c r="B486" s="75" t="n">
        <v>20</v>
      </c>
      <c r="C486" s="79" t="n">
        <v>1511</v>
      </c>
      <c r="D486" s="80" t="n">
        <v>2151</v>
      </c>
      <c r="E486" s="81" t="s">
        <v>21</v>
      </c>
      <c r="F486" s="81" t="s">
        <v>21</v>
      </c>
      <c r="G486" s="82" t="n">
        <v>3600</v>
      </c>
      <c r="H486" s="82" t="n">
        <v>1350</v>
      </c>
      <c r="I486" s="82" t="n">
        <v>2250</v>
      </c>
      <c r="J486" s="81" t="s">
        <v>21</v>
      </c>
      <c r="K486" s="74" t="str">
        <f aca="false">IF(RIGHT(A486,1)="#",1,"")</f>
        <v/>
      </c>
    </row>
    <row r="487" customFormat="false" ht="12.8" hidden="false" customHeight="false" outlineLevel="0" collapsed="false">
      <c r="A487" s="74" t="str">
        <f aca="false">TEXT(B487,"00")&amp;" - "&amp;C487&amp;" - "&amp;D487</f>
        <v>20 - 1539 - 1894</v>
      </c>
      <c r="B487" s="75" t="n">
        <v>20</v>
      </c>
      <c r="C487" s="79" t="n">
        <v>1539</v>
      </c>
      <c r="D487" s="80" t="n">
        <v>1894</v>
      </c>
      <c r="E487" s="81" t="s">
        <v>21</v>
      </c>
      <c r="F487" s="81" t="s">
        <v>21</v>
      </c>
      <c r="G487" s="82" t="n">
        <v>31000</v>
      </c>
      <c r="H487" s="82" t="n">
        <v>40618.4</v>
      </c>
      <c r="I487" s="82" t="n">
        <v>-9618.4</v>
      </c>
      <c r="J487" s="81" t="s">
        <v>21</v>
      </c>
      <c r="K487" s="74" t="str">
        <f aca="false">IF(RIGHT(A487,1)="#",1,"")</f>
        <v/>
      </c>
    </row>
    <row r="488" customFormat="false" ht="12.8" hidden="false" customHeight="false" outlineLevel="0" collapsed="false">
      <c r="A488" s="74" t="str">
        <f aca="false">TEXT(B488,"00")&amp;" - "&amp;C488&amp;" - "&amp;D488</f>
        <v>20 - 1539 - 366</v>
      </c>
      <c r="B488" s="75" t="n">
        <v>20</v>
      </c>
      <c r="C488" s="79" t="n">
        <v>1539</v>
      </c>
      <c r="D488" s="80" t="n">
        <v>366</v>
      </c>
      <c r="E488" s="81" t="s">
        <v>21</v>
      </c>
      <c r="F488" s="81" t="s">
        <v>21</v>
      </c>
      <c r="G488" s="82" t="n">
        <v>18000</v>
      </c>
      <c r="H488" s="82" t="n">
        <v>11112.11</v>
      </c>
      <c r="I488" s="82" t="n">
        <v>6887.89</v>
      </c>
      <c r="J488" s="81" t="s">
        <v>21</v>
      </c>
      <c r="K488" s="74" t="str">
        <f aca="false">IF(RIGHT(A488,1)="#",1,"")</f>
        <v/>
      </c>
    </row>
    <row r="489" customFormat="false" ht="12.8" hidden="false" customHeight="false" outlineLevel="0" collapsed="false">
      <c r="A489" s="74" t="str">
        <f aca="false">TEXT(B489,"00")&amp;" - "&amp;C489&amp;" - "&amp;D489</f>
        <v>20 - 1541 - 2149</v>
      </c>
      <c r="B489" s="75" t="n">
        <v>20</v>
      </c>
      <c r="C489" s="79" t="n">
        <v>1541</v>
      </c>
      <c r="D489" s="80" t="n">
        <v>2149</v>
      </c>
      <c r="E489" s="81" t="s">
        <v>21</v>
      </c>
      <c r="F489" s="81" t="s">
        <v>21</v>
      </c>
      <c r="G489" s="82" t="n">
        <v>400</v>
      </c>
      <c r="H489" s="82" t="n">
        <v>349.8</v>
      </c>
      <c r="I489" s="82" t="n">
        <v>50.2</v>
      </c>
      <c r="J489" s="81" t="s">
        <v>21</v>
      </c>
      <c r="K489" s="74" t="str">
        <f aca="false">IF(RIGHT(A489,1)="#",1,"")</f>
        <v/>
      </c>
    </row>
    <row r="490" customFormat="false" ht="12.8" hidden="false" customHeight="false" outlineLevel="0" collapsed="false">
      <c r="A490" s="74" t="str">
        <f aca="false">TEXT(B490,"00")&amp;" - "&amp;C490&amp;" - "&amp;D490</f>
        <v>20 - 1551 - 1</v>
      </c>
      <c r="B490" s="75" t="n">
        <v>20</v>
      </c>
      <c r="C490" s="79" t="n">
        <v>1551</v>
      </c>
      <c r="D490" s="80" t="n">
        <v>1</v>
      </c>
      <c r="E490" s="81" t="s">
        <v>21</v>
      </c>
      <c r="F490" s="81" t="s">
        <v>21</v>
      </c>
      <c r="G490" s="82" t="n">
        <v>8500</v>
      </c>
      <c r="H490" s="82" t="n">
        <v>9142.12</v>
      </c>
      <c r="I490" s="82" t="n">
        <v>-642.12</v>
      </c>
      <c r="J490" s="81" t="s">
        <v>21</v>
      </c>
      <c r="K490" s="74" t="str">
        <f aca="false">IF(RIGHT(A490,1)="#",1,"")</f>
        <v/>
      </c>
    </row>
    <row r="491" customFormat="false" ht="12.8" hidden="false" customHeight="false" outlineLevel="0" collapsed="false">
      <c r="A491" s="74" t="str">
        <f aca="false">TEXT(B491,"00")&amp;" - "&amp;C491&amp;" - "&amp;D491</f>
        <v>20 - 1552 - 1263</v>
      </c>
      <c r="B491" s="75" t="n">
        <v>20</v>
      </c>
      <c r="C491" s="79" t="n">
        <v>1552</v>
      </c>
      <c r="D491" s="80" t="n">
        <v>1263</v>
      </c>
      <c r="E491" s="81" t="s">
        <v>21</v>
      </c>
      <c r="F491" s="81" t="s">
        <v>21</v>
      </c>
      <c r="G491" s="82" t="n">
        <v>0</v>
      </c>
      <c r="H491" s="82" t="n">
        <v>657.35</v>
      </c>
      <c r="I491" s="82" t="n">
        <v>-657.35</v>
      </c>
      <c r="J491" s="81" t="s">
        <v>21</v>
      </c>
      <c r="K491" s="74" t="str">
        <f aca="false">IF(RIGHT(A491,1)="#",1,"")</f>
        <v/>
      </c>
    </row>
    <row r="492" customFormat="false" ht="12.8" hidden="false" customHeight="false" outlineLevel="0" collapsed="false">
      <c r="A492" s="74" t="str">
        <f aca="false">TEXT(B492,"00")&amp;" - "&amp;C492&amp;" - "&amp;D492</f>
        <v>20 - 1642 - 2297</v>
      </c>
      <c r="B492" s="75" t="n">
        <v>20</v>
      </c>
      <c r="C492" s="79" t="n">
        <v>1642</v>
      </c>
      <c r="D492" s="80" t="n">
        <v>2297</v>
      </c>
      <c r="E492" s="81" t="s">
        <v>21</v>
      </c>
      <c r="F492" s="81" t="s">
        <v>21</v>
      </c>
      <c r="G492" s="82" t="n">
        <v>0</v>
      </c>
      <c r="H492" s="82" t="n">
        <v>0</v>
      </c>
      <c r="I492" s="82" t="n">
        <v>0</v>
      </c>
      <c r="J492" s="81" t="s">
        <v>21</v>
      </c>
      <c r="K492" s="74" t="str">
        <f aca="false">IF(RIGHT(A492,1)="#",1,"")</f>
        <v/>
      </c>
    </row>
    <row r="493" customFormat="false" ht="12.8" hidden="false" customHeight="false" outlineLevel="0" collapsed="false">
      <c r="A493" s="74" t="str">
        <f aca="false">TEXT(B493,"00")&amp;" - "&amp;C493&amp;" - "&amp;D493</f>
        <v>20 - 1652 - 698</v>
      </c>
      <c r="B493" s="75" t="n">
        <v>20</v>
      </c>
      <c r="C493" s="79" t="n">
        <v>1652</v>
      </c>
      <c r="D493" s="80" t="n">
        <v>698</v>
      </c>
      <c r="E493" s="81" t="s">
        <v>21</v>
      </c>
      <c r="F493" s="81" t="s">
        <v>21</v>
      </c>
      <c r="G493" s="82" t="n">
        <v>0</v>
      </c>
      <c r="H493" s="82" t="n">
        <v>300</v>
      </c>
      <c r="I493" s="82" t="n">
        <v>-300</v>
      </c>
      <c r="J493" s="81" t="s">
        <v>21</v>
      </c>
      <c r="K493" s="74" t="str">
        <f aca="false">IF(RIGHT(A493,1)="#",1,"")</f>
        <v/>
      </c>
    </row>
    <row r="494" customFormat="false" ht="12.8" hidden="false" customHeight="false" outlineLevel="0" collapsed="false">
      <c r="A494" s="74" t="str">
        <f aca="false">TEXT(B494,"00")&amp;" - "&amp;C494&amp;" - "&amp;D494</f>
        <v>20 - 1668 - 1637</v>
      </c>
      <c r="B494" s="75" t="n">
        <v>20</v>
      </c>
      <c r="C494" s="79" t="n">
        <v>1668</v>
      </c>
      <c r="D494" s="80" t="n">
        <v>1637</v>
      </c>
      <c r="E494" s="81" t="s">
        <v>21</v>
      </c>
      <c r="F494" s="81" t="s">
        <v>21</v>
      </c>
      <c r="G494" s="82" t="n">
        <v>22000</v>
      </c>
      <c r="H494" s="82" t="n">
        <v>22000</v>
      </c>
      <c r="I494" s="82" t="n">
        <v>0</v>
      </c>
      <c r="J494" s="81" t="s">
        <v>21</v>
      </c>
      <c r="K494" s="74" t="str">
        <f aca="false">IF(RIGHT(A494,1)="#",1,"")</f>
        <v/>
      </c>
    </row>
    <row r="495" customFormat="false" ht="12.8" hidden="false" customHeight="false" outlineLevel="0" collapsed="false">
      <c r="A495" s="74" t="str">
        <f aca="false">TEXT(B495,"00")&amp;" - "&amp;C495&amp;" - "&amp;D495</f>
        <v>20 - 1673 - 1104</v>
      </c>
      <c r="B495" s="75" t="n">
        <v>20</v>
      </c>
      <c r="C495" s="79" t="n">
        <v>1673</v>
      </c>
      <c r="D495" s="80" t="n">
        <v>1104</v>
      </c>
      <c r="E495" s="81" t="s">
        <v>21</v>
      </c>
      <c r="F495" s="81" t="s">
        <v>21</v>
      </c>
      <c r="G495" s="82" t="n">
        <v>4500</v>
      </c>
      <c r="H495" s="82" t="n">
        <v>3154.44</v>
      </c>
      <c r="I495" s="82" t="n">
        <v>1345.56</v>
      </c>
      <c r="J495" s="81" t="s">
        <v>21</v>
      </c>
      <c r="K495" s="74" t="str">
        <f aca="false">IF(RIGHT(A495,1)="#",1,"")</f>
        <v/>
      </c>
    </row>
    <row r="496" customFormat="false" ht="12.8" hidden="false" customHeight="false" outlineLevel="0" collapsed="false">
      <c r="A496" s="74" t="str">
        <f aca="false">TEXT(B496,"00")&amp;" - "&amp;C496&amp;" - "&amp;D496</f>
        <v>20 - 1684 - 2252</v>
      </c>
      <c r="B496" s="75" t="n">
        <v>20</v>
      </c>
      <c r="C496" s="79" t="n">
        <v>1684</v>
      </c>
      <c r="D496" s="80" t="n">
        <v>2252</v>
      </c>
      <c r="E496" s="81" t="s">
        <v>21</v>
      </c>
      <c r="F496" s="81" t="s">
        <v>21</v>
      </c>
      <c r="G496" s="82" t="n">
        <v>20000</v>
      </c>
      <c r="H496" s="82" t="n">
        <v>23506.24</v>
      </c>
      <c r="I496" s="82" t="n">
        <v>-3506.24</v>
      </c>
      <c r="J496" s="81" t="s">
        <v>21</v>
      </c>
      <c r="K496" s="74" t="str">
        <f aca="false">IF(RIGHT(A496,1)="#",1,"")</f>
        <v/>
      </c>
    </row>
    <row r="497" customFormat="false" ht="12.8" hidden="false" customHeight="false" outlineLevel="0" collapsed="false">
      <c r="A497" s="74" t="str">
        <f aca="false">TEXT(B497,"00")&amp;" - "&amp;C497&amp;" - "&amp;D497</f>
        <v>20 - 1689 - 115</v>
      </c>
      <c r="B497" s="75" t="n">
        <v>20</v>
      </c>
      <c r="C497" s="79" t="n">
        <v>1689</v>
      </c>
      <c r="D497" s="80" t="n">
        <v>115</v>
      </c>
      <c r="E497" s="81" t="s">
        <v>21</v>
      </c>
      <c r="F497" s="81" t="s">
        <v>21</v>
      </c>
      <c r="G497" s="82" t="n">
        <v>9000</v>
      </c>
      <c r="H497" s="82" t="n">
        <v>5560.91</v>
      </c>
      <c r="I497" s="82" t="n">
        <v>3439.09</v>
      </c>
      <c r="J497" s="81" t="s">
        <v>21</v>
      </c>
      <c r="K497" s="74" t="str">
        <f aca="false">IF(RIGHT(A497,1)="#",1,"")</f>
        <v/>
      </c>
    </row>
    <row r="498" customFormat="false" ht="12.8" hidden="false" customHeight="false" outlineLevel="0" collapsed="false">
      <c r="A498" s="74" t="str">
        <f aca="false">TEXT(B498,"00")&amp;" - "&amp;C498&amp;" - "&amp;D498</f>
        <v>20 - 1695 - 354</v>
      </c>
      <c r="B498" s="75" t="n">
        <v>20</v>
      </c>
      <c r="C498" s="79" t="n">
        <v>1695</v>
      </c>
      <c r="D498" s="80" t="n">
        <v>354</v>
      </c>
      <c r="E498" s="81" t="s">
        <v>21</v>
      </c>
      <c r="F498" s="81" t="s">
        <v>21</v>
      </c>
      <c r="G498" s="82" t="n">
        <v>10500</v>
      </c>
      <c r="H498" s="82" t="n">
        <v>8139.6</v>
      </c>
      <c r="I498" s="82" t="n">
        <v>2360.4</v>
      </c>
      <c r="J498" s="81" t="s">
        <v>21</v>
      </c>
      <c r="K498" s="74" t="str">
        <f aca="false">IF(RIGHT(A498,1)="#",1,"")</f>
        <v/>
      </c>
    </row>
    <row r="499" customFormat="false" ht="12.8" hidden="false" customHeight="false" outlineLevel="0" collapsed="false">
      <c r="A499" s="74" t="str">
        <f aca="false">TEXT(B499,"00")&amp;" - "&amp;C499&amp;" - "&amp;D499</f>
        <v>20 - 1708 - 1916</v>
      </c>
      <c r="B499" s="75" t="n">
        <v>20</v>
      </c>
      <c r="C499" s="79" t="n">
        <v>1708</v>
      </c>
      <c r="D499" s="80" t="n">
        <v>1916</v>
      </c>
      <c r="E499" s="81" t="s">
        <v>21</v>
      </c>
      <c r="F499" s="81" t="s">
        <v>21</v>
      </c>
      <c r="G499" s="82" t="n">
        <v>0</v>
      </c>
      <c r="H499" s="82" t="n">
        <v>897.25</v>
      </c>
      <c r="I499" s="82" t="n">
        <v>-897.25</v>
      </c>
      <c r="J499" s="81" t="s">
        <v>21</v>
      </c>
      <c r="K499" s="74" t="str">
        <f aca="false">IF(RIGHT(A499,1)="#",1,"")</f>
        <v/>
      </c>
    </row>
    <row r="500" customFormat="false" ht="12.8" hidden="false" customHeight="false" outlineLevel="0" collapsed="false">
      <c r="A500" s="74" t="str">
        <f aca="false">TEXT(B500,"00")&amp;" - "&amp;C500&amp;" - "&amp;D500</f>
        <v>20 - 1712 - 1382</v>
      </c>
      <c r="B500" s="75" t="n">
        <v>20</v>
      </c>
      <c r="C500" s="79" t="n">
        <v>1712</v>
      </c>
      <c r="D500" s="80" t="n">
        <v>1382</v>
      </c>
      <c r="E500" s="81" t="s">
        <v>21</v>
      </c>
      <c r="F500" s="81" t="s">
        <v>21</v>
      </c>
      <c r="G500" s="82" t="n">
        <v>0</v>
      </c>
      <c r="H500" s="82" t="n">
        <v>0</v>
      </c>
      <c r="I500" s="82" t="n">
        <v>0</v>
      </c>
      <c r="J500" s="81" t="s">
        <v>21</v>
      </c>
      <c r="K500" s="74" t="str">
        <f aca="false">IF(RIGHT(A500,1)="#",1,"")</f>
        <v/>
      </c>
    </row>
    <row r="501" customFormat="false" ht="12.8" hidden="false" customHeight="false" outlineLevel="0" collapsed="false">
      <c r="A501" s="74" t="str">
        <f aca="false">TEXT(B501,"00")&amp;" - "&amp;C501&amp;" - "&amp;D501</f>
        <v>20 - 172 - 1275</v>
      </c>
      <c r="B501" s="75" t="n">
        <v>20</v>
      </c>
      <c r="C501" s="79" t="n">
        <v>172</v>
      </c>
      <c r="D501" s="80" t="n">
        <v>1275</v>
      </c>
      <c r="E501" s="81" t="s">
        <v>21</v>
      </c>
      <c r="F501" s="81" t="s">
        <v>21</v>
      </c>
      <c r="G501" s="82" t="n">
        <v>4000</v>
      </c>
      <c r="H501" s="82" t="n">
        <v>1408.15</v>
      </c>
      <c r="I501" s="82" t="n">
        <v>2591.85</v>
      </c>
      <c r="J501" s="81" t="s">
        <v>21</v>
      </c>
      <c r="K501" s="74" t="str">
        <f aca="false">IF(RIGHT(A501,1)="#",1,"")</f>
        <v/>
      </c>
    </row>
    <row r="502" customFormat="false" ht="12.8" hidden="false" customHeight="false" outlineLevel="0" collapsed="false">
      <c r="A502" s="74" t="str">
        <f aca="false">TEXT(B502,"00")&amp;" - "&amp;C502&amp;" - "&amp;D502</f>
        <v>20 - 1728 - 1096</v>
      </c>
      <c r="B502" s="75" t="n">
        <v>20</v>
      </c>
      <c r="C502" s="79" t="n">
        <v>1728</v>
      </c>
      <c r="D502" s="80" t="n">
        <v>1096</v>
      </c>
      <c r="E502" s="81" t="s">
        <v>21</v>
      </c>
      <c r="F502" s="81" t="s">
        <v>21</v>
      </c>
      <c r="G502" s="82" t="n">
        <v>5000</v>
      </c>
      <c r="H502" s="82" t="n">
        <v>5000</v>
      </c>
      <c r="I502" s="82" t="n">
        <v>0</v>
      </c>
      <c r="J502" s="81" t="s">
        <v>21</v>
      </c>
      <c r="K502" s="74" t="str">
        <f aca="false">IF(RIGHT(A502,1)="#",1,"")</f>
        <v/>
      </c>
    </row>
    <row r="503" customFormat="false" ht="12.8" hidden="false" customHeight="false" outlineLevel="0" collapsed="false">
      <c r="A503" s="74" t="str">
        <f aca="false">TEXT(B503,"00")&amp;" - "&amp;C503&amp;" - "&amp;D503</f>
        <v>20 - 1734 - 1545</v>
      </c>
      <c r="B503" s="75" t="n">
        <v>20</v>
      </c>
      <c r="C503" s="79" t="n">
        <v>1734</v>
      </c>
      <c r="D503" s="80" t="n">
        <v>1545</v>
      </c>
      <c r="E503" s="81" t="s">
        <v>21</v>
      </c>
      <c r="F503" s="81" t="s">
        <v>21</v>
      </c>
      <c r="G503" s="82" t="n">
        <v>3600</v>
      </c>
      <c r="H503" s="82" t="n">
        <v>1452</v>
      </c>
      <c r="I503" s="82" t="n">
        <v>2148</v>
      </c>
      <c r="J503" s="81" t="s">
        <v>21</v>
      </c>
      <c r="K503" s="74" t="str">
        <f aca="false">IF(RIGHT(A503,1)="#",1,"")</f>
        <v/>
      </c>
    </row>
    <row r="504" customFormat="false" ht="12.8" hidden="false" customHeight="false" outlineLevel="0" collapsed="false">
      <c r="A504" s="74" t="str">
        <f aca="false">TEXT(B504,"00")&amp;" - "&amp;C504&amp;" - "&amp;D504</f>
        <v>20 - 174 - 2016</v>
      </c>
      <c r="B504" s="75" t="n">
        <v>20</v>
      </c>
      <c r="C504" s="79" t="n">
        <v>174</v>
      </c>
      <c r="D504" s="80" t="n">
        <v>2016</v>
      </c>
      <c r="E504" s="81" t="s">
        <v>21</v>
      </c>
      <c r="F504" s="81" t="s">
        <v>21</v>
      </c>
      <c r="G504" s="82" t="n">
        <v>197</v>
      </c>
      <c r="H504" s="82" t="n">
        <v>0</v>
      </c>
      <c r="I504" s="82" t="n">
        <v>197</v>
      </c>
      <c r="J504" s="81" t="s">
        <v>21</v>
      </c>
      <c r="K504" s="74" t="str">
        <f aca="false">IF(RIGHT(A504,1)="#",1,"")</f>
        <v/>
      </c>
    </row>
    <row r="505" customFormat="false" ht="12.8" hidden="false" customHeight="false" outlineLevel="0" collapsed="false">
      <c r="A505" s="74" t="str">
        <f aca="false">TEXT(B505,"00")&amp;" - "&amp;C505&amp;" - "&amp;D505</f>
        <v>20 - 1745 - 1176</v>
      </c>
      <c r="B505" s="75" t="n">
        <v>20</v>
      </c>
      <c r="C505" s="79" t="n">
        <v>1745</v>
      </c>
      <c r="D505" s="80" t="n">
        <v>1176</v>
      </c>
      <c r="E505" s="81" t="s">
        <v>21</v>
      </c>
      <c r="F505" s="81" t="s">
        <v>21</v>
      </c>
      <c r="G505" s="82" t="n">
        <v>500</v>
      </c>
      <c r="H505" s="82" t="n">
        <v>0</v>
      </c>
      <c r="I505" s="82" t="n">
        <v>500</v>
      </c>
      <c r="J505" s="81" t="s">
        <v>21</v>
      </c>
      <c r="K505" s="74" t="str">
        <f aca="false">IF(RIGHT(A505,1)="#",1,"")</f>
        <v/>
      </c>
    </row>
    <row r="506" customFormat="false" ht="12.8" hidden="false" customHeight="false" outlineLevel="0" collapsed="false">
      <c r="A506" s="74" t="str">
        <f aca="false">TEXT(B506,"00")&amp;" - "&amp;C506&amp;" - "&amp;D506</f>
        <v>20 - 1752 - 1772</v>
      </c>
      <c r="B506" s="75" t="n">
        <v>20</v>
      </c>
      <c r="C506" s="79" t="n">
        <v>1752</v>
      </c>
      <c r="D506" s="80" t="n">
        <v>1772</v>
      </c>
      <c r="E506" s="81" t="s">
        <v>21</v>
      </c>
      <c r="F506" s="81" t="s">
        <v>21</v>
      </c>
      <c r="G506" s="82" t="n">
        <v>3600</v>
      </c>
      <c r="H506" s="82" t="n">
        <v>1350</v>
      </c>
      <c r="I506" s="82" t="n">
        <v>2250</v>
      </c>
      <c r="J506" s="81" t="s">
        <v>21</v>
      </c>
      <c r="K506" s="74" t="str">
        <f aca="false">IF(RIGHT(A506,1)="#",1,"")</f>
        <v/>
      </c>
    </row>
    <row r="507" customFormat="false" ht="12.8" hidden="false" customHeight="false" outlineLevel="0" collapsed="false">
      <c r="A507" s="74" t="str">
        <f aca="false">TEXT(B507,"00")&amp;" - "&amp;C507&amp;" - "&amp;D507</f>
        <v>20 - 176 - 1933</v>
      </c>
      <c r="B507" s="75" t="n">
        <v>20</v>
      </c>
      <c r="C507" s="79" t="n">
        <v>176</v>
      </c>
      <c r="D507" s="80" t="n">
        <v>1933</v>
      </c>
      <c r="E507" s="81" t="s">
        <v>21</v>
      </c>
      <c r="F507" s="81" t="s">
        <v>21</v>
      </c>
      <c r="G507" s="82" t="n">
        <v>18500</v>
      </c>
      <c r="H507" s="82" t="n">
        <v>9535.47</v>
      </c>
      <c r="I507" s="82" t="n">
        <v>8964.53</v>
      </c>
      <c r="J507" s="81" t="s">
        <v>21</v>
      </c>
      <c r="K507" s="74" t="str">
        <f aca="false">IF(RIGHT(A507,1)="#",1,"")</f>
        <v/>
      </c>
    </row>
    <row r="508" customFormat="false" ht="12.8" hidden="false" customHeight="false" outlineLevel="0" collapsed="false">
      <c r="A508" s="74" t="str">
        <f aca="false">TEXT(B508,"00")&amp;" - "&amp;C508&amp;" - "&amp;D508</f>
        <v>20 - 1796 - 2294</v>
      </c>
      <c r="B508" s="75" t="n">
        <v>20</v>
      </c>
      <c r="C508" s="79" t="n">
        <v>1796</v>
      </c>
      <c r="D508" s="80" t="n">
        <v>2294</v>
      </c>
      <c r="E508" s="81" t="s">
        <v>21</v>
      </c>
      <c r="F508" s="81" t="s">
        <v>21</v>
      </c>
      <c r="G508" s="82" t="n">
        <v>0</v>
      </c>
      <c r="H508" s="82" t="n">
        <v>0</v>
      </c>
      <c r="I508" s="82" t="n">
        <v>0</v>
      </c>
      <c r="J508" s="81" t="s">
        <v>21</v>
      </c>
      <c r="K508" s="74" t="str">
        <f aca="false">IF(RIGHT(A508,1)="#",1,"")</f>
        <v/>
      </c>
    </row>
    <row r="509" customFormat="false" ht="12.8" hidden="false" customHeight="false" outlineLevel="0" collapsed="false">
      <c r="A509" s="74" t="str">
        <f aca="false">TEXT(B509,"00")&amp;" - "&amp;C509&amp;" - "&amp;D509</f>
        <v>20 - 1808 - 1792</v>
      </c>
      <c r="B509" s="75" t="n">
        <v>20</v>
      </c>
      <c r="C509" s="79" t="n">
        <v>1808</v>
      </c>
      <c r="D509" s="80" t="n">
        <v>1792</v>
      </c>
      <c r="E509" s="81" t="s">
        <v>21</v>
      </c>
      <c r="F509" s="81" t="s">
        <v>21</v>
      </c>
      <c r="G509" s="82" t="n">
        <v>7500</v>
      </c>
      <c r="H509" s="82" t="n">
        <v>7154.95</v>
      </c>
      <c r="I509" s="82" t="n">
        <v>345.05</v>
      </c>
      <c r="J509" s="81" t="s">
        <v>21</v>
      </c>
      <c r="K509" s="74" t="str">
        <f aca="false">IF(RIGHT(A509,1)="#",1,"")</f>
        <v/>
      </c>
    </row>
    <row r="510" customFormat="false" ht="12.8" hidden="false" customHeight="false" outlineLevel="0" collapsed="false">
      <c r="A510" s="74" t="str">
        <f aca="false">TEXT(B510,"00")&amp;" - "&amp;C510&amp;" - "&amp;D510</f>
        <v>20 - 1844 - 2196</v>
      </c>
      <c r="B510" s="75" t="n">
        <v>20</v>
      </c>
      <c r="C510" s="79" t="n">
        <v>1844</v>
      </c>
      <c r="D510" s="80" t="n">
        <v>2196</v>
      </c>
      <c r="E510" s="81" t="s">
        <v>21</v>
      </c>
      <c r="F510" s="81" t="s">
        <v>21</v>
      </c>
      <c r="G510" s="82" t="n">
        <v>0</v>
      </c>
      <c r="H510" s="82" t="n">
        <v>0</v>
      </c>
      <c r="I510" s="82" t="n">
        <v>0</v>
      </c>
      <c r="J510" s="81" t="s">
        <v>21</v>
      </c>
      <c r="K510" s="74" t="str">
        <f aca="false">IF(RIGHT(A510,1)="#",1,"")</f>
        <v/>
      </c>
    </row>
    <row r="511" customFormat="false" ht="12.8" hidden="false" customHeight="false" outlineLevel="0" collapsed="false">
      <c r="A511" s="74" t="str">
        <f aca="false">TEXT(B511,"00")&amp;" - "&amp;C511&amp;" - "&amp;D511</f>
        <v>20 - 1856 - 1396</v>
      </c>
      <c r="B511" s="75" t="n">
        <v>20</v>
      </c>
      <c r="C511" s="79" t="n">
        <v>1856</v>
      </c>
      <c r="D511" s="80" t="n">
        <v>1396</v>
      </c>
      <c r="E511" s="81" t="s">
        <v>21</v>
      </c>
      <c r="F511" s="81" t="s">
        <v>21</v>
      </c>
      <c r="G511" s="82" t="n">
        <v>0</v>
      </c>
      <c r="H511" s="82" t="n">
        <v>0</v>
      </c>
      <c r="I511" s="82" t="n">
        <v>0</v>
      </c>
      <c r="J511" s="81" t="s">
        <v>21</v>
      </c>
      <c r="K511" s="74" t="str">
        <f aca="false">IF(RIGHT(A511,1)="#",1,"")</f>
        <v/>
      </c>
    </row>
    <row r="512" customFormat="false" ht="12.8" hidden="false" customHeight="false" outlineLevel="0" collapsed="false">
      <c r="A512" s="74" t="str">
        <f aca="false">TEXT(B512,"00")&amp;" - "&amp;C512&amp;" - "&amp;D512</f>
        <v>20 - 1861 - 412</v>
      </c>
      <c r="B512" s="75" t="n">
        <v>20</v>
      </c>
      <c r="C512" s="79" t="n">
        <v>1861</v>
      </c>
      <c r="D512" s="80" t="n">
        <v>412</v>
      </c>
      <c r="E512" s="81" t="s">
        <v>21</v>
      </c>
      <c r="F512" s="81" t="s">
        <v>21</v>
      </c>
      <c r="G512" s="82" t="n">
        <v>0</v>
      </c>
      <c r="H512" s="82" t="n">
        <v>7401.42</v>
      </c>
      <c r="I512" s="82" t="n">
        <v>-7401.42</v>
      </c>
      <c r="J512" s="81" t="s">
        <v>21</v>
      </c>
      <c r="K512" s="74" t="str">
        <f aca="false">IF(RIGHT(A512,1)="#",1,"")</f>
        <v/>
      </c>
    </row>
    <row r="513" customFormat="false" ht="12.8" hidden="false" customHeight="false" outlineLevel="0" collapsed="false">
      <c r="A513" s="74" t="str">
        <f aca="false">TEXT(B513,"00")&amp;" - "&amp;C513&amp;" - "&amp;D513</f>
        <v>20 - 19 - 532</v>
      </c>
      <c r="B513" s="75" t="n">
        <v>20</v>
      </c>
      <c r="C513" s="79" t="n">
        <v>19</v>
      </c>
      <c r="D513" s="80" t="n">
        <v>532</v>
      </c>
      <c r="E513" s="81" t="s">
        <v>21</v>
      </c>
      <c r="F513" s="81" t="s">
        <v>21</v>
      </c>
      <c r="G513" s="82" t="n">
        <v>13000</v>
      </c>
      <c r="H513" s="82" t="n">
        <v>17651.9</v>
      </c>
      <c r="I513" s="82" t="n">
        <v>-4651.9</v>
      </c>
      <c r="J513" s="81" t="s">
        <v>21</v>
      </c>
      <c r="K513" s="74" t="str">
        <f aca="false">IF(RIGHT(A513,1)="#",1,"")</f>
        <v/>
      </c>
    </row>
    <row r="514" customFormat="false" ht="12.8" hidden="false" customHeight="false" outlineLevel="0" collapsed="false">
      <c r="A514" s="74" t="str">
        <f aca="false">TEXT(B514,"00")&amp;" - "&amp;C514&amp;" - "&amp;D514</f>
        <v>20 - 1914 - 591</v>
      </c>
      <c r="B514" s="75" t="n">
        <v>20</v>
      </c>
      <c r="C514" s="79" t="n">
        <v>1914</v>
      </c>
      <c r="D514" s="80" t="n">
        <v>591</v>
      </c>
      <c r="E514" s="81" t="s">
        <v>21</v>
      </c>
      <c r="F514" s="81" t="s">
        <v>21</v>
      </c>
      <c r="G514" s="82" t="n">
        <v>500</v>
      </c>
      <c r="H514" s="82" t="n">
        <v>0</v>
      </c>
      <c r="I514" s="82" t="n">
        <v>500</v>
      </c>
      <c r="J514" s="81" t="s">
        <v>21</v>
      </c>
      <c r="K514" s="74" t="str">
        <f aca="false">IF(RIGHT(A514,1)="#",1,"")</f>
        <v/>
      </c>
    </row>
    <row r="515" customFormat="false" ht="12.8" hidden="false" customHeight="false" outlineLevel="0" collapsed="false">
      <c r="A515" s="74" t="str">
        <f aca="false">TEXT(B515,"00")&amp;" - "&amp;C515&amp;" - "&amp;D515</f>
        <v>20 - 1916 - 1246</v>
      </c>
      <c r="B515" s="75" t="n">
        <v>20</v>
      </c>
      <c r="C515" s="79" t="n">
        <v>1916</v>
      </c>
      <c r="D515" s="80" t="n">
        <v>1246</v>
      </c>
      <c r="E515" s="81" t="s">
        <v>21</v>
      </c>
      <c r="F515" s="81" t="s">
        <v>21</v>
      </c>
      <c r="G515" s="82" t="n">
        <v>2000</v>
      </c>
      <c r="H515" s="82" t="n">
        <v>6260.79</v>
      </c>
      <c r="I515" s="82" t="n">
        <v>-4260.79</v>
      </c>
      <c r="J515" s="81" t="s">
        <v>21</v>
      </c>
      <c r="K515" s="74" t="str">
        <f aca="false">IF(RIGHT(A515,1)="#",1,"")</f>
        <v/>
      </c>
    </row>
    <row r="516" customFormat="false" ht="12.8" hidden="false" customHeight="false" outlineLevel="0" collapsed="false">
      <c r="A516" s="74" t="str">
        <f aca="false">TEXT(B516,"00")&amp;" - "&amp;C516&amp;" - "&amp;D516</f>
        <v>20 - 1949 - 950</v>
      </c>
      <c r="B516" s="75" t="n">
        <v>20</v>
      </c>
      <c r="C516" s="79" t="n">
        <v>1949</v>
      </c>
      <c r="D516" s="80" t="n">
        <v>950</v>
      </c>
      <c r="E516" s="81" t="s">
        <v>21</v>
      </c>
      <c r="F516" s="81" t="s">
        <v>21</v>
      </c>
      <c r="G516" s="82" t="n">
        <v>14000</v>
      </c>
      <c r="H516" s="82" t="n">
        <v>9674.77</v>
      </c>
      <c r="I516" s="82" t="n">
        <v>4325.23</v>
      </c>
      <c r="J516" s="81" t="s">
        <v>21</v>
      </c>
      <c r="K516" s="74" t="str">
        <f aca="false">IF(RIGHT(A516,1)="#",1,"")</f>
        <v/>
      </c>
    </row>
    <row r="517" customFormat="false" ht="12.8" hidden="false" customHeight="false" outlineLevel="0" collapsed="false">
      <c r="A517" s="74" t="str">
        <f aca="false">TEXT(B517,"00")&amp;" - "&amp;C517&amp;" - "&amp;D517</f>
        <v>20 - 1950 - 853</v>
      </c>
      <c r="B517" s="75" t="n">
        <v>20</v>
      </c>
      <c r="C517" s="79" t="n">
        <v>1950</v>
      </c>
      <c r="D517" s="80" t="n">
        <v>853</v>
      </c>
      <c r="E517" s="81" t="s">
        <v>21</v>
      </c>
      <c r="F517" s="81" t="s">
        <v>21</v>
      </c>
      <c r="G517" s="82" t="n">
        <v>12500</v>
      </c>
      <c r="H517" s="82" t="n">
        <v>12500</v>
      </c>
      <c r="I517" s="82" t="n">
        <v>0</v>
      </c>
      <c r="J517" s="81" t="s">
        <v>21</v>
      </c>
      <c r="K517" s="74" t="str">
        <f aca="false">IF(RIGHT(A517,1)="#",1,"")</f>
        <v/>
      </c>
    </row>
    <row r="518" customFormat="false" ht="12.8" hidden="false" customHeight="false" outlineLevel="0" collapsed="false">
      <c r="A518" s="74" t="str">
        <f aca="false">TEXT(B518,"00")&amp;" - "&amp;C518&amp;" - "&amp;D518</f>
        <v>20 - 1953 - 1385</v>
      </c>
      <c r="B518" s="75" t="n">
        <v>20</v>
      </c>
      <c r="C518" s="79" t="n">
        <v>1953</v>
      </c>
      <c r="D518" s="80" t="n">
        <v>1385</v>
      </c>
      <c r="E518" s="81" t="s">
        <v>21</v>
      </c>
      <c r="F518" s="81" t="s">
        <v>21</v>
      </c>
      <c r="G518" s="82" t="n">
        <v>155503.49</v>
      </c>
      <c r="H518" s="82" t="n">
        <v>102655.9</v>
      </c>
      <c r="I518" s="82" t="n">
        <v>52847.59</v>
      </c>
      <c r="J518" s="81" t="s">
        <v>21</v>
      </c>
      <c r="K518" s="74" t="str">
        <f aca="false">IF(RIGHT(A518,1)="#",1,"")</f>
        <v/>
      </c>
    </row>
    <row r="519" customFormat="false" ht="12.8" hidden="false" customHeight="false" outlineLevel="0" collapsed="false">
      <c r="A519" s="74" t="str">
        <f aca="false">TEXT(B519,"00")&amp;" - "&amp;C519&amp;" - "&amp;D519</f>
        <v>20 - 1957 - 2007</v>
      </c>
      <c r="B519" s="75" t="n">
        <v>20</v>
      </c>
      <c r="C519" s="79" t="n">
        <v>1957</v>
      </c>
      <c r="D519" s="80" t="n">
        <v>2007</v>
      </c>
      <c r="E519" s="81" t="s">
        <v>21</v>
      </c>
      <c r="F519" s="81" t="s">
        <v>21</v>
      </c>
      <c r="G519" s="82" t="n">
        <v>580</v>
      </c>
      <c r="H519" s="82" t="n">
        <v>0</v>
      </c>
      <c r="I519" s="82" t="n">
        <v>580</v>
      </c>
      <c r="J519" s="81" t="s">
        <v>21</v>
      </c>
      <c r="K519" s="74" t="str">
        <f aca="false">IF(RIGHT(A519,1)="#",1,"")</f>
        <v/>
      </c>
    </row>
    <row r="520" customFormat="false" ht="12.8" hidden="false" customHeight="false" outlineLevel="0" collapsed="false">
      <c r="A520" s="74" t="str">
        <f aca="false">TEXT(B520,"00")&amp;" - "&amp;C520&amp;" - "&amp;D520</f>
        <v>20 - 1975 - 124</v>
      </c>
      <c r="B520" s="75" t="n">
        <v>20</v>
      </c>
      <c r="C520" s="79" t="n">
        <v>1975</v>
      </c>
      <c r="D520" s="80" t="n">
        <v>124</v>
      </c>
      <c r="E520" s="81" t="s">
        <v>21</v>
      </c>
      <c r="F520" s="81" t="s">
        <v>21</v>
      </c>
      <c r="G520" s="82" t="n">
        <v>0</v>
      </c>
      <c r="H520" s="82" t="n">
        <v>0</v>
      </c>
      <c r="I520" s="82" t="n">
        <v>0</v>
      </c>
      <c r="J520" s="81" t="s">
        <v>21</v>
      </c>
      <c r="K520" s="74" t="str">
        <f aca="false">IF(RIGHT(A520,1)="#",1,"")</f>
        <v/>
      </c>
    </row>
    <row r="521" customFormat="false" ht="12.8" hidden="false" customHeight="false" outlineLevel="0" collapsed="false">
      <c r="A521" s="74" t="str">
        <f aca="false">TEXT(B521,"00")&amp;" - "&amp;C521&amp;" - "&amp;D521</f>
        <v>20 - 1976 - 207</v>
      </c>
      <c r="B521" s="75" t="n">
        <v>20</v>
      </c>
      <c r="C521" s="79" t="n">
        <v>1976</v>
      </c>
      <c r="D521" s="80" t="n">
        <v>207</v>
      </c>
      <c r="E521" s="81" t="s">
        <v>21</v>
      </c>
      <c r="F521" s="81" t="s">
        <v>21</v>
      </c>
      <c r="G521" s="82" t="n">
        <v>2500</v>
      </c>
      <c r="H521" s="82" t="n">
        <v>2700</v>
      </c>
      <c r="I521" s="82" t="n">
        <v>-200</v>
      </c>
      <c r="J521" s="81" t="s">
        <v>21</v>
      </c>
      <c r="K521" s="74" t="str">
        <f aca="false">IF(RIGHT(A521,1)="#",1,"")</f>
        <v/>
      </c>
    </row>
    <row r="522" customFormat="false" ht="12.8" hidden="false" customHeight="false" outlineLevel="0" collapsed="false">
      <c r="A522" s="74" t="str">
        <f aca="false">TEXT(B522,"00")&amp;" - "&amp;C522&amp;" - "&amp;D522</f>
        <v>20 - 1978 - 868</v>
      </c>
      <c r="B522" s="75" t="n">
        <v>20</v>
      </c>
      <c r="C522" s="79" t="n">
        <v>1978</v>
      </c>
      <c r="D522" s="80" t="n">
        <v>868</v>
      </c>
      <c r="E522" s="81" t="s">
        <v>21</v>
      </c>
      <c r="F522" s="81" t="s">
        <v>21</v>
      </c>
      <c r="G522" s="82" t="n">
        <v>3000</v>
      </c>
      <c r="H522" s="82" t="n">
        <v>1845.81</v>
      </c>
      <c r="I522" s="82" t="n">
        <v>1154.19</v>
      </c>
      <c r="J522" s="81" t="s">
        <v>21</v>
      </c>
      <c r="K522" s="74" t="str">
        <f aca="false">IF(RIGHT(A522,1)="#",1,"")</f>
        <v/>
      </c>
    </row>
    <row r="523" customFormat="false" ht="12.8" hidden="false" customHeight="false" outlineLevel="0" collapsed="false">
      <c r="A523" s="74" t="str">
        <f aca="false">TEXT(B523,"00")&amp;" - "&amp;C523&amp;" - "&amp;D523</f>
        <v>20 - 1983 - 1276</v>
      </c>
      <c r="B523" s="75" t="n">
        <v>20</v>
      </c>
      <c r="C523" s="79" t="n">
        <v>1983</v>
      </c>
      <c r="D523" s="80" t="n">
        <v>1276</v>
      </c>
      <c r="E523" s="81" t="s">
        <v>21</v>
      </c>
      <c r="F523" s="81" t="s">
        <v>21</v>
      </c>
      <c r="G523" s="82" t="n">
        <v>3000</v>
      </c>
      <c r="H523" s="82" t="n">
        <v>1640</v>
      </c>
      <c r="I523" s="82" t="n">
        <v>1360</v>
      </c>
      <c r="J523" s="81" t="s">
        <v>21</v>
      </c>
      <c r="K523" s="74" t="str">
        <f aca="false">IF(RIGHT(A523,1)="#",1,"")</f>
        <v/>
      </c>
    </row>
    <row r="524" customFormat="false" ht="12.8" hidden="false" customHeight="false" outlineLevel="0" collapsed="false">
      <c r="A524" s="74" t="str">
        <f aca="false">TEXT(B524,"00")&amp;" - "&amp;C524&amp;" - "&amp;D524</f>
        <v>20 - 1983 - 298</v>
      </c>
      <c r="B524" s="75" t="n">
        <v>20</v>
      </c>
      <c r="C524" s="79" t="n">
        <v>1983</v>
      </c>
      <c r="D524" s="80" t="n">
        <v>298</v>
      </c>
      <c r="E524" s="81" t="s">
        <v>21</v>
      </c>
      <c r="F524" s="81" t="s">
        <v>21</v>
      </c>
      <c r="G524" s="82" t="n">
        <v>800</v>
      </c>
      <c r="H524" s="82" t="n">
        <v>0</v>
      </c>
      <c r="I524" s="82" t="n">
        <v>800</v>
      </c>
      <c r="J524" s="81" t="s">
        <v>21</v>
      </c>
      <c r="K524" s="74" t="str">
        <f aca="false">IF(RIGHT(A524,1)="#",1,"")</f>
        <v/>
      </c>
    </row>
    <row r="525" customFormat="false" ht="12.8" hidden="false" customHeight="false" outlineLevel="0" collapsed="false">
      <c r="A525" s="74" t="str">
        <f aca="false">TEXT(B525,"00")&amp;" - "&amp;C525&amp;" - "&amp;D525</f>
        <v>20 - 1989 - 11</v>
      </c>
      <c r="B525" s="75" t="n">
        <v>20</v>
      </c>
      <c r="C525" s="79" t="n">
        <v>1989</v>
      </c>
      <c r="D525" s="80" t="n">
        <v>11</v>
      </c>
      <c r="E525" s="81" t="s">
        <v>21</v>
      </c>
      <c r="F525" s="81" t="s">
        <v>21</v>
      </c>
      <c r="G525" s="82" t="n">
        <v>1300</v>
      </c>
      <c r="H525" s="82" t="n">
        <v>0</v>
      </c>
      <c r="I525" s="82" t="n">
        <v>1300</v>
      </c>
      <c r="J525" s="81" t="s">
        <v>21</v>
      </c>
      <c r="K525" s="74" t="str">
        <f aca="false">IF(RIGHT(A525,1)="#",1,"")</f>
        <v/>
      </c>
    </row>
    <row r="526" customFormat="false" ht="12.8" hidden="false" customHeight="false" outlineLevel="0" collapsed="false">
      <c r="A526" s="74" t="str">
        <f aca="false">TEXT(B526,"00")&amp;" - "&amp;C526&amp;" - "&amp;D526</f>
        <v>20 - 1990 - 2184</v>
      </c>
      <c r="B526" s="75" t="n">
        <v>20</v>
      </c>
      <c r="C526" s="79" t="n">
        <v>1990</v>
      </c>
      <c r="D526" s="80" t="n">
        <v>2184</v>
      </c>
      <c r="E526" s="81" t="s">
        <v>21</v>
      </c>
      <c r="F526" s="81" t="s">
        <v>21</v>
      </c>
      <c r="G526" s="82" t="n">
        <v>192937.5</v>
      </c>
      <c r="H526" s="82" t="n">
        <v>141771.32</v>
      </c>
      <c r="I526" s="82" t="n">
        <v>51166.18</v>
      </c>
      <c r="J526" s="81" t="s">
        <v>21</v>
      </c>
      <c r="K526" s="74" t="str">
        <f aca="false">IF(RIGHT(A526,1)="#",1,"")</f>
        <v/>
      </c>
    </row>
    <row r="527" customFormat="false" ht="12.8" hidden="false" customHeight="false" outlineLevel="0" collapsed="false">
      <c r="A527" s="74" t="str">
        <f aca="false">TEXT(B527,"00")&amp;" - "&amp;C527&amp;" - "&amp;D527</f>
        <v>20 - 2012 - 160</v>
      </c>
      <c r="B527" s="75" t="n">
        <v>20</v>
      </c>
      <c r="C527" s="79" t="n">
        <v>2012</v>
      </c>
      <c r="D527" s="80" t="n">
        <v>160</v>
      </c>
      <c r="E527" s="81" t="s">
        <v>21</v>
      </c>
      <c r="F527" s="81" t="s">
        <v>21</v>
      </c>
      <c r="G527" s="82" t="n">
        <v>0</v>
      </c>
      <c r="H527" s="82" t="n">
        <v>0</v>
      </c>
      <c r="I527" s="82" t="n">
        <v>0</v>
      </c>
      <c r="J527" s="81" t="s">
        <v>21</v>
      </c>
      <c r="K527" s="74" t="str">
        <f aca="false">IF(RIGHT(A527,1)="#",1,"")</f>
        <v/>
      </c>
    </row>
    <row r="528" customFormat="false" ht="12.8" hidden="false" customHeight="false" outlineLevel="0" collapsed="false">
      <c r="A528" s="74" t="str">
        <f aca="false">TEXT(B528,"00")&amp;" - "&amp;C528&amp;" - "&amp;D528</f>
        <v>20 - 2023 - 1800</v>
      </c>
      <c r="B528" s="75" t="n">
        <v>20</v>
      </c>
      <c r="C528" s="79" t="n">
        <v>2023</v>
      </c>
      <c r="D528" s="80" t="n">
        <v>1800</v>
      </c>
      <c r="E528" s="81" t="s">
        <v>21</v>
      </c>
      <c r="F528" s="81" t="s">
        <v>21</v>
      </c>
      <c r="G528" s="82" t="n">
        <v>8000</v>
      </c>
      <c r="H528" s="82" t="n">
        <v>14054.98</v>
      </c>
      <c r="I528" s="82" t="n">
        <v>-6054.98</v>
      </c>
      <c r="J528" s="81" t="s">
        <v>21</v>
      </c>
      <c r="K528" s="74" t="str">
        <f aca="false">IF(RIGHT(A528,1)="#",1,"")</f>
        <v/>
      </c>
    </row>
    <row r="529" customFormat="false" ht="12.8" hidden="false" customHeight="false" outlineLevel="0" collapsed="false">
      <c r="A529" s="74" t="str">
        <f aca="false">TEXT(B529,"00")&amp;" - "&amp;C529&amp;" - "&amp;D529</f>
        <v>20 - 2031 - 113</v>
      </c>
      <c r="B529" s="75" t="n">
        <v>20</v>
      </c>
      <c r="C529" s="79" t="n">
        <v>2031</v>
      </c>
      <c r="D529" s="80" t="n">
        <v>113</v>
      </c>
      <c r="E529" s="81" t="s">
        <v>21</v>
      </c>
      <c r="F529" s="81" t="s">
        <v>21</v>
      </c>
      <c r="G529" s="82" t="n">
        <v>3600</v>
      </c>
      <c r="H529" s="82" t="n">
        <v>1350</v>
      </c>
      <c r="I529" s="82" t="n">
        <v>2250</v>
      </c>
      <c r="J529" s="81" t="s">
        <v>21</v>
      </c>
      <c r="K529" s="74" t="str">
        <f aca="false">IF(RIGHT(A529,1)="#",1,"")</f>
        <v/>
      </c>
    </row>
    <row r="530" customFormat="false" ht="12.8" hidden="false" customHeight="false" outlineLevel="0" collapsed="false">
      <c r="A530" s="74" t="str">
        <f aca="false">TEXT(B530,"00")&amp;" - "&amp;C530&amp;" - "&amp;D530</f>
        <v>20 - 2053 - 1733</v>
      </c>
      <c r="B530" s="75" t="n">
        <v>20</v>
      </c>
      <c r="C530" s="79" t="n">
        <v>2053</v>
      </c>
      <c r="D530" s="80" t="n">
        <v>1733</v>
      </c>
      <c r="E530" s="81" t="s">
        <v>21</v>
      </c>
      <c r="F530" s="81" t="s">
        <v>21</v>
      </c>
      <c r="G530" s="82" t="n">
        <v>500</v>
      </c>
      <c r="H530" s="82" t="n">
        <v>0</v>
      </c>
      <c r="I530" s="82" t="n">
        <v>500</v>
      </c>
      <c r="J530" s="81" t="s">
        <v>21</v>
      </c>
      <c r="K530" s="74" t="str">
        <f aca="false">IF(RIGHT(A530,1)="#",1,"")</f>
        <v/>
      </c>
    </row>
    <row r="531" customFormat="false" ht="12.8" hidden="false" customHeight="false" outlineLevel="0" collapsed="false">
      <c r="A531" s="74" t="str">
        <f aca="false">TEXT(B531,"00")&amp;" - "&amp;C531&amp;" - "&amp;D531</f>
        <v>20 - 2054 - 1836</v>
      </c>
      <c r="B531" s="75" t="n">
        <v>20</v>
      </c>
      <c r="C531" s="79" t="n">
        <v>2054</v>
      </c>
      <c r="D531" s="80" t="n">
        <v>1836</v>
      </c>
      <c r="E531" s="81" t="s">
        <v>21</v>
      </c>
      <c r="F531" s="81" t="s">
        <v>21</v>
      </c>
      <c r="G531" s="82" t="n">
        <v>215932.16</v>
      </c>
      <c r="H531" s="82" t="n">
        <v>215932.16</v>
      </c>
      <c r="I531" s="82" t="n">
        <v>0</v>
      </c>
      <c r="J531" s="81" t="s">
        <v>21</v>
      </c>
      <c r="K531" s="74" t="str">
        <f aca="false">IF(RIGHT(A531,1)="#",1,"")</f>
        <v/>
      </c>
    </row>
    <row r="532" customFormat="false" ht="12.8" hidden="false" customHeight="false" outlineLevel="0" collapsed="false">
      <c r="A532" s="74" t="str">
        <f aca="false">TEXT(B532,"00")&amp;" - "&amp;C532&amp;" - "&amp;D532</f>
        <v>20 - 2058 - 2303</v>
      </c>
      <c r="B532" s="75" t="n">
        <v>20</v>
      </c>
      <c r="C532" s="79" t="n">
        <v>2058</v>
      </c>
      <c r="D532" s="80" t="n">
        <v>2303</v>
      </c>
      <c r="E532" s="81" t="s">
        <v>21</v>
      </c>
      <c r="F532" s="81" t="s">
        <v>21</v>
      </c>
      <c r="G532" s="82" t="n">
        <v>0</v>
      </c>
      <c r="H532" s="82" t="n">
        <v>0</v>
      </c>
      <c r="I532" s="82" t="n">
        <v>0</v>
      </c>
      <c r="J532" s="81" t="s">
        <v>21</v>
      </c>
      <c r="K532" s="74" t="str">
        <f aca="false">IF(RIGHT(A532,1)="#",1,"")</f>
        <v/>
      </c>
    </row>
    <row r="533" customFormat="false" ht="12.8" hidden="false" customHeight="false" outlineLevel="0" collapsed="false">
      <c r="A533" s="74" t="str">
        <f aca="false">TEXT(B533,"00")&amp;" - "&amp;C533&amp;" - "&amp;D533</f>
        <v>20 - 2070 - 743</v>
      </c>
      <c r="B533" s="75" t="n">
        <v>20</v>
      </c>
      <c r="C533" s="79" t="n">
        <v>2070</v>
      </c>
      <c r="D533" s="80" t="n">
        <v>743</v>
      </c>
      <c r="E533" s="81" t="s">
        <v>21</v>
      </c>
      <c r="F533" s="81" t="s">
        <v>21</v>
      </c>
      <c r="G533" s="82" t="n">
        <v>6000</v>
      </c>
      <c r="H533" s="82" t="n">
        <v>5182.54</v>
      </c>
      <c r="I533" s="82" t="n">
        <v>817.46</v>
      </c>
      <c r="J533" s="81" t="s">
        <v>21</v>
      </c>
      <c r="K533" s="74" t="str">
        <f aca="false">IF(RIGHT(A533,1)="#",1,"")</f>
        <v/>
      </c>
    </row>
    <row r="534" customFormat="false" ht="12.8" hidden="false" customHeight="false" outlineLevel="0" collapsed="false">
      <c r="A534" s="74" t="str">
        <f aca="false">TEXT(B534,"00")&amp;" - "&amp;C534&amp;" - "&amp;D534</f>
        <v>20 - 2097 - 1655</v>
      </c>
      <c r="B534" s="75" t="n">
        <v>20</v>
      </c>
      <c r="C534" s="79" t="n">
        <v>2097</v>
      </c>
      <c r="D534" s="80" t="n">
        <v>1655</v>
      </c>
      <c r="E534" s="81" t="s">
        <v>21</v>
      </c>
      <c r="F534" s="81" t="s">
        <v>21</v>
      </c>
      <c r="G534" s="82" t="n">
        <v>2000</v>
      </c>
      <c r="H534" s="82" t="n">
        <v>2170.43</v>
      </c>
      <c r="I534" s="82" t="n">
        <v>-170.43</v>
      </c>
      <c r="J534" s="81" t="s">
        <v>21</v>
      </c>
      <c r="K534" s="74" t="str">
        <f aca="false">IF(RIGHT(A534,1)="#",1,"")</f>
        <v/>
      </c>
    </row>
    <row r="535" customFormat="false" ht="12.8" hidden="false" customHeight="false" outlineLevel="0" collapsed="false">
      <c r="A535" s="74" t="str">
        <f aca="false">TEXT(B535,"00")&amp;" - "&amp;C535&amp;" - "&amp;D535</f>
        <v>20 - 2117 - 1238</v>
      </c>
      <c r="B535" s="75" t="n">
        <v>20</v>
      </c>
      <c r="C535" s="79" t="n">
        <v>2117</v>
      </c>
      <c r="D535" s="80" t="n">
        <v>1238</v>
      </c>
      <c r="E535" s="81" t="s">
        <v>21</v>
      </c>
      <c r="F535" s="81" t="s">
        <v>21</v>
      </c>
      <c r="G535" s="82" t="n">
        <v>1700</v>
      </c>
      <c r="H535" s="82" t="n">
        <v>212.68</v>
      </c>
      <c r="I535" s="82" t="n">
        <v>1487.32</v>
      </c>
      <c r="J535" s="81" t="s">
        <v>21</v>
      </c>
      <c r="K535" s="74" t="str">
        <f aca="false">IF(RIGHT(A535,1)="#",1,"")</f>
        <v/>
      </c>
    </row>
    <row r="536" customFormat="false" ht="12.8" hidden="false" customHeight="false" outlineLevel="0" collapsed="false">
      <c r="A536" s="74" t="str">
        <f aca="false">TEXT(B536,"00")&amp;" - "&amp;C536&amp;" - "&amp;D536</f>
        <v>20 - 2121 - 2038</v>
      </c>
      <c r="B536" s="75" t="n">
        <v>20</v>
      </c>
      <c r="C536" s="79" t="n">
        <v>2121</v>
      </c>
      <c r="D536" s="80" t="n">
        <v>2038</v>
      </c>
      <c r="E536" s="81" t="s">
        <v>21</v>
      </c>
      <c r="F536" s="81" t="s">
        <v>21</v>
      </c>
      <c r="G536" s="82" t="n">
        <v>640</v>
      </c>
      <c r="H536" s="82" t="n">
        <v>0</v>
      </c>
      <c r="I536" s="82" t="n">
        <v>640</v>
      </c>
      <c r="J536" s="81" t="s">
        <v>21</v>
      </c>
      <c r="K536" s="74" t="str">
        <f aca="false">IF(RIGHT(A536,1)="#",1,"")</f>
        <v/>
      </c>
    </row>
    <row r="537" customFormat="false" ht="12.8" hidden="false" customHeight="false" outlineLevel="0" collapsed="false">
      <c r="A537" s="74" t="str">
        <f aca="false">TEXT(B537,"00")&amp;" - "&amp;C537&amp;" - "&amp;D537</f>
        <v>20 - 2132 - 2032</v>
      </c>
      <c r="B537" s="75" t="n">
        <v>20</v>
      </c>
      <c r="C537" s="79" t="n">
        <v>2132</v>
      </c>
      <c r="D537" s="80" t="n">
        <v>2032</v>
      </c>
      <c r="E537" s="81" t="s">
        <v>21</v>
      </c>
      <c r="F537" s="81" t="s">
        <v>21</v>
      </c>
      <c r="G537" s="82" t="n">
        <v>200</v>
      </c>
      <c r="H537" s="82" t="n">
        <v>0</v>
      </c>
      <c r="I537" s="82" t="n">
        <v>200</v>
      </c>
      <c r="J537" s="81" t="s">
        <v>21</v>
      </c>
      <c r="K537" s="74" t="str">
        <f aca="false">IF(RIGHT(A537,1)="#",1,"")</f>
        <v/>
      </c>
    </row>
    <row r="538" customFormat="false" ht="12.8" hidden="false" customHeight="false" outlineLevel="0" collapsed="false">
      <c r="A538" s="74" t="str">
        <f aca="false">TEXT(B538,"00")&amp;" - "&amp;C538&amp;" - "&amp;D538</f>
        <v>20 - 2166 - 1097</v>
      </c>
      <c r="B538" s="75" t="n">
        <v>20</v>
      </c>
      <c r="C538" s="79" t="n">
        <v>2166</v>
      </c>
      <c r="D538" s="80" t="n">
        <v>1097</v>
      </c>
      <c r="E538" s="81" t="s">
        <v>21</v>
      </c>
      <c r="F538" s="81" t="s">
        <v>21</v>
      </c>
      <c r="G538" s="82" t="n">
        <v>36000</v>
      </c>
      <c r="H538" s="82" t="n">
        <v>36000</v>
      </c>
      <c r="I538" s="82" t="n">
        <v>0</v>
      </c>
      <c r="J538" s="81" t="s">
        <v>21</v>
      </c>
      <c r="K538" s="74" t="str">
        <f aca="false">IF(RIGHT(A538,1)="#",1,"")</f>
        <v/>
      </c>
    </row>
    <row r="539" customFormat="false" ht="12.8" hidden="false" customHeight="false" outlineLevel="0" collapsed="false">
      <c r="A539" s="74" t="str">
        <f aca="false">TEXT(B539,"00")&amp;" - "&amp;C539&amp;" - "&amp;D539</f>
        <v>20 - 2187 - 367</v>
      </c>
      <c r="B539" s="75" t="n">
        <v>20</v>
      </c>
      <c r="C539" s="79" t="n">
        <v>2187</v>
      </c>
      <c r="D539" s="80" t="n">
        <v>367</v>
      </c>
      <c r="E539" s="81" t="s">
        <v>21</v>
      </c>
      <c r="F539" s="81" t="s">
        <v>21</v>
      </c>
      <c r="G539" s="82" t="n">
        <v>1700</v>
      </c>
      <c r="H539" s="82" t="n">
        <v>1690</v>
      </c>
      <c r="I539" s="82" t="n">
        <v>10</v>
      </c>
      <c r="J539" s="81" t="s">
        <v>21</v>
      </c>
      <c r="K539" s="74" t="str">
        <f aca="false">IF(RIGHT(A539,1)="#",1,"")</f>
        <v/>
      </c>
    </row>
    <row r="540" customFormat="false" ht="12.8" hidden="false" customHeight="false" outlineLevel="0" collapsed="false">
      <c r="A540" s="74" t="str">
        <f aca="false">TEXT(B540,"00")&amp;" - "&amp;C540&amp;" - "&amp;D540</f>
        <v>20 - 2208 - 701</v>
      </c>
      <c r="B540" s="75" t="n">
        <v>20</v>
      </c>
      <c r="C540" s="79" t="n">
        <v>2208</v>
      </c>
      <c r="D540" s="80" t="n">
        <v>701</v>
      </c>
      <c r="E540" s="81" t="s">
        <v>21</v>
      </c>
      <c r="F540" s="81" t="s">
        <v>21</v>
      </c>
      <c r="G540" s="82" t="n">
        <v>0</v>
      </c>
      <c r="H540" s="82" t="n">
        <v>0</v>
      </c>
      <c r="I540" s="82" t="n">
        <v>0</v>
      </c>
      <c r="J540" s="81" t="s">
        <v>21</v>
      </c>
      <c r="K540" s="74" t="str">
        <f aca="false">IF(RIGHT(A540,1)="#",1,"")</f>
        <v/>
      </c>
    </row>
    <row r="541" customFormat="false" ht="12.8" hidden="false" customHeight="false" outlineLevel="0" collapsed="false">
      <c r="A541" s="74" t="str">
        <f aca="false">TEXT(B541,"00")&amp;" - "&amp;C541&amp;" - "&amp;D541</f>
        <v>20 - 2216 - 1273</v>
      </c>
      <c r="B541" s="75" t="n">
        <v>20</v>
      </c>
      <c r="C541" s="79" t="n">
        <v>2216</v>
      </c>
      <c r="D541" s="80" t="n">
        <v>1273</v>
      </c>
      <c r="E541" s="81" t="s">
        <v>21</v>
      </c>
      <c r="F541" s="81" t="s">
        <v>21</v>
      </c>
      <c r="G541" s="82" t="n">
        <v>5000</v>
      </c>
      <c r="H541" s="82" t="n">
        <v>2478.24</v>
      </c>
      <c r="I541" s="82" t="n">
        <v>2521.76</v>
      </c>
      <c r="J541" s="81" t="s">
        <v>21</v>
      </c>
      <c r="K541" s="74" t="str">
        <f aca="false">IF(RIGHT(A541,1)="#",1,"")</f>
        <v/>
      </c>
    </row>
    <row r="542" customFormat="false" ht="12.8" hidden="false" customHeight="false" outlineLevel="0" collapsed="false">
      <c r="A542" s="74" t="str">
        <f aca="false">TEXT(B542,"00")&amp;" - "&amp;C542&amp;" - "&amp;D542</f>
        <v>20 - 2223 - 522</v>
      </c>
      <c r="B542" s="75" t="n">
        <v>20</v>
      </c>
      <c r="C542" s="79" t="n">
        <v>2223</v>
      </c>
      <c r="D542" s="80" t="n">
        <v>522</v>
      </c>
      <c r="E542" s="81" t="s">
        <v>21</v>
      </c>
      <c r="F542" s="81" t="s">
        <v>21</v>
      </c>
      <c r="G542" s="82" t="n">
        <v>0</v>
      </c>
      <c r="H542" s="82" t="n">
        <v>1023.05</v>
      </c>
      <c r="I542" s="82" t="n">
        <v>-1023.05</v>
      </c>
      <c r="J542" s="81" t="s">
        <v>21</v>
      </c>
      <c r="K542" s="74" t="str">
        <f aca="false">IF(RIGHT(A542,1)="#",1,"")</f>
        <v/>
      </c>
    </row>
    <row r="543" customFormat="false" ht="12.8" hidden="false" customHeight="false" outlineLevel="0" collapsed="false">
      <c r="A543" s="74" t="str">
        <f aca="false">TEXT(B543,"00")&amp;" - "&amp;C543&amp;" - "&amp;D543</f>
        <v>20 - 224 - 1392</v>
      </c>
      <c r="B543" s="75" t="n">
        <v>20</v>
      </c>
      <c r="C543" s="79" t="n">
        <v>224</v>
      </c>
      <c r="D543" s="80" t="n">
        <v>1392</v>
      </c>
      <c r="E543" s="81" t="s">
        <v>21</v>
      </c>
      <c r="F543" s="81" t="s">
        <v>21</v>
      </c>
      <c r="G543" s="82" t="n">
        <v>7000</v>
      </c>
      <c r="H543" s="82" t="n">
        <v>0</v>
      </c>
      <c r="I543" s="82" t="n">
        <v>7000</v>
      </c>
      <c r="J543" s="81" t="s">
        <v>21</v>
      </c>
      <c r="K543" s="74" t="str">
        <f aca="false">IF(RIGHT(A543,1)="#",1,"")</f>
        <v/>
      </c>
    </row>
    <row r="544" customFormat="false" ht="12.8" hidden="false" customHeight="false" outlineLevel="0" collapsed="false">
      <c r="A544" s="74" t="str">
        <f aca="false">TEXT(B544,"00")&amp;" - "&amp;C544&amp;" - "&amp;D544</f>
        <v>20 - 2242 - 870</v>
      </c>
      <c r="B544" s="75" t="n">
        <v>20</v>
      </c>
      <c r="C544" s="79" t="n">
        <v>2242</v>
      </c>
      <c r="D544" s="80" t="n">
        <v>870</v>
      </c>
      <c r="E544" s="81" t="s">
        <v>21</v>
      </c>
      <c r="F544" s="81" t="s">
        <v>21</v>
      </c>
      <c r="G544" s="82" t="n">
        <v>2000</v>
      </c>
      <c r="H544" s="82" t="n">
        <v>2840.27</v>
      </c>
      <c r="I544" s="82" t="n">
        <v>-840.27</v>
      </c>
      <c r="J544" s="81" t="s">
        <v>21</v>
      </c>
      <c r="K544" s="74" t="str">
        <f aca="false">IF(RIGHT(A544,1)="#",1,"")</f>
        <v/>
      </c>
    </row>
    <row r="545" customFormat="false" ht="12.8" hidden="false" customHeight="false" outlineLevel="0" collapsed="false">
      <c r="A545" s="74" t="str">
        <f aca="false">TEXT(B545,"00")&amp;" - "&amp;C545&amp;" - "&amp;D545</f>
        <v>20 - 2244 - 126</v>
      </c>
      <c r="B545" s="75" t="n">
        <v>20</v>
      </c>
      <c r="C545" s="79" t="n">
        <v>2244</v>
      </c>
      <c r="D545" s="80" t="n">
        <v>126</v>
      </c>
      <c r="E545" s="81" t="s">
        <v>21</v>
      </c>
      <c r="F545" s="81" t="s">
        <v>21</v>
      </c>
      <c r="G545" s="82" t="n">
        <v>10000</v>
      </c>
      <c r="H545" s="82" t="n">
        <v>7553.8</v>
      </c>
      <c r="I545" s="82" t="n">
        <v>2446.2</v>
      </c>
      <c r="J545" s="81" t="s">
        <v>21</v>
      </c>
      <c r="K545" s="74" t="str">
        <f aca="false">IF(RIGHT(A545,1)="#",1,"")</f>
        <v/>
      </c>
    </row>
    <row r="546" customFormat="false" ht="12.8" hidden="false" customHeight="false" outlineLevel="0" collapsed="false">
      <c r="A546" s="74" t="str">
        <f aca="false">TEXT(B546,"00")&amp;" - "&amp;C546&amp;" - "&amp;D546</f>
        <v>20 - 2271 - 1650</v>
      </c>
      <c r="B546" s="75" t="n">
        <v>20</v>
      </c>
      <c r="C546" s="79" t="n">
        <v>2271</v>
      </c>
      <c r="D546" s="80" t="n">
        <v>1650</v>
      </c>
      <c r="E546" s="81" t="s">
        <v>21</v>
      </c>
      <c r="F546" s="81" t="s">
        <v>21</v>
      </c>
      <c r="G546" s="82" t="n">
        <v>3000</v>
      </c>
      <c r="H546" s="82" t="n">
        <v>2270</v>
      </c>
      <c r="I546" s="82" t="n">
        <v>730</v>
      </c>
      <c r="J546" s="81" t="s">
        <v>21</v>
      </c>
      <c r="K546" s="74" t="str">
        <f aca="false">IF(RIGHT(A546,1)="#",1,"")</f>
        <v/>
      </c>
    </row>
    <row r="547" customFormat="false" ht="12.8" hidden="false" customHeight="false" outlineLevel="0" collapsed="false">
      <c r="A547" s="74" t="str">
        <f aca="false">TEXT(B547,"00")&amp;" - "&amp;C547&amp;" - "&amp;D547</f>
        <v>20 - 2282 - 608</v>
      </c>
      <c r="B547" s="75" t="n">
        <v>20</v>
      </c>
      <c r="C547" s="79" t="n">
        <v>2282</v>
      </c>
      <c r="D547" s="80" t="n">
        <v>608</v>
      </c>
      <c r="E547" s="81" t="s">
        <v>21</v>
      </c>
      <c r="F547" s="81" t="s">
        <v>21</v>
      </c>
      <c r="G547" s="82" t="n">
        <v>148</v>
      </c>
      <c r="H547" s="82" t="n">
        <v>0</v>
      </c>
      <c r="I547" s="82" t="n">
        <v>148</v>
      </c>
      <c r="J547" s="81" t="s">
        <v>21</v>
      </c>
      <c r="K547" s="74" t="str">
        <f aca="false">IF(RIGHT(A547,1)="#",1,"")</f>
        <v/>
      </c>
    </row>
    <row r="548" customFormat="false" ht="12.8" hidden="false" customHeight="false" outlineLevel="0" collapsed="false">
      <c r="A548" s="74" t="str">
        <f aca="false">TEXT(B548,"00")&amp;" - "&amp;C548&amp;" - "&amp;D548</f>
        <v>20 - 2292 - 1157</v>
      </c>
      <c r="B548" s="75" t="n">
        <v>20</v>
      </c>
      <c r="C548" s="79" t="n">
        <v>2292</v>
      </c>
      <c r="D548" s="80" t="n">
        <v>1157</v>
      </c>
      <c r="E548" s="81" t="s">
        <v>21</v>
      </c>
      <c r="F548" s="81" t="s">
        <v>21</v>
      </c>
      <c r="G548" s="82" t="n">
        <v>7000</v>
      </c>
      <c r="H548" s="82" t="n">
        <v>7000</v>
      </c>
      <c r="I548" s="82" t="n">
        <v>0</v>
      </c>
      <c r="J548" s="81" t="s">
        <v>21</v>
      </c>
      <c r="K548" s="74" t="str">
        <f aca="false">IF(RIGHT(A548,1)="#",1,"")</f>
        <v/>
      </c>
    </row>
    <row r="549" customFormat="false" ht="12.8" hidden="false" customHeight="false" outlineLevel="0" collapsed="false">
      <c r="A549" s="74" t="str">
        <f aca="false">TEXT(B549,"00")&amp;" - "&amp;C549&amp;" - "&amp;D549</f>
        <v>20 - 2303 - 1113</v>
      </c>
      <c r="B549" s="75" t="n">
        <v>20</v>
      </c>
      <c r="C549" s="79" t="n">
        <v>2303</v>
      </c>
      <c r="D549" s="80" t="n">
        <v>1113</v>
      </c>
      <c r="E549" s="81" t="s">
        <v>21</v>
      </c>
      <c r="F549" s="81" t="s">
        <v>21</v>
      </c>
      <c r="G549" s="82" t="n">
        <v>2000</v>
      </c>
      <c r="H549" s="82" t="n">
        <v>1744.2</v>
      </c>
      <c r="I549" s="82" t="n">
        <v>255.8</v>
      </c>
      <c r="J549" s="81" t="s">
        <v>21</v>
      </c>
      <c r="K549" s="74" t="str">
        <f aca="false">IF(RIGHT(A549,1)="#",1,"")</f>
        <v/>
      </c>
    </row>
    <row r="550" customFormat="false" ht="12.8" hidden="false" customHeight="false" outlineLevel="0" collapsed="false">
      <c r="A550" s="74" t="str">
        <f aca="false">TEXT(B550,"00")&amp;" - "&amp;C550&amp;" - "&amp;D550</f>
        <v>20 - 2331 - 670</v>
      </c>
      <c r="B550" s="75" t="n">
        <v>20</v>
      </c>
      <c r="C550" s="79" t="n">
        <v>2331</v>
      </c>
      <c r="D550" s="80" t="n">
        <v>670</v>
      </c>
      <c r="E550" s="81" t="s">
        <v>21</v>
      </c>
      <c r="F550" s="81" t="s">
        <v>21</v>
      </c>
      <c r="G550" s="82" t="n">
        <v>700</v>
      </c>
      <c r="H550" s="82" t="n">
        <v>0</v>
      </c>
      <c r="I550" s="82" t="n">
        <v>700</v>
      </c>
      <c r="J550" s="81" t="s">
        <v>21</v>
      </c>
      <c r="K550" s="74" t="str">
        <f aca="false">IF(RIGHT(A550,1)="#",1,"")</f>
        <v/>
      </c>
    </row>
    <row r="551" customFormat="false" ht="12.8" hidden="false" customHeight="false" outlineLevel="0" collapsed="false">
      <c r="A551" s="74" t="str">
        <f aca="false">TEXT(B551,"00")&amp;" - "&amp;C551&amp;" - "&amp;D551</f>
        <v>20 - 2343 - 5</v>
      </c>
      <c r="B551" s="75" t="n">
        <v>20</v>
      </c>
      <c r="C551" s="79" t="n">
        <v>2343</v>
      </c>
      <c r="D551" s="80" t="n">
        <v>5</v>
      </c>
      <c r="E551" s="81" t="s">
        <v>21</v>
      </c>
      <c r="F551" s="81" t="s">
        <v>21</v>
      </c>
      <c r="G551" s="82" t="n">
        <v>500</v>
      </c>
      <c r="H551" s="82" t="n">
        <v>1000</v>
      </c>
      <c r="I551" s="82" t="n">
        <v>-500</v>
      </c>
      <c r="J551" s="81" t="s">
        <v>21</v>
      </c>
      <c r="K551" s="74" t="str">
        <f aca="false">IF(RIGHT(A551,1)="#",1,"")</f>
        <v/>
      </c>
    </row>
    <row r="552" customFormat="false" ht="12.8" hidden="false" customHeight="false" outlineLevel="0" collapsed="false">
      <c r="A552" s="74" t="str">
        <f aca="false">TEXT(B552,"00")&amp;" - "&amp;C552&amp;" - "&amp;D552</f>
        <v>20 - 2359 - 1801</v>
      </c>
      <c r="B552" s="75" t="n">
        <v>20</v>
      </c>
      <c r="C552" s="79" t="n">
        <v>2359</v>
      </c>
      <c r="D552" s="80" t="n">
        <v>1801</v>
      </c>
      <c r="E552" s="81" t="s">
        <v>21</v>
      </c>
      <c r="F552" s="81" t="s">
        <v>21</v>
      </c>
      <c r="G552" s="82" t="n">
        <v>6500</v>
      </c>
      <c r="H552" s="82" t="n">
        <v>6790</v>
      </c>
      <c r="I552" s="82" t="n">
        <v>-290</v>
      </c>
      <c r="J552" s="81" t="s">
        <v>21</v>
      </c>
      <c r="K552" s="74" t="str">
        <f aca="false">IF(RIGHT(A552,1)="#",1,"")</f>
        <v/>
      </c>
    </row>
    <row r="553" customFormat="false" ht="12.8" hidden="false" customHeight="false" outlineLevel="0" collapsed="false">
      <c r="A553" s="74" t="str">
        <f aca="false">TEXT(B553,"00")&amp;" - "&amp;C553&amp;" - "&amp;D553</f>
        <v>20 - 2365 - 854</v>
      </c>
      <c r="B553" s="75" t="n">
        <v>20</v>
      </c>
      <c r="C553" s="79" t="n">
        <v>2365</v>
      </c>
      <c r="D553" s="80" t="n">
        <v>854</v>
      </c>
      <c r="E553" s="81" t="s">
        <v>21</v>
      </c>
      <c r="F553" s="81" t="s">
        <v>21</v>
      </c>
      <c r="G553" s="82" t="n">
        <v>31000</v>
      </c>
      <c r="H553" s="82" t="n">
        <v>30262.5</v>
      </c>
      <c r="I553" s="82" t="n">
        <v>737.5</v>
      </c>
      <c r="J553" s="81" t="s">
        <v>21</v>
      </c>
      <c r="K553" s="74" t="str">
        <f aca="false">IF(RIGHT(A553,1)="#",1,"")</f>
        <v/>
      </c>
    </row>
    <row r="554" customFormat="false" ht="12.8" hidden="false" customHeight="false" outlineLevel="0" collapsed="false">
      <c r="A554" s="74" t="str">
        <f aca="false">TEXT(B554,"00")&amp;" - "&amp;C554&amp;" - "&amp;D554</f>
        <v>20 - 2367 - 192</v>
      </c>
      <c r="B554" s="75" t="n">
        <v>20</v>
      </c>
      <c r="C554" s="79" t="n">
        <v>2367</v>
      </c>
      <c r="D554" s="80" t="n">
        <v>192</v>
      </c>
      <c r="E554" s="81" t="s">
        <v>21</v>
      </c>
      <c r="F554" s="81" t="s">
        <v>21</v>
      </c>
      <c r="G554" s="82" t="n">
        <v>14000</v>
      </c>
      <c r="H554" s="82" t="n">
        <v>9791.81</v>
      </c>
      <c r="I554" s="82" t="n">
        <v>4208.19</v>
      </c>
      <c r="J554" s="81" t="s">
        <v>21</v>
      </c>
      <c r="K554" s="74" t="str">
        <f aca="false">IF(RIGHT(A554,1)="#",1,"")</f>
        <v/>
      </c>
    </row>
    <row r="555" customFormat="false" ht="12.8" hidden="false" customHeight="false" outlineLevel="0" collapsed="false">
      <c r="A555" s="74" t="str">
        <f aca="false">TEXT(B555,"00")&amp;" - "&amp;C555&amp;" - "&amp;D555</f>
        <v>20 - 2380 - 1796</v>
      </c>
      <c r="B555" s="75" t="n">
        <v>20</v>
      </c>
      <c r="C555" s="79" t="n">
        <v>2380</v>
      </c>
      <c r="D555" s="80" t="n">
        <v>1796</v>
      </c>
      <c r="E555" s="81" t="s">
        <v>21</v>
      </c>
      <c r="F555" s="81" t="s">
        <v>21</v>
      </c>
      <c r="G555" s="82" t="n">
        <v>200</v>
      </c>
      <c r="H555" s="82" t="n">
        <v>0</v>
      </c>
      <c r="I555" s="82" t="n">
        <v>200</v>
      </c>
      <c r="J555" s="81" t="s">
        <v>21</v>
      </c>
      <c r="K555" s="74" t="str">
        <f aca="false">IF(RIGHT(A555,1)="#",1,"")</f>
        <v/>
      </c>
    </row>
    <row r="556" customFormat="false" ht="12.8" hidden="false" customHeight="false" outlineLevel="0" collapsed="false">
      <c r="A556" s="74" t="str">
        <f aca="false">TEXT(B556,"00")&amp;" - "&amp;C556&amp;" - "&amp;D556</f>
        <v>20 - 2380 - 2292</v>
      </c>
      <c r="B556" s="75" t="n">
        <v>20</v>
      </c>
      <c r="C556" s="79" t="n">
        <v>2380</v>
      </c>
      <c r="D556" s="80" t="n">
        <v>2292</v>
      </c>
      <c r="E556" s="81" t="s">
        <v>21</v>
      </c>
      <c r="F556" s="81" t="s">
        <v>21</v>
      </c>
      <c r="G556" s="82" t="n">
        <v>0</v>
      </c>
      <c r="H556" s="82" t="n">
        <v>0</v>
      </c>
      <c r="I556" s="82" t="n">
        <v>0</v>
      </c>
      <c r="J556" s="81" t="s">
        <v>21</v>
      </c>
      <c r="K556" s="74" t="str">
        <f aca="false">IF(RIGHT(A556,1)="#",1,"")</f>
        <v/>
      </c>
    </row>
    <row r="557" customFormat="false" ht="12.8" hidden="false" customHeight="false" outlineLevel="0" collapsed="false">
      <c r="A557" s="74" t="str">
        <f aca="false">TEXT(B557,"00")&amp;" - "&amp;C557&amp;" - "&amp;D557</f>
        <v>20 - 2392 - 1451</v>
      </c>
      <c r="B557" s="75" t="n">
        <v>20</v>
      </c>
      <c r="C557" s="79" t="n">
        <v>2392</v>
      </c>
      <c r="D557" s="80" t="n">
        <v>1451</v>
      </c>
      <c r="E557" s="81" t="s">
        <v>21</v>
      </c>
      <c r="F557" s="81" t="s">
        <v>21</v>
      </c>
      <c r="G557" s="82" t="n">
        <v>0</v>
      </c>
      <c r="H557" s="82" t="n">
        <v>0</v>
      </c>
      <c r="I557" s="82" t="n">
        <v>0</v>
      </c>
      <c r="J557" s="81" t="s">
        <v>21</v>
      </c>
      <c r="K557" s="74" t="str">
        <f aca="false">IF(RIGHT(A557,1)="#",1,"")</f>
        <v/>
      </c>
    </row>
    <row r="558" customFormat="false" ht="12.8" hidden="false" customHeight="false" outlineLevel="0" collapsed="false">
      <c r="A558" s="74" t="str">
        <f aca="false">TEXT(B558,"00")&amp;" - "&amp;C558&amp;" - "&amp;D558</f>
        <v>20 - 2394 - 165</v>
      </c>
      <c r="B558" s="75" t="n">
        <v>20</v>
      </c>
      <c r="C558" s="79" t="n">
        <v>2394</v>
      </c>
      <c r="D558" s="80" t="n">
        <v>165</v>
      </c>
      <c r="E558" s="81" t="s">
        <v>21</v>
      </c>
      <c r="F558" s="81" t="s">
        <v>21</v>
      </c>
      <c r="G558" s="82" t="n">
        <v>1799747</v>
      </c>
      <c r="H558" s="82" t="n">
        <v>1770298.59</v>
      </c>
      <c r="I558" s="82" t="n">
        <v>29448.41</v>
      </c>
      <c r="J558" s="81" t="s">
        <v>21</v>
      </c>
      <c r="K558" s="74" t="str">
        <f aca="false">IF(RIGHT(A558,1)="#",1,"")</f>
        <v/>
      </c>
    </row>
    <row r="559" customFormat="false" ht="12.8" hidden="false" customHeight="false" outlineLevel="0" collapsed="false">
      <c r="A559" s="74" t="str">
        <f aca="false">TEXT(B559,"00")&amp;" - "&amp;C559&amp;" - "&amp;D559</f>
        <v>20 - 2394 - 463</v>
      </c>
      <c r="B559" s="75" t="n">
        <v>20</v>
      </c>
      <c r="C559" s="79" t="n">
        <v>2394</v>
      </c>
      <c r="D559" s="80" t="n">
        <v>463</v>
      </c>
      <c r="E559" s="81" t="s">
        <v>21</v>
      </c>
      <c r="F559" s="81" t="s">
        <v>21</v>
      </c>
      <c r="G559" s="82" t="n">
        <v>0</v>
      </c>
      <c r="H559" s="82" t="n">
        <v>0</v>
      </c>
      <c r="I559" s="82" t="n">
        <v>0</v>
      </c>
      <c r="J559" s="81" t="s">
        <v>21</v>
      </c>
      <c r="K559" s="74" t="str">
        <f aca="false">IF(RIGHT(A559,1)="#",1,"")</f>
        <v/>
      </c>
    </row>
    <row r="560" customFormat="false" ht="12.8" hidden="false" customHeight="false" outlineLevel="0" collapsed="false">
      <c r="A560" s="74" t="str">
        <f aca="false">TEXT(B560,"00")&amp;" - "&amp;C560&amp;" - "&amp;D560</f>
        <v>20 - 2396 - 744</v>
      </c>
      <c r="B560" s="75" t="n">
        <v>20</v>
      </c>
      <c r="C560" s="79" t="n">
        <v>2396</v>
      </c>
      <c r="D560" s="80" t="n">
        <v>744</v>
      </c>
      <c r="E560" s="81" t="s">
        <v>21</v>
      </c>
      <c r="F560" s="81" t="s">
        <v>21</v>
      </c>
      <c r="G560" s="82" t="n">
        <v>3000</v>
      </c>
      <c r="H560" s="82" t="n">
        <v>3254</v>
      </c>
      <c r="I560" s="82" t="n">
        <v>-254</v>
      </c>
      <c r="J560" s="81" t="s">
        <v>21</v>
      </c>
      <c r="K560" s="74" t="str">
        <f aca="false">IF(RIGHT(A560,1)="#",1,"")</f>
        <v/>
      </c>
    </row>
    <row r="561" customFormat="false" ht="12.8" hidden="false" customHeight="false" outlineLevel="0" collapsed="false">
      <c r="A561" s="74" t="str">
        <f aca="false">TEXT(B561,"00")&amp;" - "&amp;C561&amp;" - "&amp;D561</f>
        <v>20 - 240 - 2120</v>
      </c>
      <c r="B561" s="75" t="n">
        <v>20</v>
      </c>
      <c r="C561" s="79" t="n">
        <v>240</v>
      </c>
      <c r="D561" s="80" t="n">
        <v>2120</v>
      </c>
      <c r="E561" s="81" t="s">
        <v>21</v>
      </c>
      <c r="F561" s="81" t="s">
        <v>21</v>
      </c>
      <c r="G561" s="82" t="n">
        <v>2500</v>
      </c>
      <c r="H561" s="82" t="n">
        <v>645.79</v>
      </c>
      <c r="I561" s="82" t="n">
        <v>1854.21</v>
      </c>
      <c r="J561" s="81" t="s">
        <v>21</v>
      </c>
      <c r="K561" s="74" t="str">
        <f aca="false">IF(RIGHT(A561,1)="#",1,"")</f>
        <v/>
      </c>
    </row>
    <row r="562" customFormat="false" ht="12.8" hidden="false" customHeight="false" outlineLevel="0" collapsed="false">
      <c r="A562" s="74" t="str">
        <f aca="false">TEXT(B562,"00")&amp;" - "&amp;C562&amp;" - "&amp;D562</f>
        <v>20 - 2401 - 352</v>
      </c>
      <c r="B562" s="75" t="n">
        <v>20</v>
      </c>
      <c r="C562" s="79" t="n">
        <v>2401</v>
      </c>
      <c r="D562" s="80" t="n">
        <v>352</v>
      </c>
      <c r="E562" s="81" t="s">
        <v>21</v>
      </c>
      <c r="F562" s="81" t="s">
        <v>21</v>
      </c>
      <c r="G562" s="82" t="n">
        <v>1700</v>
      </c>
      <c r="H562" s="82" t="n">
        <v>1208.44</v>
      </c>
      <c r="I562" s="82" t="n">
        <v>491.56</v>
      </c>
      <c r="J562" s="81" t="s">
        <v>21</v>
      </c>
      <c r="K562" s="74" t="str">
        <f aca="false">IF(RIGHT(A562,1)="#",1,"")</f>
        <v/>
      </c>
    </row>
    <row r="563" customFormat="false" ht="12.8" hidden="false" customHeight="false" outlineLevel="0" collapsed="false">
      <c r="A563" s="74" t="str">
        <f aca="false">TEXT(B563,"00")&amp;" - "&amp;C563&amp;" - "&amp;D563</f>
        <v>20 - 2406 - 1638</v>
      </c>
      <c r="B563" s="75" t="n">
        <v>20</v>
      </c>
      <c r="C563" s="79" t="n">
        <v>2406</v>
      </c>
      <c r="D563" s="80" t="n">
        <v>1638</v>
      </c>
      <c r="E563" s="81" t="s">
        <v>21</v>
      </c>
      <c r="F563" s="81" t="s">
        <v>21</v>
      </c>
      <c r="G563" s="82" t="n">
        <v>65000</v>
      </c>
      <c r="H563" s="82" t="n">
        <v>66734.96</v>
      </c>
      <c r="I563" s="82" t="n">
        <v>-1734.96</v>
      </c>
      <c r="J563" s="81" t="s">
        <v>21</v>
      </c>
      <c r="K563" s="74" t="str">
        <f aca="false">IF(RIGHT(A563,1)="#",1,"")</f>
        <v/>
      </c>
    </row>
    <row r="564" customFormat="false" ht="12.8" hidden="false" customHeight="false" outlineLevel="0" collapsed="false">
      <c r="A564" s="74" t="str">
        <f aca="false">TEXT(B564,"00")&amp;" - "&amp;C564&amp;" - "&amp;D564</f>
        <v>20 - 270 - 2144</v>
      </c>
      <c r="B564" s="75" t="n">
        <v>20</v>
      </c>
      <c r="C564" s="79" t="n">
        <v>270</v>
      </c>
      <c r="D564" s="80" t="n">
        <v>2144</v>
      </c>
      <c r="E564" s="81" t="s">
        <v>21</v>
      </c>
      <c r="F564" s="81" t="s">
        <v>21</v>
      </c>
      <c r="G564" s="82" t="n">
        <v>0</v>
      </c>
      <c r="H564" s="82" t="n">
        <v>0</v>
      </c>
      <c r="I564" s="82" t="n">
        <v>0</v>
      </c>
      <c r="J564" s="81" t="s">
        <v>21</v>
      </c>
      <c r="K564" s="74" t="str">
        <f aca="false">IF(RIGHT(A564,1)="#",1,"")</f>
        <v/>
      </c>
    </row>
    <row r="565" customFormat="false" ht="12.8" hidden="false" customHeight="false" outlineLevel="0" collapsed="false">
      <c r="A565" s="74" t="str">
        <f aca="false">TEXT(B565,"00")&amp;" - "&amp;C565&amp;" - "&amp;D565</f>
        <v>20 - 282 - 2142</v>
      </c>
      <c r="B565" s="75" t="n">
        <v>20</v>
      </c>
      <c r="C565" s="79" t="n">
        <v>282</v>
      </c>
      <c r="D565" s="80" t="n">
        <v>2142</v>
      </c>
      <c r="E565" s="81" t="s">
        <v>21</v>
      </c>
      <c r="F565" s="81" t="s">
        <v>21</v>
      </c>
      <c r="G565" s="82" t="n">
        <v>0</v>
      </c>
      <c r="H565" s="82" t="n">
        <v>0</v>
      </c>
      <c r="I565" s="82" t="n">
        <v>0</v>
      </c>
      <c r="J565" s="81" t="s">
        <v>21</v>
      </c>
      <c r="K565" s="74" t="str">
        <f aca="false">IF(RIGHT(A565,1)="#",1,"")</f>
        <v/>
      </c>
    </row>
    <row r="566" customFormat="false" ht="12.8" hidden="false" customHeight="false" outlineLevel="0" collapsed="false">
      <c r="A566" s="74" t="str">
        <f aca="false">TEXT(B566,"00")&amp;" - "&amp;C566&amp;" - "&amp;D566</f>
        <v>20 - 293 - 119</v>
      </c>
      <c r="B566" s="75" t="n">
        <v>20</v>
      </c>
      <c r="C566" s="79" t="n">
        <v>293</v>
      </c>
      <c r="D566" s="80" t="n">
        <v>119</v>
      </c>
      <c r="E566" s="81" t="s">
        <v>21</v>
      </c>
      <c r="F566" s="81" t="s">
        <v>21</v>
      </c>
      <c r="G566" s="82" t="n">
        <v>500</v>
      </c>
      <c r="H566" s="82" t="n">
        <v>43.2</v>
      </c>
      <c r="I566" s="82" t="n">
        <v>456.8</v>
      </c>
      <c r="J566" s="81" t="s">
        <v>21</v>
      </c>
      <c r="K566" s="74" t="str">
        <f aca="false">IF(RIGHT(A566,1)="#",1,"")</f>
        <v/>
      </c>
    </row>
    <row r="567" customFormat="false" ht="12.8" hidden="false" customHeight="false" outlineLevel="0" collapsed="false">
      <c r="A567" s="74" t="str">
        <f aca="false">TEXT(B567,"00")&amp;" - "&amp;C567&amp;" - "&amp;D567</f>
        <v>20 - 300 - 727</v>
      </c>
      <c r="B567" s="75" t="n">
        <v>20</v>
      </c>
      <c r="C567" s="79" t="n">
        <v>300</v>
      </c>
      <c r="D567" s="80" t="n">
        <v>727</v>
      </c>
      <c r="E567" s="81" t="s">
        <v>21</v>
      </c>
      <c r="F567" s="81" t="s">
        <v>21</v>
      </c>
      <c r="G567" s="82" t="n">
        <v>2000</v>
      </c>
      <c r="H567" s="82" t="n">
        <v>1432.88</v>
      </c>
      <c r="I567" s="82" t="n">
        <v>567.12</v>
      </c>
      <c r="J567" s="81" t="s">
        <v>21</v>
      </c>
      <c r="K567" s="74" t="str">
        <f aca="false">IF(RIGHT(A567,1)="#",1,"")</f>
        <v/>
      </c>
    </row>
    <row r="568" customFormat="false" ht="12.8" hidden="false" customHeight="false" outlineLevel="0" collapsed="false">
      <c r="A568" s="74" t="str">
        <f aca="false">TEXT(B568,"00")&amp;" - "&amp;C568&amp;" - "&amp;D568</f>
        <v>20 - 309 - 1450</v>
      </c>
      <c r="B568" s="75" t="n">
        <v>20</v>
      </c>
      <c r="C568" s="79" t="n">
        <v>309</v>
      </c>
      <c r="D568" s="80" t="n">
        <v>1450</v>
      </c>
      <c r="E568" s="81" t="s">
        <v>21</v>
      </c>
      <c r="F568" s="81" t="s">
        <v>21</v>
      </c>
      <c r="G568" s="82" t="n">
        <v>0</v>
      </c>
      <c r="H568" s="82" t="n">
        <v>0</v>
      </c>
      <c r="I568" s="82" t="n">
        <v>0</v>
      </c>
      <c r="J568" s="81" t="s">
        <v>21</v>
      </c>
      <c r="K568" s="74" t="str">
        <f aca="false">IF(RIGHT(A568,1)="#",1,"")</f>
        <v/>
      </c>
    </row>
    <row r="569" customFormat="false" ht="12.8" hidden="false" customHeight="false" outlineLevel="0" collapsed="false">
      <c r="A569" s="74" t="str">
        <f aca="false">TEXT(B569,"00")&amp;" - "&amp;C569&amp;" - "&amp;D569</f>
        <v>20 - 331 - 2290</v>
      </c>
      <c r="B569" s="75" t="n">
        <v>20</v>
      </c>
      <c r="C569" s="79" t="n">
        <v>331</v>
      </c>
      <c r="D569" s="80" t="n">
        <v>2290</v>
      </c>
      <c r="E569" s="81" t="s">
        <v>21</v>
      </c>
      <c r="F569" s="81" t="s">
        <v>21</v>
      </c>
      <c r="G569" s="82" t="n">
        <v>0</v>
      </c>
      <c r="H569" s="82" t="n">
        <v>536.4</v>
      </c>
      <c r="I569" s="82" t="n">
        <v>-536.4</v>
      </c>
      <c r="J569" s="81" t="s">
        <v>21</v>
      </c>
      <c r="K569" s="74" t="str">
        <f aca="false">IF(RIGHT(A569,1)="#",1,"")</f>
        <v/>
      </c>
    </row>
    <row r="570" customFormat="false" ht="12.8" hidden="false" customHeight="false" outlineLevel="0" collapsed="false">
      <c r="A570" s="74" t="str">
        <f aca="false">TEXT(B570,"00")&amp;" - "&amp;C570&amp;" - "&amp;D570</f>
        <v>20 - 347 - 195</v>
      </c>
      <c r="B570" s="75" t="n">
        <v>20</v>
      </c>
      <c r="C570" s="79" t="n">
        <v>347</v>
      </c>
      <c r="D570" s="80" t="n">
        <v>195</v>
      </c>
      <c r="E570" s="81" t="s">
        <v>21</v>
      </c>
      <c r="F570" s="81" t="s">
        <v>21</v>
      </c>
      <c r="G570" s="82" t="n">
        <v>600</v>
      </c>
      <c r="H570" s="82" t="n">
        <v>350</v>
      </c>
      <c r="I570" s="82" t="n">
        <v>250</v>
      </c>
      <c r="J570" s="81" t="s">
        <v>21</v>
      </c>
      <c r="K570" s="74" t="str">
        <f aca="false">IF(RIGHT(A570,1)="#",1,"")</f>
        <v/>
      </c>
    </row>
    <row r="571" customFormat="false" ht="12.8" hidden="false" customHeight="false" outlineLevel="0" collapsed="false">
      <c r="A571" s="74" t="str">
        <f aca="false">TEXT(B571,"00")&amp;" - "&amp;C571&amp;" - "&amp;D571</f>
        <v>20 - 359 - 1398</v>
      </c>
      <c r="B571" s="75" t="n">
        <v>20</v>
      </c>
      <c r="C571" s="79" t="n">
        <v>359</v>
      </c>
      <c r="D571" s="80" t="n">
        <v>1398</v>
      </c>
      <c r="E571" s="81" t="s">
        <v>21</v>
      </c>
      <c r="F571" s="81" t="s">
        <v>21</v>
      </c>
      <c r="G571" s="82" t="n">
        <v>0</v>
      </c>
      <c r="H571" s="82" t="n">
        <v>0</v>
      </c>
      <c r="I571" s="82" t="n">
        <v>0</v>
      </c>
      <c r="J571" s="81" t="s">
        <v>21</v>
      </c>
      <c r="K571" s="74" t="str">
        <f aca="false">IF(RIGHT(A571,1)="#",1,"")</f>
        <v/>
      </c>
    </row>
    <row r="572" customFormat="false" ht="12.8" hidden="false" customHeight="false" outlineLevel="0" collapsed="false">
      <c r="A572" s="74" t="str">
        <f aca="false">TEXT(B572,"00")&amp;" - "&amp;C572&amp;" - "&amp;D572</f>
        <v>20 - 365 - 1118</v>
      </c>
      <c r="B572" s="75" t="n">
        <v>20</v>
      </c>
      <c r="C572" s="79" t="n">
        <v>365</v>
      </c>
      <c r="D572" s="80" t="n">
        <v>1118</v>
      </c>
      <c r="E572" s="81" t="s">
        <v>21</v>
      </c>
      <c r="F572" s="81" t="s">
        <v>21</v>
      </c>
      <c r="G572" s="82" t="n">
        <v>300</v>
      </c>
      <c r="H572" s="82" t="n">
        <v>0</v>
      </c>
      <c r="I572" s="82" t="n">
        <v>300</v>
      </c>
      <c r="J572" s="81" t="s">
        <v>21</v>
      </c>
      <c r="K572" s="74" t="str">
        <f aca="false">IF(RIGHT(A572,1)="#",1,"")</f>
        <v/>
      </c>
    </row>
    <row r="573" customFormat="false" ht="12.8" hidden="false" customHeight="false" outlineLevel="0" collapsed="false">
      <c r="A573" s="74" t="str">
        <f aca="false">TEXT(B573,"00")&amp;" - "&amp;C573&amp;" - "&amp;D573</f>
        <v>20 - 378 - 2</v>
      </c>
      <c r="B573" s="75" t="n">
        <v>20</v>
      </c>
      <c r="C573" s="79" t="n">
        <v>378</v>
      </c>
      <c r="D573" s="80" t="n">
        <v>2</v>
      </c>
      <c r="E573" s="81" t="s">
        <v>21</v>
      </c>
      <c r="F573" s="81" t="s">
        <v>21</v>
      </c>
      <c r="G573" s="82" t="n">
        <v>42000</v>
      </c>
      <c r="H573" s="82" t="n">
        <v>42000</v>
      </c>
      <c r="I573" s="82" t="n">
        <v>0</v>
      </c>
      <c r="J573" s="81" t="s">
        <v>21</v>
      </c>
      <c r="K573" s="74" t="str">
        <f aca="false">IF(RIGHT(A573,1)="#",1,"")</f>
        <v/>
      </c>
    </row>
    <row r="574" customFormat="false" ht="12.8" hidden="false" customHeight="false" outlineLevel="0" collapsed="false">
      <c r="A574" s="74" t="str">
        <f aca="false">TEXT(B574,"00")&amp;" - "&amp;C574&amp;" - "&amp;D574</f>
        <v>20 - 382 - 2006</v>
      </c>
      <c r="B574" s="75" t="n">
        <v>20</v>
      </c>
      <c r="C574" s="79" t="n">
        <v>382</v>
      </c>
      <c r="D574" s="80" t="n">
        <v>2006</v>
      </c>
      <c r="E574" s="81" t="s">
        <v>21</v>
      </c>
      <c r="F574" s="81" t="s">
        <v>21</v>
      </c>
      <c r="G574" s="82" t="n">
        <v>205</v>
      </c>
      <c r="H574" s="82" t="n">
        <v>0</v>
      </c>
      <c r="I574" s="82" t="n">
        <v>205</v>
      </c>
      <c r="J574" s="81" t="s">
        <v>21</v>
      </c>
      <c r="K574" s="74" t="str">
        <f aca="false">IF(RIGHT(A574,1)="#",1,"")</f>
        <v/>
      </c>
    </row>
    <row r="575" customFormat="false" ht="12.8" hidden="false" customHeight="false" outlineLevel="0" collapsed="false">
      <c r="A575" s="74" t="str">
        <f aca="false">TEXT(B575,"00")&amp;" - "&amp;C575&amp;" - "&amp;D575</f>
        <v>20 - 390 - 1236</v>
      </c>
      <c r="B575" s="75" t="n">
        <v>20</v>
      </c>
      <c r="C575" s="79" t="n">
        <v>390</v>
      </c>
      <c r="D575" s="80" t="n">
        <v>1236</v>
      </c>
      <c r="E575" s="81" t="s">
        <v>21</v>
      </c>
      <c r="F575" s="81" t="s">
        <v>21</v>
      </c>
      <c r="G575" s="82" t="n">
        <v>6100</v>
      </c>
      <c r="H575" s="82" t="n">
        <v>6100</v>
      </c>
      <c r="I575" s="82" t="n">
        <v>0</v>
      </c>
      <c r="J575" s="81" t="s">
        <v>21</v>
      </c>
      <c r="K575" s="74" t="str">
        <f aca="false">IF(RIGHT(A575,1)="#",1,"")</f>
        <v/>
      </c>
    </row>
    <row r="576" customFormat="false" ht="12.8" hidden="false" customHeight="false" outlineLevel="0" collapsed="false">
      <c r="A576" s="74" t="str">
        <f aca="false">TEXT(B576,"00")&amp;" - "&amp;C576&amp;" - "&amp;D576</f>
        <v>20 - 390 - 1739</v>
      </c>
      <c r="B576" s="75" t="n">
        <v>20</v>
      </c>
      <c r="C576" s="79" t="n">
        <v>390</v>
      </c>
      <c r="D576" s="80" t="n">
        <v>1739</v>
      </c>
      <c r="E576" s="81" t="s">
        <v>21</v>
      </c>
      <c r="F576" s="81" t="s">
        <v>21</v>
      </c>
      <c r="G576" s="82" t="n">
        <v>2000</v>
      </c>
      <c r="H576" s="82" t="n">
        <v>1865.84</v>
      </c>
      <c r="I576" s="82" t="n">
        <v>134.16</v>
      </c>
      <c r="J576" s="81" t="s">
        <v>21</v>
      </c>
      <c r="K576" s="74" t="str">
        <f aca="false">IF(RIGHT(A576,1)="#",1,"")</f>
        <v/>
      </c>
    </row>
    <row r="577" customFormat="false" ht="12.8" hidden="false" customHeight="false" outlineLevel="0" collapsed="false">
      <c r="A577" s="74" t="str">
        <f aca="false">TEXT(B577,"00")&amp;" - "&amp;C577&amp;" - "&amp;D577</f>
        <v>20 - 401 - 1397</v>
      </c>
      <c r="B577" s="75" t="n">
        <v>20</v>
      </c>
      <c r="C577" s="79" t="n">
        <v>401</v>
      </c>
      <c r="D577" s="80" t="n">
        <v>1397</v>
      </c>
      <c r="E577" s="81" t="s">
        <v>21</v>
      </c>
      <c r="F577" s="81" t="s">
        <v>21</v>
      </c>
      <c r="G577" s="82" t="n">
        <v>0</v>
      </c>
      <c r="H577" s="82" t="n">
        <v>0</v>
      </c>
      <c r="I577" s="82" t="n">
        <v>0</v>
      </c>
      <c r="J577" s="81" t="s">
        <v>21</v>
      </c>
      <c r="K577" s="74" t="str">
        <f aca="false">IF(RIGHT(A577,1)="#",1,"")</f>
        <v/>
      </c>
    </row>
    <row r="578" customFormat="false" ht="12.8" hidden="false" customHeight="false" outlineLevel="0" collapsed="false">
      <c r="A578" s="74" t="str">
        <f aca="false">TEXT(B578,"00")&amp;" - "&amp;C578&amp;" - "&amp;D578</f>
        <v>20 - 423 - 732</v>
      </c>
      <c r="B578" s="75" t="n">
        <v>20</v>
      </c>
      <c r="C578" s="79" t="n">
        <v>423</v>
      </c>
      <c r="D578" s="80" t="n">
        <v>732</v>
      </c>
      <c r="E578" s="81" t="s">
        <v>21</v>
      </c>
      <c r="F578" s="81" t="s">
        <v>21</v>
      </c>
      <c r="G578" s="82" t="n">
        <v>4000</v>
      </c>
      <c r="H578" s="82" t="n">
        <v>4806.12</v>
      </c>
      <c r="I578" s="82" t="n">
        <v>-806.12</v>
      </c>
      <c r="J578" s="81" t="s">
        <v>21</v>
      </c>
      <c r="K578" s="74" t="str">
        <f aca="false">IF(RIGHT(A578,1)="#",1,"")</f>
        <v/>
      </c>
    </row>
    <row r="579" customFormat="false" ht="12.8" hidden="false" customHeight="false" outlineLevel="0" collapsed="false">
      <c r="A579" s="74" t="str">
        <f aca="false">TEXT(B579,"00")&amp;" - "&amp;C579&amp;" - "&amp;D579</f>
        <v>20 - 428 - 2302</v>
      </c>
      <c r="B579" s="75" t="n">
        <v>20</v>
      </c>
      <c r="C579" s="79" t="n">
        <v>428</v>
      </c>
      <c r="D579" s="80" t="n">
        <v>2302</v>
      </c>
      <c r="E579" s="81" t="s">
        <v>21</v>
      </c>
      <c r="F579" s="81" t="s">
        <v>21</v>
      </c>
      <c r="G579" s="82" t="n">
        <v>0</v>
      </c>
      <c r="H579" s="82" t="n">
        <v>177.8</v>
      </c>
      <c r="I579" s="82" t="n">
        <v>-177.8</v>
      </c>
      <c r="J579" s="81" t="s">
        <v>21</v>
      </c>
      <c r="K579" s="74" t="str">
        <f aca="false">IF(RIGHT(A579,1)="#",1,"")</f>
        <v/>
      </c>
    </row>
    <row r="580" customFormat="false" ht="12.8" hidden="false" customHeight="false" outlineLevel="0" collapsed="false">
      <c r="A580" s="74" t="str">
        <f aca="false">TEXT(B580,"00")&amp;" - "&amp;C580&amp;" - "&amp;D580</f>
        <v>20 - 453 - 514</v>
      </c>
      <c r="B580" s="75" t="n">
        <v>20</v>
      </c>
      <c r="C580" s="79" t="n">
        <v>453</v>
      </c>
      <c r="D580" s="80" t="n">
        <v>514</v>
      </c>
      <c r="E580" s="81" t="s">
        <v>21</v>
      </c>
      <c r="F580" s="81" t="s">
        <v>21</v>
      </c>
      <c r="G580" s="82" t="n">
        <v>6000</v>
      </c>
      <c r="H580" s="82" t="n">
        <v>3876.1</v>
      </c>
      <c r="I580" s="82" t="n">
        <v>2123.9</v>
      </c>
      <c r="J580" s="81" t="s">
        <v>21</v>
      </c>
      <c r="K580" s="74" t="str">
        <f aca="false">IF(RIGHT(A580,1)="#",1,"")</f>
        <v/>
      </c>
    </row>
    <row r="581" customFormat="false" ht="12.8" hidden="false" customHeight="false" outlineLevel="0" collapsed="false">
      <c r="A581" s="74" t="str">
        <f aca="false">TEXT(B581,"00")&amp;" - "&amp;C581&amp;" - "&amp;D581</f>
        <v>20 - 459 - 1945</v>
      </c>
      <c r="B581" s="75" t="n">
        <v>20</v>
      </c>
      <c r="C581" s="79" t="n">
        <v>459</v>
      </c>
      <c r="D581" s="80" t="n">
        <v>1945</v>
      </c>
      <c r="E581" s="81" t="s">
        <v>21</v>
      </c>
      <c r="F581" s="81" t="s">
        <v>21</v>
      </c>
      <c r="G581" s="82" t="n">
        <v>400</v>
      </c>
      <c r="H581" s="82" t="n">
        <v>500</v>
      </c>
      <c r="I581" s="82" t="n">
        <v>-100</v>
      </c>
      <c r="J581" s="81" t="s">
        <v>21</v>
      </c>
      <c r="K581" s="74" t="str">
        <f aca="false">IF(RIGHT(A581,1)="#",1,"")</f>
        <v/>
      </c>
    </row>
    <row r="582" customFormat="false" ht="12.8" hidden="false" customHeight="false" outlineLevel="0" collapsed="false">
      <c r="A582" s="74" t="str">
        <f aca="false">TEXT(B582,"00")&amp;" - "&amp;C582&amp;" - "&amp;D582</f>
        <v>20 - 464 - 648</v>
      </c>
      <c r="B582" s="75" t="n">
        <v>20</v>
      </c>
      <c r="C582" s="79" t="n">
        <v>464</v>
      </c>
      <c r="D582" s="80" t="n">
        <v>648</v>
      </c>
      <c r="E582" s="81" t="s">
        <v>21</v>
      </c>
      <c r="F582" s="81" t="s">
        <v>21</v>
      </c>
      <c r="G582" s="82" t="n">
        <v>500</v>
      </c>
      <c r="H582" s="82" t="n">
        <v>0</v>
      </c>
      <c r="I582" s="82" t="n">
        <v>500</v>
      </c>
      <c r="J582" s="81" t="s">
        <v>21</v>
      </c>
      <c r="K582" s="74" t="str">
        <f aca="false">IF(RIGHT(A582,1)="#",1,"")</f>
        <v/>
      </c>
    </row>
    <row r="583" customFormat="false" ht="12.8" hidden="false" customHeight="false" outlineLevel="0" collapsed="false">
      <c r="A583" s="74" t="str">
        <f aca="false">TEXT(B583,"00")&amp;" - "&amp;C583&amp;" - "&amp;D583</f>
        <v>20 - 475 - 415</v>
      </c>
      <c r="B583" s="75" t="n">
        <v>20</v>
      </c>
      <c r="C583" s="79" t="n">
        <v>475</v>
      </c>
      <c r="D583" s="80" t="n">
        <v>415</v>
      </c>
      <c r="E583" s="81" t="s">
        <v>21</v>
      </c>
      <c r="F583" s="81" t="s">
        <v>21</v>
      </c>
      <c r="G583" s="82" t="n">
        <v>7000</v>
      </c>
      <c r="H583" s="82" t="n">
        <v>0</v>
      </c>
      <c r="I583" s="82" t="n">
        <v>7000</v>
      </c>
      <c r="J583" s="81" t="s">
        <v>21</v>
      </c>
      <c r="K583" s="74" t="str">
        <f aca="false">IF(RIGHT(A583,1)="#",1,"")</f>
        <v/>
      </c>
    </row>
    <row r="584" customFormat="false" ht="12.8" hidden="false" customHeight="false" outlineLevel="0" collapsed="false">
      <c r="A584" s="74" t="str">
        <f aca="false">TEXT(B584,"00")&amp;" - "&amp;C584&amp;" - "&amp;D584</f>
        <v>20 - 483 - 2148</v>
      </c>
      <c r="B584" s="75" t="n">
        <v>20</v>
      </c>
      <c r="C584" s="79" t="n">
        <v>483</v>
      </c>
      <c r="D584" s="80" t="n">
        <v>2148</v>
      </c>
      <c r="E584" s="81" t="s">
        <v>21</v>
      </c>
      <c r="F584" s="81" t="s">
        <v>21</v>
      </c>
      <c r="G584" s="82" t="n">
        <v>3000</v>
      </c>
      <c r="H584" s="82" t="n">
        <v>7118.88</v>
      </c>
      <c r="I584" s="82" t="n">
        <v>-4118.88</v>
      </c>
      <c r="J584" s="81" t="s">
        <v>21</v>
      </c>
      <c r="K584" s="74" t="str">
        <f aca="false">IF(RIGHT(A584,1)="#",1,"")</f>
        <v/>
      </c>
    </row>
    <row r="585" customFormat="false" ht="12.8" hidden="false" customHeight="false" outlineLevel="0" collapsed="false">
      <c r="A585" s="74" t="str">
        <f aca="false">TEXT(B585,"00")&amp;" - "&amp;C585&amp;" - "&amp;D585</f>
        <v>20 - 492 - 1274</v>
      </c>
      <c r="B585" s="75" t="n">
        <v>20</v>
      </c>
      <c r="C585" s="79" t="n">
        <v>492</v>
      </c>
      <c r="D585" s="80" t="n">
        <v>1274</v>
      </c>
      <c r="E585" s="81" t="s">
        <v>21</v>
      </c>
      <c r="F585" s="81" t="s">
        <v>21</v>
      </c>
      <c r="G585" s="82" t="n">
        <v>1800</v>
      </c>
      <c r="H585" s="82" t="n">
        <v>1360</v>
      </c>
      <c r="I585" s="82" t="n">
        <v>440</v>
      </c>
      <c r="J585" s="81" t="s">
        <v>21</v>
      </c>
      <c r="K585" s="74" t="str">
        <f aca="false">IF(RIGHT(A585,1)="#",1,"")</f>
        <v/>
      </c>
    </row>
    <row r="586" customFormat="false" ht="12.8" hidden="false" customHeight="false" outlineLevel="0" collapsed="false">
      <c r="A586" s="74" t="str">
        <f aca="false">TEXT(B586,"00")&amp;" - "&amp;C586&amp;" - "&amp;D586</f>
        <v>20 - 5 - 92</v>
      </c>
      <c r="B586" s="75" t="n">
        <v>20</v>
      </c>
      <c r="C586" s="79" t="n">
        <v>5</v>
      </c>
      <c r="D586" s="80" t="n">
        <v>92</v>
      </c>
      <c r="E586" s="81" t="s">
        <v>21</v>
      </c>
      <c r="F586" s="81" t="s">
        <v>21</v>
      </c>
      <c r="G586" s="82" t="n">
        <v>500</v>
      </c>
      <c r="H586" s="82" t="n">
        <v>0</v>
      </c>
      <c r="I586" s="82" t="n">
        <v>500</v>
      </c>
      <c r="J586" s="81" t="s">
        <v>21</v>
      </c>
      <c r="K586" s="74" t="str">
        <f aca="false">IF(RIGHT(A586,1)="#",1,"")</f>
        <v/>
      </c>
    </row>
    <row r="587" customFormat="false" ht="12.8" hidden="false" customHeight="false" outlineLevel="0" collapsed="false">
      <c r="A587" s="74" t="str">
        <f aca="false">TEXT(B587,"00")&amp;" - "&amp;C587&amp;" - "&amp;D587</f>
        <v>20 - 514 - 954</v>
      </c>
      <c r="B587" s="75" t="n">
        <v>20</v>
      </c>
      <c r="C587" s="79" t="n">
        <v>514</v>
      </c>
      <c r="D587" s="80" t="n">
        <v>954</v>
      </c>
      <c r="E587" s="81" t="s">
        <v>21</v>
      </c>
      <c r="F587" s="81" t="s">
        <v>21</v>
      </c>
      <c r="G587" s="82" t="n">
        <v>2000</v>
      </c>
      <c r="H587" s="82" t="n">
        <v>20.32</v>
      </c>
      <c r="I587" s="82" t="n">
        <v>1979.68</v>
      </c>
      <c r="J587" s="81" t="s">
        <v>21</v>
      </c>
      <c r="K587" s="74" t="str">
        <f aca="false">IF(RIGHT(A587,1)="#",1,"")</f>
        <v/>
      </c>
    </row>
    <row r="588" customFormat="false" ht="12.8" hidden="false" customHeight="false" outlineLevel="0" collapsed="false">
      <c r="A588" s="74" t="str">
        <f aca="false">TEXT(B588,"00")&amp;" - "&amp;C588&amp;" - "&amp;D588</f>
        <v>20 - 524 - 1559</v>
      </c>
      <c r="B588" s="75" t="n">
        <v>20</v>
      </c>
      <c r="C588" s="79" t="n">
        <v>524</v>
      </c>
      <c r="D588" s="80" t="n">
        <v>1559</v>
      </c>
      <c r="E588" s="81" t="s">
        <v>21</v>
      </c>
      <c r="F588" s="81" t="s">
        <v>21</v>
      </c>
      <c r="G588" s="82" t="n">
        <v>12000</v>
      </c>
      <c r="H588" s="82" t="n">
        <v>11119.86</v>
      </c>
      <c r="I588" s="82" t="n">
        <v>880.14</v>
      </c>
      <c r="J588" s="81" t="s">
        <v>21</v>
      </c>
      <c r="K588" s="74" t="str">
        <f aca="false">IF(RIGHT(A588,1)="#",1,"")</f>
        <v/>
      </c>
    </row>
    <row r="589" customFormat="false" ht="12.8" hidden="false" customHeight="false" outlineLevel="0" collapsed="false">
      <c r="A589" s="74" t="str">
        <f aca="false">TEXT(B589,"00")&amp;" - "&amp;C589&amp;" - "&amp;D589</f>
        <v>20 - 539 - 782</v>
      </c>
      <c r="B589" s="75" t="n">
        <v>20</v>
      </c>
      <c r="C589" s="79" t="n">
        <v>539</v>
      </c>
      <c r="D589" s="80" t="n">
        <v>782</v>
      </c>
      <c r="E589" s="81" t="s">
        <v>21</v>
      </c>
      <c r="F589" s="81" t="s">
        <v>21</v>
      </c>
      <c r="G589" s="82" t="n">
        <v>71863.91</v>
      </c>
      <c r="H589" s="82" t="n">
        <v>69875.66</v>
      </c>
      <c r="I589" s="82" t="n">
        <v>1988.25</v>
      </c>
      <c r="J589" s="81" t="s">
        <v>21</v>
      </c>
      <c r="K589" s="74" t="str">
        <f aca="false">IF(RIGHT(A589,1)="#",1,"")</f>
        <v/>
      </c>
    </row>
    <row r="590" customFormat="false" ht="12.8" hidden="false" customHeight="false" outlineLevel="0" collapsed="false">
      <c r="A590" s="74" t="str">
        <f aca="false">TEXT(B590,"00")&amp;" - "&amp;C590&amp;" - "&amp;D590</f>
        <v>20 - 55 - 1391</v>
      </c>
      <c r="B590" s="75" t="n">
        <v>20</v>
      </c>
      <c r="C590" s="79" t="n">
        <v>55</v>
      </c>
      <c r="D590" s="80" t="n">
        <v>1391</v>
      </c>
      <c r="E590" s="81" t="s">
        <v>21</v>
      </c>
      <c r="F590" s="81" t="s">
        <v>21</v>
      </c>
      <c r="G590" s="82" t="n">
        <v>7000</v>
      </c>
      <c r="H590" s="82" t="n">
        <v>0</v>
      </c>
      <c r="I590" s="82" t="n">
        <v>7000</v>
      </c>
      <c r="J590" s="81" t="s">
        <v>21</v>
      </c>
      <c r="K590" s="74" t="str">
        <f aca="false">IF(RIGHT(A590,1)="#",1,"")</f>
        <v/>
      </c>
    </row>
    <row r="591" customFormat="false" ht="12.8" hidden="false" customHeight="false" outlineLevel="0" collapsed="false">
      <c r="A591" s="74" t="str">
        <f aca="false">TEXT(B591,"00")&amp;" - "&amp;C591&amp;" - "&amp;D591</f>
        <v>20 - 552 - 1913</v>
      </c>
      <c r="B591" s="75" t="n">
        <v>20</v>
      </c>
      <c r="C591" s="79" t="n">
        <v>552</v>
      </c>
      <c r="D591" s="80" t="n">
        <v>1913</v>
      </c>
      <c r="E591" s="81" t="s">
        <v>21</v>
      </c>
      <c r="F591" s="81" t="s">
        <v>21</v>
      </c>
      <c r="G591" s="82" t="n">
        <v>34000</v>
      </c>
      <c r="H591" s="82" t="n">
        <v>10922.53</v>
      </c>
      <c r="I591" s="82" t="n">
        <v>23077.47</v>
      </c>
      <c r="J591" s="81" t="s">
        <v>21</v>
      </c>
      <c r="K591" s="74" t="str">
        <f aca="false">IF(RIGHT(A591,1)="#",1,"")</f>
        <v/>
      </c>
    </row>
    <row r="592" customFormat="false" ht="12.8" hidden="false" customHeight="false" outlineLevel="0" collapsed="false">
      <c r="A592" s="74" t="str">
        <f aca="false">TEXT(B592,"00")&amp;" - "&amp;C592&amp;" - "&amp;D592</f>
        <v>20 - 556 - 114</v>
      </c>
      <c r="B592" s="75" t="n">
        <v>20</v>
      </c>
      <c r="C592" s="79" t="n">
        <v>556</v>
      </c>
      <c r="D592" s="80" t="n">
        <v>114</v>
      </c>
      <c r="E592" s="81" t="s">
        <v>21</v>
      </c>
      <c r="F592" s="81" t="s">
        <v>21</v>
      </c>
      <c r="G592" s="82" t="n">
        <v>100</v>
      </c>
      <c r="H592" s="82" t="n">
        <v>0</v>
      </c>
      <c r="I592" s="82" t="n">
        <v>100</v>
      </c>
      <c r="J592" s="81" t="s">
        <v>21</v>
      </c>
      <c r="K592" s="74" t="str">
        <f aca="false">IF(RIGHT(A592,1)="#",1,"")</f>
        <v/>
      </c>
    </row>
    <row r="593" customFormat="false" ht="12.8" hidden="false" customHeight="false" outlineLevel="0" collapsed="false">
      <c r="A593" s="74" t="str">
        <f aca="false">TEXT(B593,"00")&amp;" - "&amp;C593&amp;" - "&amp;D593</f>
        <v>20 - 562 - 1797</v>
      </c>
      <c r="B593" s="75" t="n">
        <v>20</v>
      </c>
      <c r="C593" s="79" t="n">
        <v>562</v>
      </c>
      <c r="D593" s="80" t="n">
        <v>1797</v>
      </c>
      <c r="E593" s="81" t="s">
        <v>21</v>
      </c>
      <c r="F593" s="81" t="s">
        <v>21</v>
      </c>
      <c r="G593" s="82" t="n">
        <v>2500</v>
      </c>
      <c r="H593" s="82" t="n">
        <v>1564.79</v>
      </c>
      <c r="I593" s="82" t="n">
        <v>935.21</v>
      </c>
      <c r="J593" s="81" t="s">
        <v>21</v>
      </c>
      <c r="K593" s="74" t="str">
        <f aca="false">IF(RIGHT(A593,1)="#",1,"")</f>
        <v/>
      </c>
    </row>
    <row r="594" customFormat="false" ht="12.8" hidden="false" customHeight="false" outlineLevel="0" collapsed="false">
      <c r="A594" s="74" t="str">
        <f aca="false">TEXT(B594,"00")&amp;" - "&amp;C594&amp;" - "&amp;D594</f>
        <v>20 - 564 - 1121</v>
      </c>
      <c r="B594" s="75" t="n">
        <v>20</v>
      </c>
      <c r="C594" s="79" t="n">
        <v>564</v>
      </c>
      <c r="D594" s="80" t="n">
        <v>1121</v>
      </c>
      <c r="E594" s="81" t="s">
        <v>21</v>
      </c>
      <c r="F594" s="81" t="s">
        <v>21</v>
      </c>
      <c r="G594" s="82" t="n">
        <v>2600</v>
      </c>
      <c r="H594" s="82" t="n">
        <v>3000.36</v>
      </c>
      <c r="I594" s="82" t="n">
        <v>-400.36</v>
      </c>
      <c r="J594" s="81" t="s">
        <v>21</v>
      </c>
      <c r="K594" s="74" t="str">
        <f aca="false">IF(RIGHT(A594,1)="#",1,"")</f>
        <v/>
      </c>
    </row>
    <row r="595" customFormat="false" ht="12.8" hidden="false" customHeight="false" outlineLevel="0" collapsed="false">
      <c r="A595" s="74" t="str">
        <f aca="false">TEXT(B595,"00")&amp;" - "&amp;C595&amp;" - "&amp;D595</f>
        <v>20 - 58 - 1833</v>
      </c>
      <c r="B595" s="75" t="n">
        <v>20</v>
      </c>
      <c r="C595" s="79" t="n">
        <v>58</v>
      </c>
      <c r="D595" s="80" t="n">
        <v>1833</v>
      </c>
      <c r="E595" s="81" t="s">
        <v>21</v>
      </c>
      <c r="F595" s="81" t="s">
        <v>21</v>
      </c>
      <c r="G595" s="82" t="n">
        <v>311950.96</v>
      </c>
      <c r="H595" s="82" t="n">
        <v>146050.83</v>
      </c>
      <c r="I595" s="82" t="n">
        <v>165900.13</v>
      </c>
      <c r="J595" s="81" t="s">
        <v>21</v>
      </c>
      <c r="K595" s="74" t="str">
        <f aca="false">IF(RIGHT(A595,1)="#",1,"")</f>
        <v/>
      </c>
    </row>
    <row r="596" customFormat="false" ht="12.8" hidden="false" customHeight="false" outlineLevel="0" collapsed="false">
      <c r="A596" s="74" t="str">
        <f aca="false">TEXT(B596,"00")&amp;" - "&amp;C596&amp;" - "&amp;D596</f>
        <v>20 - 585 - 2206</v>
      </c>
      <c r="B596" s="75" t="n">
        <v>20</v>
      </c>
      <c r="C596" s="79" t="n">
        <v>585</v>
      </c>
      <c r="D596" s="80" t="n">
        <v>2206</v>
      </c>
      <c r="E596" s="81" t="s">
        <v>21</v>
      </c>
      <c r="F596" s="81" t="s">
        <v>21</v>
      </c>
      <c r="G596" s="82" t="n">
        <v>7000</v>
      </c>
      <c r="H596" s="82" t="n">
        <v>0</v>
      </c>
      <c r="I596" s="82" t="n">
        <v>7000</v>
      </c>
      <c r="J596" s="81" t="s">
        <v>21</v>
      </c>
      <c r="K596" s="74" t="str">
        <f aca="false">IF(RIGHT(A596,1)="#",1,"")</f>
        <v/>
      </c>
    </row>
    <row r="597" customFormat="false" ht="12.8" hidden="false" customHeight="false" outlineLevel="0" collapsed="false">
      <c r="A597" s="74" t="str">
        <f aca="false">TEXT(B597,"00")&amp;" - "&amp;C597&amp;" - "&amp;D597</f>
        <v>20 - 601 - 2140</v>
      </c>
      <c r="B597" s="75" t="n">
        <v>20</v>
      </c>
      <c r="C597" s="79" t="n">
        <v>601</v>
      </c>
      <c r="D597" s="80" t="n">
        <v>2140</v>
      </c>
      <c r="E597" s="81" t="s">
        <v>21</v>
      </c>
      <c r="F597" s="81" t="s">
        <v>21</v>
      </c>
      <c r="G597" s="82" t="n">
        <v>250</v>
      </c>
      <c r="H597" s="82" t="n">
        <v>32.51</v>
      </c>
      <c r="I597" s="82" t="n">
        <v>217.49</v>
      </c>
      <c r="J597" s="81" t="s">
        <v>21</v>
      </c>
      <c r="K597" s="74" t="str">
        <f aca="false">IF(RIGHT(A597,1)="#",1,"")</f>
        <v/>
      </c>
    </row>
    <row r="598" customFormat="false" ht="12.8" hidden="false" customHeight="false" outlineLevel="0" collapsed="false">
      <c r="A598" s="74" t="str">
        <f aca="false">TEXT(B598,"00")&amp;" - "&amp;C598&amp;" - "&amp;D598</f>
        <v>20 - 635 - 1843</v>
      </c>
      <c r="B598" s="75" t="n">
        <v>20</v>
      </c>
      <c r="C598" s="79" t="n">
        <v>635</v>
      </c>
      <c r="D598" s="80" t="n">
        <v>1843</v>
      </c>
      <c r="E598" s="81" t="s">
        <v>21</v>
      </c>
      <c r="F598" s="81" t="s">
        <v>21</v>
      </c>
      <c r="G598" s="82" t="n">
        <v>7000</v>
      </c>
      <c r="H598" s="82" t="n">
        <v>0</v>
      </c>
      <c r="I598" s="82" t="n">
        <v>7000</v>
      </c>
      <c r="J598" s="81" t="s">
        <v>21</v>
      </c>
      <c r="K598" s="74" t="str">
        <f aca="false">IF(RIGHT(A598,1)="#",1,"")</f>
        <v/>
      </c>
    </row>
    <row r="599" customFormat="false" ht="12.8" hidden="false" customHeight="false" outlineLevel="0" collapsed="false">
      <c r="A599" s="74" t="str">
        <f aca="false">TEXT(B599,"00")&amp;" - "&amp;C599&amp;" - "&amp;D599</f>
        <v>20 - 658 - 1167</v>
      </c>
      <c r="B599" s="75" t="n">
        <v>20</v>
      </c>
      <c r="C599" s="79" t="n">
        <v>658</v>
      </c>
      <c r="D599" s="80" t="n">
        <v>1167</v>
      </c>
      <c r="E599" s="81" t="s">
        <v>21</v>
      </c>
      <c r="F599" s="81" t="s">
        <v>21</v>
      </c>
      <c r="G599" s="82" t="n">
        <v>1400</v>
      </c>
      <c r="H599" s="82" t="n">
        <v>0</v>
      </c>
      <c r="I599" s="82" t="n">
        <v>1400</v>
      </c>
      <c r="J599" s="81" t="s">
        <v>21</v>
      </c>
      <c r="K599" s="74" t="str">
        <f aca="false">IF(RIGHT(A599,1)="#",1,"")</f>
        <v/>
      </c>
    </row>
    <row r="600" customFormat="false" ht="12.8" hidden="false" customHeight="false" outlineLevel="0" collapsed="false">
      <c r="A600" s="74" t="str">
        <f aca="false">TEXT(B600,"00")&amp;" - "&amp;C600&amp;" - "&amp;D600</f>
        <v>20 - 677 - 1901</v>
      </c>
      <c r="B600" s="75" t="n">
        <v>20</v>
      </c>
      <c r="C600" s="79" t="n">
        <v>677</v>
      </c>
      <c r="D600" s="80" t="n">
        <v>1901</v>
      </c>
      <c r="E600" s="81" t="s">
        <v>21</v>
      </c>
      <c r="F600" s="81" t="s">
        <v>21</v>
      </c>
      <c r="G600" s="82" t="n">
        <v>5000</v>
      </c>
      <c r="H600" s="82" t="n">
        <v>5200</v>
      </c>
      <c r="I600" s="82" t="n">
        <v>-200</v>
      </c>
      <c r="J600" s="81" t="s">
        <v>21</v>
      </c>
      <c r="K600" s="74" t="str">
        <f aca="false">IF(RIGHT(A600,1)="#",1,"")</f>
        <v/>
      </c>
    </row>
    <row r="601" customFormat="false" ht="12.8" hidden="false" customHeight="false" outlineLevel="0" collapsed="false">
      <c r="A601" s="74" t="str">
        <f aca="false">TEXT(B601,"00")&amp;" - "&amp;C601&amp;" - "&amp;D601</f>
        <v>20 - 691 - 739</v>
      </c>
      <c r="B601" s="75" t="n">
        <v>20</v>
      </c>
      <c r="C601" s="79" t="n">
        <v>691</v>
      </c>
      <c r="D601" s="80" t="n">
        <v>739</v>
      </c>
      <c r="E601" s="81" t="s">
        <v>21</v>
      </c>
      <c r="F601" s="81" t="s">
        <v>21</v>
      </c>
      <c r="G601" s="82" t="n">
        <v>2000</v>
      </c>
      <c r="H601" s="82" t="n">
        <v>1921.58</v>
      </c>
      <c r="I601" s="82" t="n">
        <v>78.42</v>
      </c>
      <c r="J601" s="81" t="s">
        <v>21</v>
      </c>
      <c r="K601" s="74" t="str">
        <f aca="false">IF(RIGHT(A601,1)="#",1,"")</f>
        <v/>
      </c>
    </row>
    <row r="602" customFormat="false" ht="12.8" hidden="false" customHeight="false" outlineLevel="0" collapsed="false">
      <c r="A602" s="74" t="str">
        <f aca="false">TEXT(B602,"00")&amp;" - "&amp;C602&amp;" - "&amp;D602</f>
        <v>20 - 700 - 855</v>
      </c>
      <c r="B602" s="75" t="n">
        <v>20</v>
      </c>
      <c r="C602" s="79" t="n">
        <v>700</v>
      </c>
      <c r="D602" s="80" t="n">
        <v>855</v>
      </c>
      <c r="E602" s="81" t="s">
        <v>21</v>
      </c>
      <c r="F602" s="81" t="s">
        <v>21</v>
      </c>
      <c r="G602" s="82" t="n">
        <v>42000</v>
      </c>
      <c r="H602" s="82" t="n">
        <v>41021.66</v>
      </c>
      <c r="I602" s="82" t="n">
        <v>978.34</v>
      </c>
      <c r="J602" s="81" t="s">
        <v>21</v>
      </c>
      <c r="K602" s="74" t="str">
        <f aca="false">IF(RIGHT(A602,1)="#",1,"")</f>
        <v/>
      </c>
    </row>
    <row r="603" customFormat="false" ht="12.8" hidden="false" customHeight="false" outlineLevel="0" collapsed="false">
      <c r="A603" s="74" t="str">
        <f aca="false">TEXT(B603,"00")&amp;" - "&amp;C603&amp;" - "&amp;D603</f>
        <v>20 - 704 - 804</v>
      </c>
      <c r="B603" s="75" t="n">
        <v>20</v>
      </c>
      <c r="C603" s="79" t="n">
        <v>704</v>
      </c>
      <c r="D603" s="80" t="n">
        <v>804</v>
      </c>
      <c r="E603" s="81" t="s">
        <v>21</v>
      </c>
      <c r="F603" s="81" t="s">
        <v>21</v>
      </c>
      <c r="G603" s="82" t="n">
        <v>0</v>
      </c>
      <c r="H603" s="82" t="n">
        <v>0</v>
      </c>
      <c r="I603" s="82" t="n">
        <v>0</v>
      </c>
      <c r="J603" s="81" t="s">
        <v>21</v>
      </c>
      <c r="K603" s="74" t="str">
        <f aca="false">IF(RIGHT(A603,1)="#",1,"")</f>
        <v/>
      </c>
    </row>
    <row r="604" customFormat="false" ht="12.8" hidden="false" customHeight="false" outlineLevel="0" collapsed="false">
      <c r="A604" s="74" t="str">
        <f aca="false">TEXT(B604,"00")&amp;" - "&amp;C604&amp;" - "&amp;D604</f>
        <v>20 - 722 - 818</v>
      </c>
      <c r="B604" s="75" t="n">
        <v>20</v>
      </c>
      <c r="C604" s="79" t="n">
        <v>722</v>
      </c>
      <c r="D604" s="80" t="n">
        <v>818</v>
      </c>
      <c r="E604" s="81" t="s">
        <v>21</v>
      </c>
      <c r="F604" s="81" t="s">
        <v>21</v>
      </c>
      <c r="G604" s="82" t="n">
        <v>7000</v>
      </c>
      <c r="H604" s="82" t="n">
        <v>0</v>
      </c>
      <c r="I604" s="82" t="n">
        <v>7000</v>
      </c>
      <c r="J604" s="81" t="s">
        <v>21</v>
      </c>
      <c r="K604" s="74" t="str">
        <f aca="false">IF(RIGHT(A604,1)="#",1,"")</f>
        <v/>
      </c>
    </row>
    <row r="605" customFormat="false" ht="12.8" hidden="false" customHeight="false" outlineLevel="0" collapsed="false">
      <c r="A605" s="74" t="str">
        <f aca="false">TEXT(B605,"00")&amp;" - "&amp;C605&amp;" - "&amp;D605</f>
        <v>20 - 731 - 1592</v>
      </c>
      <c r="B605" s="75" t="n">
        <v>20</v>
      </c>
      <c r="C605" s="79" t="n">
        <v>731</v>
      </c>
      <c r="D605" s="80" t="n">
        <v>1592</v>
      </c>
      <c r="E605" s="81" t="s">
        <v>21</v>
      </c>
      <c r="F605" s="81" t="s">
        <v>21</v>
      </c>
      <c r="G605" s="82" t="n">
        <v>129411.78</v>
      </c>
      <c r="H605" s="82" t="n">
        <v>72922.12</v>
      </c>
      <c r="I605" s="82" t="n">
        <v>56489.66</v>
      </c>
      <c r="J605" s="81" t="s">
        <v>21</v>
      </c>
      <c r="K605" s="74" t="str">
        <f aca="false">IF(RIGHT(A605,1)="#",1,"")</f>
        <v/>
      </c>
    </row>
    <row r="606" customFormat="false" ht="12.8" hidden="false" customHeight="false" outlineLevel="0" collapsed="false">
      <c r="A606" s="74" t="str">
        <f aca="false">TEXT(B606,"00")&amp;" - "&amp;C606&amp;" - "&amp;D606</f>
        <v>20 - 770 - 2284</v>
      </c>
      <c r="B606" s="75" t="n">
        <v>20</v>
      </c>
      <c r="C606" s="79" t="n">
        <v>770</v>
      </c>
      <c r="D606" s="80" t="n">
        <v>2284</v>
      </c>
      <c r="E606" s="81" t="s">
        <v>21</v>
      </c>
      <c r="F606" s="81" t="s">
        <v>21</v>
      </c>
      <c r="G606" s="82" t="n">
        <v>0</v>
      </c>
      <c r="H606" s="82" t="n">
        <v>0</v>
      </c>
      <c r="I606" s="82" t="n">
        <v>0</v>
      </c>
      <c r="J606" s="81" t="s">
        <v>21</v>
      </c>
      <c r="K606" s="74" t="str">
        <f aca="false">IF(RIGHT(A606,1)="#",1,"")</f>
        <v/>
      </c>
    </row>
    <row r="607" customFormat="false" ht="12.8" hidden="false" customHeight="false" outlineLevel="0" collapsed="false">
      <c r="A607" s="74" t="str">
        <f aca="false">TEXT(B607,"00")&amp;" - "&amp;C607&amp;" - "&amp;D607</f>
        <v>20 - 786 - 2293</v>
      </c>
      <c r="B607" s="75" t="n">
        <v>20</v>
      </c>
      <c r="C607" s="79" t="n">
        <v>786</v>
      </c>
      <c r="D607" s="80" t="n">
        <v>2293</v>
      </c>
      <c r="E607" s="81" t="s">
        <v>21</v>
      </c>
      <c r="F607" s="81" t="s">
        <v>21</v>
      </c>
      <c r="G607" s="82" t="n">
        <v>0</v>
      </c>
      <c r="H607" s="82" t="n">
        <v>0</v>
      </c>
      <c r="I607" s="82" t="n">
        <v>0</v>
      </c>
      <c r="J607" s="81" t="s">
        <v>21</v>
      </c>
      <c r="K607" s="74" t="str">
        <f aca="false">IF(RIGHT(A607,1)="#",1,"")</f>
        <v/>
      </c>
    </row>
    <row r="608" customFormat="false" ht="12.8" hidden="false" customHeight="false" outlineLevel="0" collapsed="false">
      <c r="A608" s="74" t="str">
        <f aca="false">TEXT(B608,"00")&amp;" - "&amp;C608&amp;" - "&amp;D608</f>
        <v>20 - 795 - 1789</v>
      </c>
      <c r="B608" s="75" t="n">
        <v>20</v>
      </c>
      <c r="C608" s="79" t="n">
        <v>795</v>
      </c>
      <c r="D608" s="80" t="n">
        <v>1789</v>
      </c>
      <c r="E608" s="81" t="s">
        <v>21</v>
      </c>
      <c r="F608" s="81" t="s">
        <v>21</v>
      </c>
      <c r="G608" s="82" t="n">
        <v>3000</v>
      </c>
      <c r="H608" s="82" t="n">
        <v>1554.49</v>
      </c>
      <c r="I608" s="82" t="n">
        <v>1445.51</v>
      </c>
      <c r="J608" s="81" t="s">
        <v>21</v>
      </c>
      <c r="K608" s="74" t="str">
        <f aca="false">IF(RIGHT(A608,1)="#",1,"")</f>
        <v/>
      </c>
    </row>
    <row r="609" customFormat="false" ht="12.8" hidden="false" customHeight="false" outlineLevel="0" collapsed="false">
      <c r="A609" s="74" t="str">
        <f aca="false">TEXT(B609,"00")&amp;" - "&amp;C609&amp;" - "&amp;D609</f>
        <v>20 - 799 - 1554</v>
      </c>
      <c r="B609" s="75" t="n">
        <v>20</v>
      </c>
      <c r="C609" s="79" t="n">
        <v>799</v>
      </c>
      <c r="D609" s="80" t="n">
        <v>1554</v>
      </c>
      <c r="E609" s="81" t="s">
        <v>21</v>
      </c>
      <c r="F609" s="81" t="s">
        <v>21</v>
      </c>
      <c r="G609" s="82" t="n">
        <v>200</v>
      </c>
      <c r="H609" s="82" t="n">
        <v>0</v>
      </c>
      <c r="I609" s="82" t="n">
        <v>200</v>
      </c>
      <c r="J609" s="81" t="s">
        <v>21</v>
      </c>
    </row>
    <row r="610" customFormat="false" ht="12.8" hidden="false" customHeight="false" outlineLevel="0" collapsed="false">
      <c r="A610" s="74" t="str">
        <f aca="false">TEXT(B610,"00")&amp;" - "&amp;C610&amp;" - "&amp;D610</f>
        <v>20 - 803 - 13</v>
      </c>
      <c r="B610" s="75" t="n">
        <v>20</v>
      </c>
      <c r="C610" s="79" t="n">
        <v>803</v>
      </c>
      <c r="D610" s="80" t="n">
        <v>13</v>
      </c>
      <c r="E610" s="81" t="s">
        <v>21</v>
      </c>
      <c r="F610" s="81" t="s">
        <v>21</v>
      </c>
      <c r="G610" s="82" t="n">
        <v>1300</v>
      </c>
      <c r="H610" s="82" t="n">
        <v>14596.43</v>
      </c>
      <c r="I610" s="82" t="n">
        <v>-13296.43</v>
      </c>
      <c r="J610" s="81" t="s">
        <v>21</v>
      </c>
    </row>
    <row r="611" customFormat="false" ht="12.8" hidden="false" customHeight="false" outlineLevel="0" collapsed="false">
      <c r="A611" s="74" t="str">
        <f aca="false">TEXT(B611,"00")&amp;" - "&amp;C611&amp;" - "&amp;D611</f>
        <v>20 - 835 - 409</v>
      </c>
      <c r="B611" s="75" t="n">
        <v>20</v>
      </c>
      <c r="C611" s="79" t="n">
        <v>835</v>
      </c>
      <c r="D611" s="80" t="n">
        <v>409</v>
      </c>
      <c r="E611" s="81" t="s">
        <v>21</v>
      </c>
      <c r="F611" s="81" t="s">
        <v>21</v>
      </c>
      <c r="G611" s="82" t="n">
        <v>117797.33</v>
      </c>
      <c r="H611" s="82" t="n">
        <v>127554.45</v>
      </c>
      <c r="I611" s="82" t="n">
        <v>-9757.12</v>
      </c>
      <c r="J611" s="81" t="s">
        <v>21</v>
      </c>
    </row>
    <row r="612" customFormat="false" ht="12.8" hidden="false" customHeight="false" outlineLevel="0" collapsed="false">
      <c r="A612" s="74" t="str">
        <f aca="false">TEXT(B612,"00")&amp;" - "&amp;C612&amp;" - "&amp;D612</f>
        <v>20 - 858 - 227</v>
      </c>
      <c r="B612" s="75" t="n">
        <v>20</v>
      </c>
      <c r="C612" s="79" t="n">
        <v>858</v>
      </c>
      <c r="D612" s="80" t="n">
        <v>227</v>
      </c>
      <c r="E612" s="81" t="s">
        <v>21</v>
      </c>
      <c r="F612" s="81" t="s">
        <v>21</v>
      </c>
      <c r="G612" s="82" t="n">
        <v>1500</v>
      </c>
      <c r="H612" s="82" t="n">
        <v>1795.09</v>
      </c>
      <c r="I612" s="82" t="n">
        <v>-295.09</v>
      </c>
      <c r="J612" s="81" t="s">
        <v>21</v>
      </c>
    </row>
    <row r="613" customFormat="false" ht="12.8" hidden="false" customHeight="false" outlineLevel="0" collapsed="false">
      <c r="A613" s="74" t="str">
        <f aca="false">TEXT(B613,"00")&amp;" - "&amp;C613&amp;" - "&amp;D613</f>
        <v>20 - 886 - 193</v>
      </c>
      <c r="B613" s="75" t="n">
        <v>20</v>
      </c>
      <c r="C613" s="79" t="n">
        <v>886</v>
      </c>
      <c r="D613" s="80" t="n">
        <v>193</v>
      </c>
      <c r="E613" s="81" t="s">
        <v>21</v>
      </c>
      <c r="F613" s="81" t="s">
        <v>21</v>
      </c>
      <c r="G613" s="82" t="n">
        <v>37000</v>
      </c>
      <c r="H613" s="82" t="n">
        <v>43119.32</v>
      </c>
      <c r="I613" s="82" t="n">
        <v>-6119.32</v>
      </c>
      <c r="J613" s="81" t="s">
        <v>21</v>
      </c>
    </row>
    <row r="614" customFormat="false" ht="12.8" hidden="false" customHeight="false" outlineLevel="0" collapsed="false">
      <c r="A614" s="74" t="str">
        <f aca="false">TEXT(B614,"00")&amp;" - "&amp;C614&amp;" - "&amp;D614</f>
        <v>20 - 886 - 1932</v>
      </c>
      <c r="B614" s="75" t="n">
        <v>20</v>
      </c>
      <c r="C614" s="79" t="n">
        <v>886</v>
      </c>
      <c r="D614" s="80" t="n">
        <v>1932</v>
      </c>
      <c r="E614" s="81" t="s">
        <v>21</v>
      </c>
      <c r="F614" s="81" t="s">
        <v>21</v>
      </c>
      <c r="G614" s="82" t="n">
        <v>3500</v>
      </c>
      <c r="H614" s="82" t="n">
        <v>1791.64</v>
      </c>
      <c r="I614" s="82" t="n">
        <v>1708.36</v>
      </c>
      <c r="J614" s="81" t="s">
        <v>21</v>
      </c>
    </row>
    <row r="615" customFormat="false" ht="12.8" hidden="false" customHeight="false" outlineLevel="0" collapsed="false">
      <c r="A615" s="74" t="str">
        <f aca="false">TEXT(B615,"00")&amp;" - "&amp;C615&amp;" - "&amp;D615</f>
        <v>20 - 915 - 2130</v>
      </c>
      <c r="B615" s="75" t="n">
        <v>20</v>
      </c>
      <c r="C615" s="79" t="n">
        <v>915</v>
      </c>
      <c r="D615" s="80" t="n">
        <v>2130</v>
      </c>
      <c r="E615" s="81" t="s">
        <v>21</v>
      </c>
      <c r="F615" s="81" t="s">
        <v>21</v>
      </c>
      <c r="G615" s="82" t="n">
        <v>4250</v>
      </c>
      <c r="H615" s="82" t="n">
        <v>5100.92</v>
      </c>
      <c r="I615" s="82" t="n">
        <v>-850.92</v>
      </c>
      <c r="J615" s="81" t="s">
        <v>21</v>
      </c>
    </row>
    <row r="616" customFormat="false" ht="12.8" hidden="false" customHeight="false" outlineLevel="0" collapsed="false">
      <c r="A616" s="74" t="str">
        <f aca="false">TEXT(B616,"00")&amp;" - "&amp;C616&amp;" - "&amp;D616</f>
        <v>20 - 938 - 120</v>
      </c>
      <c r="B616" s="75" t="n">
        <v>20</v>
      </c>
      <c r="C616" s="79" t="n">
        <v>938</v>
      </c>
      <c r="D616" s="80" t="n">
        <v>120</v>
      </c>
      <c r="E616" s="81" t="s">
        <v>21</v>
      </c>
      <c r="F616" s="81" t="s">
        <v>21</v>
      </c>
      <c r="G616" s="82" t="n">
        <v>3000</v>
      </c>
      <c r="H616" s="82" t="n">
        <v>981.91</v>
      </c>
      <c r="I616" s="82" t="n">
        <v>2018.09</v>
      </c>
      <c r="J616" s="81" t="s">
        <v>21</v>
      </c>
    </row>
    <row r="617" customFormat="false" ht="12.8" hidden="false" customHeight="false" outlineLevel="0" collapsed="false">
      <c r="A617" s="74" t="str">
        <f aca="false">TEXT(B617,"00")&amp;" - "&amp;C617&amp;" - "&amp;D617</f>
        <v>20 - 96 - 1261</v>
      </c>
      <c r="B617" s="75" t="n">
        <v>20</v>
      </c>
      <c r="C617" s="79" t="n">
        <v>96</v>
      </c>
      <c r="D617" s="80" t="n">
        <v>1261</v>
      </c>
      <c r="E617" s="81" t="s">
        <v>21</v>
      </c>
      <c r="F617" s="81" t="s">
        <v>21</v>
      </c>
      <c r="G617" s="82" t="n">
        <v>0</v>
      </c>
      <c r="H617" s="82" t="n">
        <v>0</v>
      </c>
      <c r="I617" s="82" t="n">
        <v>0</v>
      </c>
      <c r="J617" s="81" t="s">
        <v>21</v>
      </c>
    </row>
    <row r="618" customFormat="false" ht="12.8" hidden="false" customHeight="false" outlineLevel="0" collapsed="false">
      <c r="A618" s="74" t="str">
        <f aca="false">TEXT(B618,"00")&amp;" - "&amp;C618&amp;" - "&amp;D618</f>
        <v>20 - 962 - 1560</v>
      </c>
      <c r="B618" s="75" t="n">
        <v>20</v>
      </c>
      <c r="C618" s="79" t="n">
        <v>962</v>
      </c>
      <c r="D618" s="80" t="n">
        <v>1560</v>
      </c>
      <c r="E618" s="81" t="s">
        <v>21</v>
      </c>
      <c r="F618" s="81" t="s">
        <v>21</v>
      </c>
      <c r="G618" s="82" t="n">
        <v>8000</v>
      </c>
      <c r="H618" s="82" t="n">
        <v>12587</v>
      </c>
      <c r="I618" s="82" t="n">
        <v>-4587</v>
      </c>
      <c r="J618" s="81" t="s">
        <v>21</v>
      </c>
    </row>
    <row r="619" customFormat="false" ht="12.8" hidden="false" customHeight="false" outlineLevel="0" collapsed="false">
      <c r="A619" s="74" t="str">
        <f aca="false">TEXT(B619,"00")&amp;" - "&amp;C619&amp;" - "&amp;D619</f>
        <v>20 - 984 - 1267</v>
      </c>
      <c r="B619" s="75" t="n">
        <v>20</v>
      </c>
      <c r="C619" s="79" t="n">
        <v>984</v>
      </c>
      <c r="D619" s="80" t="n">
        <v>1267</v>
      </c>
      <c r="E619" s="81" t="s">
        <v>21</v>
      </c>
      <c r="F619" s="81" t="s">
        <v>21</v>
      </c>
      <c r="G619" s="82" t="n">
        <v>0</v>
      </c>
      <c r="H619" s="82" t="n">
        <v>998.4</v>
      </c>
      <c r="I619" s="82" t="n">
        <v>-998.4</v>
      </c>
      <c r="J619" s="81" t="s">
        <v>21</v>
      </c>
    </row>
    <row r="1048185" customFormat="false" ht="12.8" hidden="false" customHeight="false" outlineLevel="0" collapsed="false"/>
    <row r="1048186" customFormat="false" ht="12.8" hidden="false" customHeight="false" outlineLevel="0" collapsed="false"/>
    <row r="1048187" customFormat="false" ht="12.8" hidden="false" customHeight="false" outlineLevel="0" collapsed="false"/>
    <row r="1048188" customFormat="false" ht="12.8" hidden="false" customHeight="false" outlineLevel="0" collapsed="false"/>
    <row r="1048189" customFormat="false" ht="12.8" hidden="false" customHeight="false" outlineLevel="0" collapsed="false"/>
    <row r="1048190" customFormat="false" ht="12.8" hidden="false" customHeight="false" outlineLevel="0" collapsed="false"/>
    <row r="1048191" customFormat="false" ht="12.8" hidden="false" customHeight="false" outlineLevel="0" collapsed="false"/>
    <row r="1048192" customFormat="false" ht="12.8" hidden="false" customHeight="false" outlineLevel="0" collapsed="false"/>
    <row r="1048193" customFormat="false" ht="12.8" hidden="false" customHeight="false" outlineLevel="0" collapsed="false"/>
    <row r="1048194" customFormat="false" ht="12.8" hidden="false" customHeight="false" outlineLevel="0" collapsed="false"/>
    <row r="1048195" customFormat="false" ht="12.8" hidden="false" customHeight="false" outlineLevel="0" collapsed="false"/>
    <row r="1048196" customFormat="false" ht="12.8" hidden="false" customHeight="false" outlineLevel="0" collapsed="false"/>
    <row r="1048197" customFormat="false" ht="12.8" hidden="false" customHeight="false" outlineLevel="0" collapsed="false"/>
    <row r="1048198" customFormat="false" ht="12.8" hidden="false" customHeight="false" outlineLevel="0" collapsed="false"/>
    <row r="1048199" customFormat="false" ht="12.8" hidden="false" customHeight="false" outlineLevel="0" collapsed="false"/>
    <row r="1048200" customFormat="false" ht="12.8" hidden="false" customHeight="false" outlineLevel="0" collapsed="false"/>
    <row r="1048201" customFormat="false" ht="12.8" hidden="false" customHeight="false" outlineLevel="0" collapsed="false"/>
    <row r="1048202" customFormat="false" ht="12.8" hidden="false" customHeight="false" outlineLevel="0" collapsed="false"/>
    <row r="1048203" customFormat="false" ht="12.8" hidden="false" customHeight="false" outlineLevel="0" collapsed="false"/>
    <row r="1048204" customFormat="false" ht="12.8" hidden="false" customHeight="false" outlineLevel="0" collapsed="false"/>
    <row r="1048205" customFormat="false" ht="12.8" hidden="false" customHeight="false" outlineLevel="0" collapsed="false"/>
    <row r="1048206" customFormat="false" ht="12.8" hidden="false" customHeight="false" outlineLevel="0" collapsed="false"/>
    <row r="1048207" customFormat="false" ht="12.8" hidden="false" customHeight="false" outlineLevel="0" collapsed="false"/>
    <row r="1048208" customFormat="false" ht="12.8" hidden="false" customHeight="false" outlineLevel="0" collapsed="false"/>
    <row r="1048209" customFormat="false" ht="12.8" hidden="false" customHeight="false" outlineLevel="0" collapsed="false"/>
    <row r="1048210" customFormat="false" ht="12.8" hidden="false" customHeight="false" outlineLevel="0" collapsed="false"/>
    <row r="1048211" customFormat="false" ht="12.8" hidden="false" customHeight="false" outlineLevel="0" collapsed="false"/>
    <row r="1048212" customFormat="false" ht="12.8" hidden="false" customHeight="false" outlineLevel="0" collapsed="false"/>
    <row r="1048213" customFormat="false" ht="12.8" hidden="false" customHeight="false" outlineLevel="0" collapsed="false"/>
    <row r="1048214" customFormat="false" ht="12.8" hidden="false" customHeight="false" outlineLevel="0" collapsed="false"/>
    <row r="1048215" customFormat="false" ht="12.8" hidden="false" customHeight="false" outlineLevel="0" collapsed="false"/>
    <row r="1048216" customFormat="false" ht="12.8" hidden="false" customHeight="false" outlineLevel="0" collapsed="false"/>
    <row r="1048217" customFormat="false" ht="12.8" hidden="false" customHeight="false" outlineLevel="0" collapsed="false"/>
    <row r="1048218" customFormat="false" ht="12.8" hidden="false" customHeight="false" outlineLevel="0" collapsed="false"/>
    <row r="1048219" customFormat="false" ht="12.8" hidden="false" customHeight="false" outlineLevel="0" collapsed="false"/>
    <row r="1048220" customFormat="false" ht="12.8" hidden="false" customHeight="false" outlineLevel="0" collapsed="false"/>
    <row r="1048221" customFormat="false" ht="12.8" hidden="false" customHeight="false" outlineLevel="0" collapsed="false"/>
    <row r="1048222" customFormat="false" ht="12.8" hidden="false" customHeight="false" outlineLevel="0" collapsed="false"/>
    <row r="1048223" customFormat="false" ht="12.8" hidden="false" customHeight="false" outlineLevel="0" collapsed="false"/>
    <row r="1048224" customFormat="false" ht="12.8" hidden="false" customHeight="false" outlineLevel="0" collapsed="false"/>
    <row r="1048225" customFormat="false" ht="12.8" hidden="false" customHeight="false" outlineLevel="0" collapsed="false"/>
    <row r="1048226" customFormat="false" ht="12.8" hidden="false" customHeight="false" outlineLevel="0" collapsed="false"/>
    <row r="1048227" customFormat="false" ht="12.8" hidden="false" customHeight="false" outlineLevel="0" collapsed="false"/>
    <row r="1048228" customFormat="false" ht="12.8" hidden="false" customHeight="false" outlineLevel="0" collapsed="false"/>
    <row r="1048229" customFormat="false" ht="12.8" hidden="false" customHeight="false" outlineLevel="0" collapsed="false"/>
    <row r="1048230" customFormat="false" ht="12.8" hidden="false" customHeight="false" outlineLevel="0" collapsed="false"/>
    <row r="1048231" customFormat="false" ht="12.8" hidden="false" customHeight="false" outlineLevel="0" collapsed="false"/>
    <row r="1048232" customFormat="false" ht="12.8" hidden="false" customHeight="false" outlineLevel="0" collapsed="false"/>
    <row r="1048233" customFormat="false" ht="12.8" hidden="false" customHeight="false" outlineLevel="0" collapsed="false"/>
    <row r="1048234" customFormat="false" ht="12.8" hidden="false" customHeight="false" outlineLevel="0" collapsed="false"/>
    <row r="1048235" customFormat="false" ht="12.8" hidden="false" customHeight="false" outlineLevel="0" collapsed="false"/>
    <row r="1048236" customFormat="false" ht="12.8" hidden="false" customHeight="false" outlineLevel="0" collapsed="false"/>
    <row r="1048237" customFormat="false" ht="12.8" hidden="false" customHeight="false" outlineLevel="0" collapsed="false"/>
    <row r="1048238" customFormat="false" ht="12.8" hidden="false" customHeight="false" outlineLevel="0" collapsed="false"/>
    <row r="1048239" customFormat="false" ht="12.8" hidden="false" customHeight="false" outlineLevel="0" collapsed="false"/>
    <row r="1048240" customFormat="false" ht="12.8" hidden="false" customHeight="false" outlineLevel="0" collapsed="false"/>
    <row r="1048241" customFormat="false" ht="12.8" hidden="false" customHeight="false" outlineLevel="0" collapsed="false"/>
    <row r="1048242" customFormat="false" ht="12.8" hidden="false" customHeight="false" outlineLevel="0" collapsed="false"/>
    <row r="1048243" customFormat="false" ht="12.8" hidden="false" customHeight="false" outlineLevel="0" collapsed="false"/>
    <row r="1048244" customFormat="false" ht="12.8" hidden="false" customHeight="false" outlineLevel="0" collapsed="false"/>
    <row r="1048245" customFormat="false" ht="12.8" hidden="false" customHeight="false" outlineLevel="0" collapsed="false"/>
    <row r="1048246" customFormat="false" ht="12.8" hidden="false" customHeight="false" outlineLevel="0" collapsed="false"/>
    <row r="1048247" customFormat="false" ht="12.8" hidden="false" customHeight="false" outlineLevel="0" collapsed="false"/>
    <row r="1048248" customFormat="false" ht="12.8" hidden="false" customHeight="false" outlineLevel="0" collapsed="false"/>
    <row r="1048249" customFormat="false" ht="12.8" hidden="false" customHeight="false" outlineLevel="0" collapsed="false"/>
    <row r="1048250" customFormat="false" ht="12.8" hidden="false" customHeight="false" outlineLevel="0" collapsed="false"/>
    <row r="1048251" customFormat="false" ht="12.8" hidden="false" customHeight="false" outlineLevel="0" collapsed="false"/>
    <row r="1048252" customFormat="false" ht="12.8" hidden="false" customHeight="false" outlineLevel="0" collapsed="false"/>
    <row r="1048253" customFormat="false" ht="12.8" hidden="false" customHeight="false" outlineLevel="0" collapsed="false"/>
    <row r="1048254" customFormat="false" ht="12.8" hidden="false" customHeight="false" outlineLevel="0" collapsed="false"/>
    <row r="1048255" customFormat="false" ht="12.8" hidden="false" customHeight="false" outlineLevel="0" collapsed="false"/>
    <row r="1048256" customFormat="false" ht="12.8" hidden="false" customHeight="false" outlineLevel="0" collapsed="false"/>
    <row r="1048257" customFormat="false" ht="12.8" hidden="false" customHeight="false" outlineLevel="0" collapsed="false"/>
    <row r="1048258" customFormat="false" ht="12.8" hidden="false" customHeight="false" outlineLevel="0" collapsed="false"/>
    <row r="1048259" customFormat="false" ht="12.8" hidden="false" customHeight="false" outlineLevel="0" collapsed="false"/>
    <row r="1048260" customFormat="false" ht="12.8" hidden="false" customHeight="false" outlineLevel="0" collapsed="false"/>
    <row r="1048261" customFormat="false" ht="12.8" hidden="false" customHeight="false" outlineLevel="0" collapsed="false"/>
    <row r="1048262" customFormat="false" ht="12.8" hidden="false" customHeight="false" outlineLevel="0" collapsed="false"/>
    <row r="1048263" customFormat="false" ht="12.8" hidden="false" customHeight="false" outlineLevel="0" collapsed="false"/>
    <row r="1048264" customFormat="false" ht="12.8" hidden="false" customHeight="false" outlineLevel="0" collapsed="false"/>
    <row r="1048265" customFormat="false" ht="12.8" hidden="false" customHeight="false" outlineLevel="0" collapsed="false"/>
    <row r="1048266" customFormat="false" ht="12.8" hidden="false" customHeight="false" outlineLevel="0" collapsed="false"/>
    <row r="1048267" customFormat="false" ht="12.8" hidden="false" customHeight="false" outlineLevel="0" collapsed="false"/>
    <row r="1048268" customFormat="false" ht="12.8" hidden="false" customHeight="false" outlineLevel="0" collapsed="false"/>
    <row r="1048269" customFormat="false" ht="12.8" hidden="false" customHeight="false" outlineLevel="0" collapsed="false"/>
    <row r="1048270" customFormat="false" ht="12.8" hidden="false" customHeight="false" outlineLevel="0" collapsed="false"/>
    <row r="1048271" customFormat="false" ht="12.8" hidden="false" customHeight="false" outlineLevel="0" collapsed="false"/>
    <row r="1048272" customFormat="false" ht="12.8" hidden="false" customHeight="false" outlineLevel="0" collapsed="false"/>
    <row r="1048273" customFormat="false" ht="12.8" hidden="false" customHeight="false" outlineLevel="0" collapsed="false"/>
    <row r="1048274" customFormat="false" ht="12.8" hidden="false" customHeight="false" outlineLevel="0" collapsed="false"/>
    <row r="1048275" customFormat="false" ht="12.8" hidden="false" customHeight="false" outlineLevel="0" collapsed="false"/>
    <row r="1048276" customFormat="false" ht="12.8" hidden="false" customHeight="false" outlineLevel="0" collapsed="false"/>
    <row r="1048277" customFormat="false" ht="12.8" hidden="false" customHeight="false" outlineLevel="0" collapsed="false"/>
    <row r="1048278" customFormat="false" ht="12.8" hidden="false" customHeight="false" outlineLevel="0" collapsed="false"/>
    <row r="1048279" customFormat="false" ht="12.8" hidden="false" customHeight="false" outlineLevel="0" collapsed="false"/>
    <row r="1048280" customFormat="false" ht="12.8" hidden="false" customHeight="false" outlineLevel="0" collapsed="false"/>
    <row r="1048281" customFormat="false" ht="12.8" hidden="false" customHeight="false" outlineLevel="0" collapsed="false"/>
    <row r="1048282" customFormat="false" ht="12.8" hidden="false" customHeight="false" outlineLevel="0" collapsed="false"/>
    <row r="1048283" customFormat="false" ht="12.8" hidden="false" customHeight="false" outlineLevel="0" collapsed="false"/>
    <row r="1048284" customFormat="false" ht="12.8" hidden="false" customHeight="false" outlineLevel="0" collapsed="false"/>
    <row r="1048285" customFormat="false" ht="12.8" hidden="false" customHeight="false" outlineLevel="0" collapsed="false"/>
    <row r="1048286" customFormat="false" ht="12.8" hidden="false" customHeight="false" outlineLevel="0" collapsed="false"/>
    <row r="1048287" customFormat="false" ht="12.8" hidden="false" customHeight="false" outlineLevel="0" collapsed="false"/>
    <row r="1048288" customFormat="false" ht="12.8" hidden="false" customHeight="false" outlineLevel="0" collapsed="false"/>
    <row r="1048289" customFormat="false" ht="12.8" hidden="false" customHeight="false" outlineLevel="0" collapsed="false"/>
    <row r="1048290" customFormat="false" ht="12.8" hidden="false" customHeight="false" outlineLevel="0" collapsed="false"/>
    <row r="1048291" customFormat="false" ht="12.8" hidden="false" customHeight="false" outlineLevel="0" collapsed="false"/>
    <row r="1048292" customFormat="false" ht="12.8" hidden="false" customHeight="false" outlineLevel="0" collapsed="false"/>
    <row r="1048293" customFormat="false" ht="12.8" hidden="false" customHeight="false" outlineLevel="0" collapsed="false"/>
    <row r="1048294" customFormat="false" ht="12.8" hidden="false" customHeight="false" outlineLevel="0" collapsed="false"/>
    <row r="1048295" customFormat="false" ht="12.8" hidden="false" customHeight="false" outlineLevel="0" collapsed="false"/>
    <row r="1048296" customFormat="false" ht="12.8" hidden="false" customHeight="false" outlineLevel="0" collapsed="false"/>
    <row r="1048297" customFormat="false" ht="12.8" hidden="false" customHeight="false" outlineLevel="0" collapsed="false"/>
    <row r="1048298" customFormat="false" ht="12.8" hidden="false" customHeight="false" outlineLevel="0" collapsed="false"/>
    <row r="1048299" customFormat="false" ht="12.8" hidden="false" customHeight="false" outlineLevel="0" collapsed="false"/>
    <row r="1048300" customFormat="false" ht="12.8" hidden="false" customHeight="false" outlineLevel="0" collapsed="false"/>
    <row r="1048301" customFormat="false" ht="12.8" hidden="false" customHeight="false" outlineLevel="0" collapsed="false"/>
    <row r="1048302" customFormat="false" ht="12.8" hidden="false" customHeight="false" outlineLevel="0" collapsed="false"/>
    <row r="1048303" customFormat="false" ht="12.8" hidden="false" customHeight="false" outlineLevel="0" collapsed="false"/>
    <row r="1048304" customFormat="false" ht="12.8" hidden="false" customHeight="false" outlineLevel="0" collapsed="false"/>
    <row r="1048305" customFormat="false" ht="12.8" hidden="false" customHeight="false" outlineLevel="0" collapsed="false"/>
    <row r="1048306" customFormat="false" ht="12.8" hidden="false" customHeight="false" outlineLevel="0" collapsed="false"/>
    <row r="1048307" customFormat="false" ht="12.8" hidden="false" customHeight="false" outlineLevel="0" collapsed="false"/>
    <row r="1048308" customFormat="false" ht="12.8" hidden="false" customHeight="false" outlineLevel="0" collapsed="false"/>
    <row r="1048309" customFormat="false" ht="12.8" hidden="false" customHeight="false" outlineLevel="0" collapsed="false"/>
    <row r="1048310" customFormat="false" ht="12.8" hidden="false" customHeight="false" outlineLevel="0" collapsed="false"/>
    <row r="1048311" customFormat="false" ht="12.8" hidden="false" customHeight="false" outlineLevel="0" collapsed="false"/>
    <row r="1048312" customFormat="false" ht="12.8" hidden="false" customHeight="false" outlineLevel="0" collapsed="false"/>
    <row r="1048313" customFormat="false" ht="12.8" hidden="false" customHeight="false" outlineLevel="0" collapsed="false"/>
    <row r="1048314" customFormat="false" ht="12.8" hidden="false" customHeight="false" outlineLevel="0" collapsed="false"/>
    <row r="1048315" customFormat="false" ht="12.8" hidden="false" customHeight="false" outlineLevel="0" collapsed="false"/>
    <row r="1048316" customFormat="false" ht="12.8" hidden="false" customHeight="false" outlineLevel="0" collapsed="false"/>
    <row r="1048317" customFormat="false" ht="12.8" hidden="false" customHeight="false" outlineLevel="0" collapsed="false"/>
    <row r="1048318" customFormat="false" ht="12.8" hidden="false" customHeight="false" outlineLevel="0" collapsed="false"/>
    <row r="1048319" customFormat="false" ht="12.8" hidden="false" customHeight="false" outlineLevel="0" collapsed="false"/>
    <row r="1048320" customFormat="false" ht="12.8" hidden="false" customHeight="false" outlineLevel="0" collapsed="false"/>
    <row r="1048321" customFormat="false" ht="12.8" hidden="false" customHeight="false" outlineLevel="0" collapsed="false"/>
    <row r="1048322" customFormat="false" ht="12.8" hidden="false" customHeight="false" outlineLevel="0" collapsed="false"/>
    <row r="1048323" customFormat="false" ht="12.8" hidden="false" customHeight="false" outlineLevel="0" collapsed="false"/>
    <row r="1048324" customFormat="false" ht="12.8" hidden="false" customHeight="false" outlineLevel="0" collapsed="false"/>
    <row r="1048325" customFormat="false" ht="12.8" hidden="false" customHeight="false" outlineLevel="0" collapsed="false"/>
    <row r="1048326" customFormat="false" ht="12.8" hidden="false" customHeight="false" outlineLevel="0" collapsed="false"/>
    <row r="1048327" customFormat="false" ht="12.8" hidden="false" customHeight="false" outlineLevel="0" collapsed="false"/>
    <row r="1048328" customFormat="false" ht="12.8" hidden="false" customHeight="false" outlineLevel="0" collapsed="false"/>
    <row r="1048329" customFormat="false" ht="12.8" hidden="false" customHeight="false" outlineLevel="0" collapsed="false"/>
    <row r="1048330" customFormat="false" ht="12.8" hidden="false" customHeight="false" outlineLevel="0" collapsed="false"/>
    <row r="1048331" customFormat="false" ht="12.8" hidden="false" customHeight="false" outlineLevel="0" collapsed="false"/>
    <row r="1048332" customFormat="false" ht="12.8" hidden="false" customHeight="false" outlineLevel="0" collapsed="false"/>
    <row r="1048333" customFormat="false" ht="12.8" hidden="false" customHeight="false" outlineLevel="0" collapsed="false"/>
    <row r="1048334" customFormat="false" ht="12.8" hidden="false" customHeight="false" outlineLevel="0" collapsed="false"/>
    <row r="1048335" customFormat="false" ht="12.8" hidden="false" customHeight="false" outlineLevel="0" collapsed="false"/>
    <row r="1048336" customFormat="false" ht="12.8" hidden="false" customHeight="false" outlineLevel="0" collapsed="false"/>
    <row r="1048337" customFormat="false" ht="12.8" hidden="false" customHeight="false" outlineLevel="0" collapsed="false"/>
    <row r="1048338" customFormat="false" ht="12.8" hidden="false" customHeight="false" outlineLevel="0" collapsed="false"/>
    <row r="1048339" customFormat="false" ht="12.8" hidden="false" customHeight="false" outlineLevel="0" collapsed="false"/>
    <row r="1048340" customFormat="false" ht="12.8" hidden="false" customHeight="false" outlineLevel="0" collapsed="false"/>
    <row r="1048341" customFormat="false" ht="12.8" hidden="false" customHeight="false" outlineLevel="0" collapsed="false"/>
    <row r="1048342" customFormat="false" ht="12.8" hidden="false" customHeight="false" outlineLevel="0" collapsed="false"/>
    <row r="1048343" customFormat="false" ht="12.8" hidden="false" customHeight="false" outlineLevel="0" collapsed="false"/>
    <row r="1048344" customFormat="false" ht="12.8" hidden="false" customHeight="false" outlineLevel="0" collapsed="false"/>
    <row r="1048345" customFormat="false" ht="12.8" hidden="false" customHeight="false" outlineLevel="0" collapsed="false"/>
    <row r="1048346" customFormat="false" ht="12.8" hidden="false" customHeight="false" outlineLevel="0" collapsed="false"/>
    <row r="1048347" customFormat="false" ht="12.8" hidden="false" customHeight="false" outlineLevel="0" collapsed="false"/>
    <row r="1048348" customFormat="false" ht="12.8" hidden="false" customHeight="false" outlineLevel="0" collapsed="false"/>
    <row r="1048349" customFormat="false" ht="12.8" hidden="false" customHeight="false" outlineLevel="0" collapsed="false"/>
    <row r="1048350" customFormat="false" ht="12.8" hidden="false" customHeight="false" outlineLevel="0" collapsed="false"/>
    <row r="1048351" customFormat="false" ht="12.8" hidden="false" customHeight="false" outlineLevel="0" collapsed="false"/>
    <row r="1048352" customFormat="false" ht="12.8" hidden="false" customHeight="false" outlineLevel="0" collapsed="false"/>
    <row r="1048353" customFormat="false" ht="12.8" hidden="false" customHeight="false" outlineLevel="0" collapsed="false"/>
    <row r="1048354" customFormat="false" ht="12.8" hidden="false" customHeight="false" outlineLevel="0" collapsed="false"/>
    <row r="1048355" customFormat="false" ht="12.8" hidden="false" customHeight="false" outlineLevel="0" collapsed="false"/>
    <row r="1048356" customFormat="false" ht="12.8" hidden="false" customHeight="false" outlineLevel="0" collapsed="false"/>
    <row r="1048357" customFormat="false" ht="12.8" hidden="false" customHeight="false" outlineLevel="0" collapsed="false"/>
    <row r="1048358" customFormat="false" ht="12.8" hidden="false" customHeight="false" outlineLevel="0" collapsed="false"/>
    <row r="1048359" customFormat="false" ht="12.8" hidden="false" customHeight="false" outlineLevel="0" collapsed="false"/>
    <row r="1048360" customFormat="false" ht="12.8" hidden="false" customHeight="false" outlineLevel="0" collapsed="false"/>
    <row r="1048361" customFormat="false" ht="12.8" hidden="false" customHeight="false" outlineLevel="0" collapsed="false"/>
    <row r="1048362" customFormat="false" ht="12.8" hidden="false" customHeight="false" outlineLevel="0" collapsed="false"/>
    <row r="1048363" customFormat="false" ht="12.8" hidden="false" customHeight="false" outlineLevel="0" collapsed="false"/>
    <row r="1048364" customFormat="false" ht="12.8" hidden="false" customHeight="false" outlineLevel="0" collapsed="false"/>
    <row r="1048365" customFormat="false" ht="12.8" hidden="false" customHeight="false" outlineLevel="0" collapsed="false"/>
    <row r="1048366" customFormat="false" ht="12.8" hidden="false" customHeight="false" outlineLevel="0" collapsed="false"/>
    <row r="1048367" customFormat="false" ht="12.8" hidden="false" customHeight="false" outlineLevel="0" collapsed="false"/>
    <row r="1048368" customFormat="false" ht="12.8" hidden="false" customHeight="false" outlineLevel="0" collapsed="false"/>
    <row r="1048369" customFormat="false" ht="12.8" hidden="false" customHeight="false" outlineLevel="0" collapsed="false"/>
    <row r="1048370" customFormat="false" ht="12.8" hidden="false" customHeight="false" outlineLevel="0" collapsed="false"/>
    <row r="1048371" customFormat="false" ht="12.8" hidden="false" customHeight="false" outlineLevel="0" collapsed="false"/>
    <row r="1048372" customFormat="false" ht="12.8" hidden="false" customHeight="false" outlineLevel="0" collapsed="false"/>
    <row r="1048373" customFormat="false" ht="12.8" hidden="false" customHeight="false" outlineLevel="0" collapsed="false"/>
    <row r="1048374" customFormat="false" ht="12.8" hidden="false" customHeight="false" outlineLevel="0" collapsed="false"/>
    <row r="1048375" customFormat="false" ht="12.8" hidden="false" customHeight="false" outlineLevel="0" collapsed="false"/>
    <row r="1048376" customFormat="false" ht="12.8" hidden="false" customHeight="false" outlineLevel="0" collapsed="false"/>
    <row r="1048377" customFormat="false" ht="12.8" hidden="false" customHeight="false" outlineLevel="0" collapsed="false"/>
    <row r="1048378" customFormat="false" ht="12.8" hidden="false" customHeight="false" outlineLevel="0" collapsed="false"/>
    <row r="1048379" customFormat="false" ht="12.8" hidden="false" customHeight="false" outlineLevel="0" collapsed="false"/>
    <row r="1048380" customFormat="false" ht="12.8" hidden="false" customHeight="false" outlineLevel="0" collapsed="false"/>
    <row r="1048381" customFormat="false" ht="12.8" hidden="false" customHeight="false" outlineLevel="0" collapsed="false"/>
    <row r="1048382" customFormat="false" ht="12.8" hidden="false" customHeight="false" outlineLevel="0" collapsed="false"/>
    <row r="1048383" customFormat="false" ht="12.8" hidden="false" customHeight="false" outlineLevel="0" collapsed="false"/>
    <row r="1048384" customFormat="false" ht="12.8" hidden="false" customHeight="false" outlineLevel="0" collapsed="false"/>
    <row r="1048385" customFormat="false" ht="12.8" hidden="false" customHeight="false" outlineLevel="0" collapsed="false"/>
    <row r="1048386" customFormat="false" ht="12.8" hidden="false" customHeight="false" outlineLevel="0" collapsed="false"/>
    <row r="1048387" customFormat="false" ht="12.8" hidden="false" customHeight="false" outlineLevel="0" collapsed="false"/>
    <row r="1048388" customFormat="false" ht="12.8" hidden="false" customHeight="false" outlineLevel="0" collapsed="false"/>
    <row r="1048389" customFormat="false" ht="12.8" hidden="false" customHeight="false" outlineLevel="0" collapsed="false"/>
    <row r="1048390" customFormat="false" ht="12.8" hidden="false" customHeight="false" outlineLevel="0" collapsed="false"/>
    <row r="1048391" customFormat="false" ht="12.8" hidden="false" customHeight="false" outlineLevel="0" collapsed="false"/>
    <row r="1048392" customFormat="false" ht="12.8" hidden="false" customHeight="false" outlineLevel="0" collapsed="false"/>
    <row r="1048393" customFormat="false" ht="12.8" hidden="false" customHeight="false" outlineLevel="0" collapsed="false"/>
    <row r="1048394" customFormat="false" ht="12.8" hidden="false" customHeight="false" outlineLevel="0" collapsed="false"/>
    <row r="1048395" customFormat="false" ht="12.8" hidden="false" customHeight="false" outlineLevel="0" collapsed="false"/>
    <row r="1048396" customFormat="false" ht="12.8" hidden="false" customHeight="false" outlineLevel="0" collapsed="false"/>
    <row r="1048397" customFormat="false" ht="12.8" hidden="false" customHeight="false" outlineLevel="0" collapsed="false"/>
    <row r="1048398" customFormat="false" ht="12.8" hidden="false" customHeight="false" outlineLevel="0" collapsed="false"/>
    <row r="1048399" customFormat="false" ht="12.8" hidden="false" customHeight="false" outlineLevel="0" collapsed="false"/>
    <row r="1048400" customFormat="false" ht="12.8" hidden="false" customHeight="false" outlineLevel="0" collapsed="false"/>
    <row r="1048401" customFormat="false" ht="12.8" hidden="false" customHeight="false" outlineLevel="0" collapsed="false"/>
    <row r="1048402" customFormat="false" ht="12.8" hidden="false" customHeight="false" outlineLevel="0" collapsed="false"/>
    <row r="1048403" customFormat="false" ht="12.8" hidden="false" customHeight="false" outlineLevel="0" collapsed="false"/>
    <row r="1048404" customFormat="false" ht="12.8" hidden="false" customHeight="false" outlineLevel="0" collapsed="false"/>
    <row r="1048405" customFormat="false" ht="12.8" hidden="false" customHeight="false" outlineLevel="0" collapsed="false"/>
    <row r="1048406" customFormat="false" ht="12.8" hidden="false" customHeight="false" outlineLevel="0" collapsed="false"/>
    <row r="1048407" customFormat="false" ht="12.8" hidden="false" customHeight="false" outlineLevel="0" collapsed="false"/>
    <row r="1048408" customFormat="false" ht="12.8" hidden="false" customHeight="false" outlineLevel="0" collapsed="false"/>
    <row r="1048409" customFormat="false" ht="12.8" hidden="false" customHeight="false" outlineLevel="0" collapsed="false"/>
    <row r="1048410" customFormat="false" ht="12.8" hidden="false" customHeight="false" outlineLevel="0" collapsed="false"/>
    <row r="1048411" customFormat="false" ht="12.8" hidden="false" customHeight="false" outlineLevel="0" collapsed="false"/>
    <row r="1048412" customFormat="false" ht="12.8" hidden="false" customHeight="false" outlineLevel="0" collapsed="false"/>
    <row r="1048413" customFormat="false" ht="12.8" hidden="false" customHeight="false" outlineLevel="0" collapsed="false"/>
    <row r="1048414" customFormat="false" ht="12.8" hidden="false" customHeight="false" outlineLevel="0" collapsed="false"/>
    <row r="1048415" customFormat="false" ht="12.8" hidden="false" customHeight="false" outlineLevel="0" collapsed="false"/>
    <row r="1048416" customFormat="false" ht="12.8" hidden="false" customHeight="false" outlineLevel="0" collapsed="false"/>
    <row r="1048417" customFormat="false" ht="12.8" hidden="false" customHeight="false" outlineLevel="0" collapsed="false"/>
    <row r="1048418" customFormat="false" ht="12.8" hidden="false" customHeight="false" outlineLevel="0" collapsed="false"/>
    <row r="1048419" customFormat="false" ht="12.8" hidden="false" customHeight="false" outlineLevel="0" collapsed="false"/>
    <row r="1048420" customFormat="false" ht="12.8" hidden="false" customHeight="false" outlineLevel="0" collapsed="false"/>
    <row r="1048421" customFormat="false" ht="12.8" hidden="false" customHeight="false" outlineLevel="0" collapsed="false"/>
    <row r="1048422" customFormat="false" ht="12.8" hidden="false" customHeight="false" outlineLevel="0" collapsed="false"/>
    <row r="1048423" customFormat="false" ht="12.8" hidden="false" customHeight="false" outlineLevel="0" collapsed="false"/>
    <row r="1048424" customFormat="false" ht="12.8" hidden="false" customHeight="false" outlineLevel="0" collapsed="false"/>
    <row r="1048425" customFormat="false" ht="12.8" hidden="false" customHeight="false" outlineLevel="0" collapsed="false"/>
    <row r="1048426" customFormat="false" ht="12.8" hidden="false" customHeight="false" outlineLevel="0" collapsed="false"/>
    <row r="1048427" customFormat="false" ht="12.8" hidden="false" customHeight="false" outlineLevel="0" collapsed="false"/>
    <row r="1048428" customFormat="false" ht="12.8" hidden="false" customHeight="false" outlineLevel="0" collapsed="false"/>
    <row r="1048429" customFormat="false" ht="12.8" hidden="false" customHeight="false" outlineLevel="0" collapsed="false"/>
    <row r="1048430" customFormat="false" ht="12.8" hidden="false" customHeight="false" outlineLevel="0" collapsed="false"/>
    <row r="1048431" customFormat="false" ht="12.8" hidden="false" customHeight="false" outlineLevel="0" collapsed="false"/>
    <row r="1048432" customFormat="false" ht="12.8" hidden="false" customHeight="false" outlineLevel="0" collapsed="false"/>
    <row r="1048433" customFormat="false" ht="12.8" hidden="false" customHeight="false" outlineLevel="0" collapsed="false"/>
    <row r="1048434" customFormat="false" ht="12.8" hidden="false" customHeight="false" outlineLevel="0" collapsed="false"/>
    <row r="1048435" customFormat="false" ht="12.8" hidden="false" customHeight="false" outlineLevel="0" collapsed="false"/>
    <row r="1048436" customFormat="false" ht="12.8" hidden="false" customHeight="false" outlineLevel="0" collapsed="false"/>
    <row r="1048437" customFormat="false" ht="12.8" hidden="false" customHeight="false" outlineLevel="0" collapsed="false"/>
    <row r="1048438" customFormat="false" ht="12.8" hidden="false" customHeight="false" outlineLevel="0" collapsed="false"/>
    <row r="1048439" customFormat="false" ht="12.8" hidden="false" customHeight="false" outlineLevel="0" collapsed="false"/>
    <row r="1048440" customFormat="false" ht="12.8" hidden="false" customHeight="false" outlineLevel="0" collapsed="false"/>
    <row r="1048441" customFormat="false" ht="12.8" hidden="false" customHeight="false" outlineLevel="0" collapsed="false"/>
    <row r="1048442" customFormat="false" ht="12.8" hidden="false" customHeight="false" outlineLevel="0" collapsed="false"/>
    <row r="1048443" customFormat="false" ht="12.8" hidden="false" customHeight="false" outlineLevel="0" collapsed="false"/>
    <row r="1048444" customFormat="false" ht="12.8" hidden="false" customHeight="false" outlineLevel="0" collapsed="false"/>
    <row r="1048445" customFormat="false" ht="12.8" hidden="false" customHeight="false" outlineLevel="0" collapsed="false"/>
    <row r="1048446" customFormat="false" ht="12.8" hidden="false" customHeight="false" outlineLevel="0" collapsed="false"/>
    <row r="1048447" customFormat="false" ht="12.8" hidden="false" customHeight="false" outlineLevel="0" collapsed="false"/>
    <row r="1048448" customFormat="false" ht="12.8" hidden="false" customHeight="false" outlineLevel="0" collapsed="false"/>
    <row r="1048449" customFormat="false" ht="12.8" hidden="false" customHeight="false" outlineLevel="0" collapsed="false"/>
    <row r="1048450" customFormat="false" ht="12.8" hidden="false" customHeight="false" outlineLevel="0" collapsed="false"/>
    <row r="1048451" customFormat="false" ht="12.8" hidden="false" customHeight="false" outlineLevel="0" collapsed="false"/>
    <row r="1048452" customFormat="false" ht="12.8" hidden="false" customHeight="false" outlineLevel="0" collapsed="false"/>
    <row r="1048453" customFormat="false" ht="12.8" hidden="false" customHeight="false" outlineLevel="0" collapsed="false"/>
    <row r="1048454" customFormat="false" ht="12.8" hidden="false" customHeight="false" outlineLevel="0" collapsed="false"/>
    <row r="1048455" customFormat="false" ht="12.8" hidden="false" customHeight="false" outlineLevel="0" collapsed="false"/>
    <row r="1048456" customFormat="false" ht="12.8" hidden="false" customHeight="false" outlineLevel="0" collapsed="false"/>
    <row r="1048457" customFormat="false" ht="12.8" hidden="false" customHeight="false" outlineLevel="0" collapsed="false"/>
    <row r="1048458" customFormat="false" ht="12.8" hidden="false" customHeight="false" outlineLevel="0" collapsed="false"/>
    <row r="1048459" customFormat="false" ht="12.8" hidden="false" customHeight="false" outlineLevel="0" collapsed="false"/>
    <row r="1048460" customFormat="false" ht="12.8" hidden="false" customHeight="false" outlineLevel="0" collapsed="false"/>
    <row r="1048461" customFormat="false" ht="12.8" hidden="false" customHeight="false" outlineLevel="0" collapsed="false"/>
    <row r="1048462" customFormat="false" ht="12.8" hidden="false" customHeight="false" outlineLevel="0" collapsed="false"/>
    <row r="1048463" customFormat="false" ht="12.8" hidden="false" customHeight="false" outlineLevel="0" collapsed="false"/>
    <row r="1048464" customFormat="false" ht="12.8" hidden="false" customHeight="false" outlineLevel="0" collapsed="false"/>
    <row r="1048465" customFormat="false" ht="12.8" hidden="false" customHeight="false" outlineLevel="0" collapsed="false"/>
    <row r="1048466" customFormat="false" ht="12.8" hidden="false" customHeight="false" outlineLevel="0" collapsed="false"/>
    <row r="1048467" customFormat="false" ht="12.8" hidden="false" customHeight="false" outlineLevel="0" collapsed="false"/>
    <row r="1048468" customFormat="false" ht="12.8" hidden="false" customHeight="false" outlineLevel="0" collapsed="false"/>
    <row r="1048469" customFormat="false" ht="12.8" hidden="false" customHeight="false" outlineLevel="0" collapsed="false"/>
    <row r="1048470" customFormat="false" ht="12.8" hidden="false" customHeight="false" outlineLevel="0" collapsed="false"/>
    <row r="1048471" customFormat="false" ht="12.8" hidden="false" customHeight="false" outlineLevel="0" collapsed="false"/>
    <row r="1048472" customFormat="false" ht="12.8" hidden="false" customHeight="false" outlineLevel="0" collapsed="false"/>
    <row r="1048473" customFormat="false" ht="12.8" hidden="false" customHeight="false" outlineLevel="0" collapsed="false"/>
    <row r="1048474" customFormat="false" ht="12.8" hidden="false" customHeight="false" outlineLevel="0" collapsed="false"/>
    <row r="1048475" customFormat="false" ht="12.8" hidden="false" customHeight="false" outlineLevel="0" collapsed="false"/>
    <row r="1048476" customFormat="false" ht="12.8" hidden="false" customHeight="false" outlineLevel="0" collapsed="false"/>
    <row r="1048477" customFormat="false" ht="12.8" hidden="false" customHeight="false" outlineLevel="0" collapsed="false"/>
    <row r="1048478" customFormat="false" ht="12.8" hidden="false" customHeight="false" outlineLevel="0" collapsed="false"/>
    <row r="1048479" customFormat="false" ht="12.8" hidden="false" customHeight="false" outlineLevel="0" collapsed="false"/>
    <row r="1048480" customFormat="false" ht="12.8" hidden="false" customHeight="false" outlineLevel="0" collapsed="false"/>
    <row r="1048481" customFormat="false" ht="12.8" hidden="false" customHeight="false" outlineLevel="0" collapsed="false"/>
    <row r="1048482" customFormat="false" ht="12.8" hidden="false" customHeight="false" outlineLevel="0" collapsed="false"/>
    <row r="1048483" customFormat="false" ht="12.8" hidden="false" customHeight="false" outlineLevel="0" collapsed="false"/>
    <row r="1048484" customFormat="false" ht="12.8" hidden="false" customHeight="false" outlineLevel="0" collapsed="false"/>
    <row r="1048485" customFormat="false" ht="12.8" hidden="false" customHeight="false" outlineLevel="0" collapsed="false"/>
    <row r="1048486" customFormat="false" ht="12.8" hidden="false" customHeight="false" outlineLevel="0" collapsed="false"/>
    <row r="1048487" customFormat="false" ht="12.8" hidden="false" customHeight="false" outlineLevel="0" collapsed="false"/>
    <row r="1048488" customFormat="false" ht="12.8" hidden="false" customHeight="false" outlineLevel="0" collapsed="false"/>
    <row r="1048489" customFormat="false" ht="12.8" hidden="false" customHeight="false" outlineLevel="0" collapsed="false"/>
    <row r="1048490" customFormat="false" ht="12.8" hidden="false" customHeight="false" outlineLevel="0" collapsed="false"/>
    <row r="1048491" customFormat="false" ht="12.8" hidden="false" customHeight="false" outlineLevel="0" collapsed="false"/>
    <row r="1048492" customFormat="false" ht="12.8" hidden="false" customHeight="false" outlineLevel="0" collapsed="false"/>
    <row r="1048493" customFormat="false" ht="12.8" hidden="false" customHeight="false" outlineLevel="0" collapsed="false"/>
    <row r="1048494" customFormat="false" ht="12.8" hidden="false" customHeight="false" outlineLevel="0" collapsed="false"/>
    <row r="1048495" customFormat="false" ht="12.8" hidden="false" customHeight="false" outlineLevel="0" collapsed="false"/>
    <row r="1048496" customFormat="false" ht="12.8" hidden="false" customHeight="false" outlineLevel="0" collapsed="false"/>
    <row r="1048497" customFormat="false" ht="12.8" hidden="false" customHeight="false" outlineLevel="0" collapsed="false"/>
    <row r="1048498" customFormat="false" ht="12.8" hidden="false" customHeight="false" outlineLevel="0" collapsed="false"/>
    <row r="1048499" customFormat="false" ht="12.8" hidden="false" customHeight="false" outlineLevel="0" collapsed="false"/>
    <row r="1048500" customFormat="false" ht="12.8" hidden="false" customHeight="false" outlineLevel="0" collapsed="false"/>
    <row r="1048501" customFormat="false" ht="12.8" hidden="false" customHeight="false" outlineLevel="0" collapsed="false"/>
    <row r="1048502" customFormat="false" ht="12.8" hidden="false" customHeight="false" outlineLevel="0" collapsed="false"/>
    <row r="1048503" customFormat="false" ht="12.8" hidden="false" customHeight="false" outlineLevel="0" collapsed="false"/>
    <row r="1048504" customFormat="false" ht="12.8" hidden="false" customHeight="false" outlineLevel="0" collapsed="false"/>
    <row r="1048505" customFormat="false" ht="12.8" hidden="false" customHeight="false" outlineLevel="0" collapsed="false"/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875" right="0.7875" top="0.984027777777778" bottom="0.98402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61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612" activeCellId="0" sqref="C612"/>
    </sheetView>
  </sheetViews>
  <sheetFormatPr defaultRowHeight="12.8" zeroHeight="false" outlineLevelRow="0" outlineLevelCol="0"/>
  <cols>
    <col collapsed="false" customWidth="true" hidden="false" outlineLevel="0" max="2" min="1" style="0" width="18.89"/>
    <col collapsed="false" customWidth="true" hidden="false" outlineLevel="0" max="3" min="3" style="0" width="29.22"/>
    <col collapsed="false" customWidth="true" hidden="false" outlineLevel="0" max="4" min="4" style="0" width="27.84"/>
    <col collapsed="false" customWidth="true" hidden="false" outlineLevel="0" max="1025" min="5" style="0" width="10.66"/>
  </cols>
  <sheetData>
    <row r="1" customFormat="false" ht="12.8" hidden="false" customHeight="false" outlineLevel="0" collapsed="false">
      <c r="A1" s="0" t="s">
        <v>22</v>
      </c>
      <c r="B1" s="0" t="s">
        <v>23</v>
      </c>
      <c r="C1" s="0" t="str">
        <f aca="false">618-COUNTIF(C2:C619,"")&amp;" réf absentes de Import"</f>
        <v>0 réf absentes de Import</v>
      </c>
      <c r="D1" s="83" t="str">
        <f aca="false">618-COUNTIF(D2:D619,"")&amp;" réf absentes de MAJ"</f>
        <v>0 réf absentes de MAJ</v>
      </c>
    </row>
    <row r="2" customFormat="false" ht="12.8" hidden="false" customHeight="false" outlineLevel="0" collapsed="false">
      <c r="A2" s="0" t="str">
        <f aca="false">MAJ!A3</f>
        <v>01 - 10 - 14290</v>
      </c>
      <c r="B2" s="0" t="str">
        <f aca="false">Import!A2</f>
        <v>01 - 10 - 14290</v>
      </c>
      <c r="C2" s="0" t="str">
        <f aca="false">IF(ISERROR(LOOKUP(A2,$B$2:$B$619)),A2&amp;"#","")</f>
        <v/>
      </c>
      <c r="D2" s="83" t="str">
        <f aca="false">IF(ISERROR(LOOKUP(B2,$A$2:$A$619)),B2&amp;"#","")</f>
        <v/>
      </c>
    </row>
    <row r="3" customFormat="false" ht="12.8" hidden="false" customHeight="false" outlineLevel="0" collapsed="false">
      <c r="A3" s="0" t="str">
        <f aca="false">MAJ!A4</f>
        <v>01 - 1001 - 14339</v>
      </c>
      <c r="B3" s="0" t="str">
        <f aca="false">Import!A3</f>
        <v>01 - 1001 - 14339</v>
      </c>
      <c r="C3" s="0" t="str">
        <f aca="false">IF(ISERROR(LOOKUP(A3,$B$2:$B$619)),A3&amp;"#","")</f>
        <v/>
      </c>
      <c r="D3" s="83" t="str">
        <f aca="false">IF(ISERROR(LOOKUP(B3,$A$2:$A$619)),B3&amp;"#","")</f>
        <v/>
      </c>
    </row>
    <row r="4" customFormat="false" ht="12.8" hidden="false" customHeight="false" outlineLevel="0" collapsed="false">
      <c r="A4" s="0" t="str">
        <f aca="false">MAJ!A5</f>
        <v>01 - 1001 - 16451</v>
      </c>
      <c r="B4" s="0" t="str">
        <f aca="false">Import!A4</f>
        <v>01 - 1001 - 16451</v>
      </c>
      <c r="C4" s="0" t="str">
        <f aca="false">IF(ISERROR(LOOKUP(A4,$B$2:$B$619)),A4&amp;"#","")</f>
        <v/>
      </c>
      <c r="D4" s="83" t="str">
        <f aca="false">IF(ISERROR(LOOKUP(B4,$A$2:$A$619)),B4&amp;"#","")</f>
        <v/>
      </c>
    </row>
    <row r="5" customFormat="false" ht="12.8" hidden="false" customHeight="false" outlineLevel="0" collapsed="false">
      <c r="A5" s="0" t="str">
        <f aca="false">MAJ!A6</f>
        <v>01 - 1015 - 14315</v>
      </c>
      <c r="B5" s="0" t="str">
        <f aca="false">Import!A5</f>
        <v>01 - 1015 - 14315</v>
      </c>
      <c r="C5" s="0" t="str">
        <f aca="false">IF(ISERROR(LOOKUP(A5,$B$2:$B$619)),A5&amp;"#","")</f>
        <v/>
      </c>
      <c r="D5" s="83" t="str">
        <f aca="false">IF(ISERROR(LOOKUP(B5,$A$2:$A$619)),B5&amp;"#","")</f>
        <v/>
      </c>
    </row>
    <row r="6" customFormat="false" ht="12.8" hidden="false" customHeight="false" outlineLevel="0" collapsed="false">
      <c r="A6" s="0" t="str">
        <f aca="false">MAJ!A7</f>
        <v>01 - 1021 - 14200</v>
      </c>
      <c r="B6" s="0" t="str">
        <f aca="false">Import!A6</f>
        <v>01 - 1021 - 14200</v>
      </c>
      <c r="C6" s="0" t="str">
        <f aca="false">IF(ISERROR(LOOKUP(A6,$B$2:$B$619)),A6&amp;"#","")</f>
        <v/>
      </c>
      <c r="D6" s="83" t="str">
        <f aca="false">IF(ISERROR(LOOKUP(B6,$A$2:$A$619)),B6&amp;"#","")</f>
        <v/>
      </c>
    </row>
    <row r="7" customFormat="false" ht="12.8" hidden="false" customHeight="false" outlineLevel="0" collapsed="false">
      <c r="A7" s="0" t="str">
        <f aca="false">MAJ!A8</f>
        <v>01 - 1023 - 5430</v>
      </c>
      <c r="B7" s="0" t="str">
        <f aca="false">Import!A7</f>
        <v>01 - 1023 - 5430</v>
      </c>
      <c r="C7" s="0" t="str">
        <f aca="false">IF(ISERROR(LOOKUP(A7,$B$2:$B$619)),A7&amp;"#","")</f>
        <v/>
      </c>
      <c r="D7" s="83" t="str">
        <f aca="false">IF(ISERROR(LOOKUP(B7,$A$2:$A$619)),B7&amp;"#","")</f>
        <v/>
      </c>
    </row>
    <row r="8" customFormat="false" ht="12.8" hidden="false" customHeight="false" outlineLevel="0" collapsed="false">
      <c r="A8" s="0" t="str">
        <f aca="false">MAJ!A9</f>
        <v>01 - 1036 - 14231</v>
      </c>
      <c r="B8" s="0" t="str">
        <f aca="false">Import!A8</f>
        <v>01 - 1036 - 14231</v>
      </c>
      <c r="C8" s="0" t="str">
        <f aca="false">IF(ISERROR(LOOKUP(A8,$B$2:$B$619)),A8&amp;"#","")</f>
        <v/>
      </c>
      <c r="D8" s="83" t="str">
        <f aca="false">IF(ISERROR(LOOKUP(B8,$A$2:$A$619)),B8&amp;"#","")</f>
        <v/>
      </c>
    </row>
    <row r="9" customFormat="false" ht="12.8" hidden="false" customHeight="false" outlineLevel="0" collapsed="false">
      <c r="A9" s="0" t="str">
        <f aca="false">MAJ!A10</f>
        <v>01 - 1038 - 14318</v>
      </c>
      <c r="B9" s="0" t="str">
        <f aca="false">Import!A9</f>
        <v>01 - 1038 - 14318</v>
      </c>
      <c r="C9" s="0" t="str">
        <f aca="false">IF(ISERROR(LOOKUP(A9,$B$2:$B$619)),A9&amp;"#","")</f>
        <v/>
      </c>
      <c r="D9" s="83" t="str">
        <f aca="false">IF(ISERROR(LOOKUP(B9,$A$2:$A$619)),B9&amp;"#","")</f>
        <v/>
      </c>
    </row>
    <row r="10" customFormat="false" ht="12.8" hidden="false" customHeight="false" outlineLevel="0" collapsed="false">
      <c r="A10" s="0" t="str">
        <f aca="false">MAJ!A11</f>
        <v>01 - 1044 - 17556</v>
      </c>
      <c r="B10" s="0" t="str">
        <f aca="false">Import!A10</f>
        <v>01 - 1044 - 17556</v>
      </c>
      <c r="C10" s="0" t="str">
        <f aca="false">IF(ISERROR(LOOKUP(A10,$B$2:$B$619)),A10&amp;"#","")</f>
        <v/>
      </c>
      <c r="D10" s="83" t="str">
        <f aca="false">IF(ISERROR(LOOKUP(B10,$A$2:$A$619)),B10&amp;"#","")</f>
        <v/>
      </c>
    </row>
    <row r="11" customFormat="false" ht="12.8" hidden="false" customHeight="false" outlineLevel="0" collapsed="false">
      <c r="A11" s="0" t="str">
        <f aca="false">MAJ!A12</f>
        <v>01 - 1061 - 18600</v>
      </c>
      <c r="B11" s="0" t="str">
        <f aca="false">Import!A11</f>
        <v>01 - 1061 - 18600</v>
      </c>
      <c r="C11" s="0" t="str">
        <f aca="false">IF(ISERROR(LOOKUP(A11,$B$2:$B$619)),A11&amp;"#","")</f>
        <v/>
      </c>
      <c r="D11" s="83" t="str">
        <f aca="false">IF(ISERROR(LOOKUP(B11,$A$2:$A$619)),B11&amp;"#","")</f>
        <v/>
      </c>
    </row>
    <row r="12" customFormat="false" ht="12.8" hidden="false" customHeight="false" outlineLevel="0" collapsed="false">
      <c r="A12" s="0" t="str">
        <f aca="false">MAJ!A13</f>
        <v>01 - 1072 - 14174</v>
      </c>
      <c r="B12" s="0" t="str">
        <f aca="false">Import!A12</f>
        <v>01 - 1072 - 14174</v>
      </c>
      <c r="C12" s="0" t="str">
        <f aca="false">IF(ISERROR(LOOKUP(A12,$B$2:$B$619)),A12&amp;"#","")</f>
        <v/>
      </c>
      <c r="D12" s="83" t="str">
        <f aca="false">IF(ISERROR(LOOKUP(B12,$A$2:$A$619)),B12&amp;"#","")</f>
        <v/>
      </c>
    </row>
    <row r="13" customFormat="false" ht="12.8" hidden="false" customHeight="false" outlineLevel="0" collapsed="false">
      <c r="A13" s="0" t="str">
        <f aca="false">MAJ!A14</f>
        <v>01 - 1072 - 14344</v>
      </c>
      <c r="B13" s="0" t="str">
        <f aca="false">Import!A13</f>
        <v>01 - 1072 - 14344</v>
      </c>
      <c r="C13" s="0" t="str">
        <f aca="false">IF(ISERROR(LOOKUP(A13,$B$2:$B$619)),A13&amp;"#","")</f>
        <v/>
      </c>
      <c r="D13" s="83" t="str">
        <f aca="false">IF(ISERROR(LOOKUP(B13,$A$2:$A$619)),B13&amp;"#","")</f>
        <v/>
      </c>
    </row>
    <row r="14" customFormat="false" ht="12.8" hidden="false" customHeight="false" outlineLevel="0" collapsed="false">
      <c r="A14" s="0" t="str">
        <f aca="false">MAJ!A15</f>
        <v>01 - 1072 - 19677</v>
      </c>
      <c r="B14" s="0" t="str">
        <f aca="false">Import!A14</f>
        <v>01 - 1072 - 19677</v>
      </c>
      <c r="C14" s="0" t="str">
        <f aca="false">IF(ISERROR(LOOKUP(A14,$B$2:$B$619)),A14&amp;"#","")</f>
        <v/>
      </c>
      <c r="D14" s="83" t="str">
        <f aca="false">IF(ISERROR(LOOKUP(B14,$A$2:$A$619)),B14&amp;"#","")</f>
        <v/>
      </c>
    </row>
    <row r="15" customFormat="false" ht="12.8" hidden="false" customHeight="false" outlineLevel="0" collapsed="false">
      <c r="A15" s="0" t="str">
        <f aca="false">MAJ!A16</f>
        <v>01 - 1092 - 18584</v>
      </c>
      <c r="B15" s="0" t="str">
        <f aca="false">Import!A15</f>
        <v>01 - 1092 - 18584</v>
      </c>
      <c r="C15" s="0" t="str">
        <f aca="false">IF(ISERROR(LOOKUP(A15,$B$2:$B$619)),A15&amp;"#","")</f>
        <v/>
      </c>
      <c r="D15" s="83" t="str">
        <f aca="false">IF(ISERROR(LOOKUP(B15,$A$2:$A$619)),B15&amp;"#","")</f>
        <v/>
      </c>
    </row>
    <row r="16" customFormat="false" ht="12.8" hidden="false" customHeight="false" outlineLevel="0" collapsed="false">
      <c r="A16" s="0" t="str">
        <f aca="false">MAJ!A17</f>
        <v>01 - 1105 - 222</v>
      </c>
      <c r="B16" s="0" t="str">
        <f aca="false">Import!A16</f>
        <v>01 - 1105 - 222</v>
      </c>
      <c r="C16" s="0" t="str">
        <f aca="false">IF(ISERROR(LOOKUP(A16,$B$2:$B$619)),A16&amp;"#","")</f>
        <v/>
      </c>
      <c r="D16" s="83" t="str">
        <f aca="false">IF(ISERROR(LOOKUP(B16,$A$2:$A$619)),B16&amp;"#","")</f>
        <v/>
      </c>
    </row>
    <row r="17" customFormat="false" ht="12.8" hidden="false" customHeight="false" outlineLevel="0" collapsed="false">
      <c r="A17" s="0" t="str">
        <f aca="false">MAJ!A18</f>
        <v>01 - 1114 - 16457</v>
      </c>
      <c r="B17" s="0" t="str">
        <f aca="false">Import!A17</f>
        <v>01 - 1114 - 16457</v>
      </c>
      <c r="C17" s="0" t="str">
        <f aca="false">IF(ISERROR(LOOKUP(A17,$B$2:$B$619)),A17&amp;"#","")</f>
        <v/>
      </c>
      <c r="D17" s="83" t="str">
        <f aca="false">IF(ISERROR(LOOKUP(B17,$A$2:$A$619)),B17&amp;"#","")</f>
        <v/>
      </c>
    </row>
    <row r="18" customFormat="false" ht="12.8" hidden="false" customHeight="false" outlineLevel="0" collapsed="false">
      <c r="A18" s="0" t="str">
        <f aca="false">MAJ!A19</f>
        <v>01 - 1123 - 15395</v>
      </c>
      <c r="B18" s="0" t="str">
        <f aca="false">Import!A18</f>
        <v>01 - 1123 - 15395</v>
      </c>
      <c r="C18" s="0" t="str">
        <f aca="false">IF(ISERROR(LOOKUP(A18,$B$2:$B$619)),A18&amp;"#","")</f>
        <v/>
      </c>
      <c r="D18" s="83" t="str">
        <f aca="false">IF(ISERROR(LOOKUP(B18,$A$2:$A$619)),B18&amp;"#","")</f>
        <v/>
      </c>
    </row>
    <row r="19" customFormat="false" ht="12.8" hidden="false" customHeight="false" outlineLevel="0" collapsed="false">
      <c r="A19" s="0" t="str">
        <f aca="false">MAJ!A20</f>
        <v>01 - 1129 - 14199</v>
      </c>
      <c r="B19" s="0" t="str">
        <f aca="false">Import!A19</f>
        <v>01 - 1129 - 14199</v>
      </c>
      <c r="C19" s="0" t="str">
        <f aca="false">IF(ISERROR(LOOKUP(A19,$B$2:$B$619)),A19&amp;"#","")</f>
        <v/>
      </c>
      <c r="D19" s="83" t="str">
        <f aca="false">IF(ISERROR(LOOKUP(B19,$A$2:$A$619)),B19&amp;"#","")</f>
        <v/>
      </c>
    </row>
    <row r="20" customFormat="false" ht="12.8" hidden="false" customHeight="false" outlineLevel="0" collapsed="false">
      <c r="A20" s="0" t="str">
        <f aca="false">MAJ!A21</f>
        <v>01 - 1136 - 183</v>
      </c>
      <c r="B20" s="0" t="str">
        <f aca="false">Import!A20</f>
        <v>01 - 1136 - 183</v>
      </c>
      <c r="C20" s="0" t="str">
        <f aca="false">IF(ISERROR(LOOKUP(A20,$B$2:$B$619)),A20&amp;"#","")</f>
        <v/>
      </c>
      <c r="D20" s="83" t="str">
        <f aca="false">IF(ISERROR(LOOKUP(B20,$A$2:$A$619)),B20&amp;"#","")</f>
        <v/>
      </c>
    </row>
    <row r="21" customFormat="false" ht="12.8" hidden="false" customHeight="false" outlineLevel="0" collapsed="false">
      <c r="A21" s="0" t="str">
        <f aca="false">MAJ!A22</f>
        <v>01 - 1158 - 14190</v>
      </c>
      <c r="B21" s="0" t="str">
        <f aca="false">Import!A21</f>
        <v>01 - 1158 - 14190</v>
      </c>
      <c r="C21" s="0" t="str">
        <f aca="false">IF(ISERROR(LOOKUP(A21,$B$2:$B$619)),A21&amp;"#","")</f>
        <v/>
      </c>
      <c r="D21" s="83" t="str">
        <f aca="false">IF(ISERROR(LOOKUP(B21,$A$2:$A$619)),B21&amp;"#","")</f>
        <v/>
      </c>
    </row>
    <row r="22" customFormat="false" ht="12.8" hidden="false" customHeight="false" outlineLevel="0" collapsed="false">
      <c r="A22" s="0" t="str">
        <f aca="false">MAJ!A23</f>
        <v>01 - 1160 - 15388</v>
      </c>
      <c r="B22" s="0" t="str">
        <f aca="false">Import!A22</f>
        <v>01 - 1160 - 15388</v>
      </c>
      <c r="C22" s="0" t="str">
        <f aca="false">IF(ISERROR(LOOKUP(A22,$B$2:$B$619)),A22&amp;"#","")</f>
        <v/>
      </c>
      <c r="D22" s="83" t="str">
        <f aca="false">IF(ISERROR(LOOKUP(B22,$A$2:$A$619)),B22&amp;"#","")</f>
        <v/>
      </c>
    </row>
    <row r="23" customFormat="false" ht="12.8" hidden="false" customHeight="false" outlineLevel="0" collapsed="false">
      <c r="A23" s="0" t="str">
        <f aca="false">MAJ!A24</f>
        <v>01 - 1164 - 6554</v>
      </c>
      <c r="B23" s="0" t="str">
        <f aca="false">Import!A23</f>
        <v>01 - 1164 - 6554</v>
      </c>
      <c r="C23" s="0" t="str">
        <f aca="false">IF(ISERROR(LOOKUP(A23,$B$2:$B$619)),A23&amp;"#","")</f>
        <v/>
      </c>
      <c r="D23" s="83" t="str">
        <f aca="false">IF(ISERROR(LOOKUP(B23,$A$2:$A$619)),B23&amp;"#","")</f>
        <v/>
      </c>
    </row>
    <row r="24" customFormat="false" ht="12.8" hidden="false" customHeight="false" outlineLevel="0" collapsed="false">
      <c r="A24" s="0" t="str">
        <f aca="false">MAJ!A25</f>
        <v>01 - 1179 - 16508</v>
      </c>
      <c r="B24" s="0" t="str">
        <f aca="false">Import!A24</f>
        <v>01 - 1179 - 16508</v>
      </c>
      <c r="C24" s="0" t="str">
        <f aca="false">IF(ISERROR(LOOKUP(A24,$B$2:$B$619)),A24&amp;"#","")</f>
        <v/>
      </c>
      <c r="D24" s="83" t="str">
        <f aca="false">IF(ISERROR(LOOKUP(B24,$A$2:$A$619)),B24&amp;"#","")</f>
        <v/>
      </c>
    </row>
    <row r="25" customFormat="false" ht="12.8" hidden="false" customHeight="false" outlineLevel="0" collapsed="false">
      <c r="A25" s="0" t="str">
        <f aca="false">MAJ!A26</f>
        <v>01 - 1192 - 14206</v>
      </c>
      <c r="B25" s="0" t="str">
        <f aca="false">Import!A25</f>
        <v>01 - 1180 - 1254</v>
      </c>
      <c r="C25" s="0" t="str">
        <f aca="false">IF(ISERROR(LOOKUP(A25,$B$2:$B$619)),A25&amp;"#","")</f>
        <v/>
      </c>
      <c r="D25" s="83" t="str">
        <f aca="false">IF(ISERROR(LOOKUP(B25,$A$2:$A$619)),B25&amp;"#","")</f>
        <v/>
      </c>
    </row>
    <row r="26" customFormat="false" ht="12.8" hidden="false" customHeight="false" outlineLevel="0" collapsed="false">
      <c r="A26" s="0" t="str">
        <f aca="false">MAJ!A27</f>
        <v>01 - 1194 - 6558</v>
      </c>
      <c r="B26" s="0" t="str">
        <f aca="false">Import!A26</f>
        <v>01 - 1192 - 14206</v>
      </c>
      <c r="C26" s="0" t="str">
        <f aca="false">IF(ISERROR(LOOKUP(A26,$B$2:$B$619)),A26&amp;"#","")</f>
        <v/>
      </c>
      <c r="D26" s="83" t="str">
        <f aca="false">IF(ISERROR(LOOKUP(B26,$A$2:$A$619)),B26&amp;"#","")</f>
        <v/>
      </c>
    </row>
    <row r="27" customFormat="false" ht="12.8" hidden="false" customHeight="false" outlineLevel="0" collapsed="false">
      <c r="A27" s="0" t="str">
        <f aca="false">MAJ!A28</f>
        <v>01 - 1198 - 12007</v>
      </c>
      <c r="B27" s="0" t="str">
        <f aca="false">Import!A27</f>
        <v>01 - 1194 - 6558</v>
      </c>
      <c r="C27" s="0" t="str">
        <f aca="false">IF(ISERROR(LOOKUP(A27,$B$2:$B$619)),A27&amp;"#","")</f>
        <v/>
      </c>
      <c r="D27" s="83" t="str">
        <f aca="false">IF(ISERROR(LOOKUP(B27,$A$2:$A$619)),B27&amp;"#","")</f>
        <v/>
      </c>
    </row>
    <row r="28" customFormat="false" ht="12.8" hidden="false" customHeight="false" outlineLevel="0" collapsed="false">
      <c r="A28" s="0" t="str">
        <f aca="false">MAJ!A29</f>
        <v>01 - 12 - 497</v>
      </c>
      <c r="B28" s="0" t="str">
        <f aca="false">Import!A28</f>
        <v>01 - 1198 - 12007</v>
      </c>
      <c r="C28" s="0" t="str">
        <f aca="false">IF(ISERROR(LOOKUP(A28,$B$2:$B$619)),A28&amp;"#","")</f>
        <v/>
      </c>
      <c r="D28" s="83" t="str">
        <f aca="false">IF(ISERROR(LOOKUP(B28,$A$2:$A$619)),B28&amp;"#","")</f>
        <v/>
      </c>
    </row>
    <row r="29" customFormat="false" ht="12.8" hidden="false" customHeight="false" outlineLevel="0" collapsed="false">
      <c r="A29" s="0" t="str">
        <f aca="false">MAJ!A30</f>
        <v>01 - 1202 - 14311</v>
      </c>
      <c r="B29" s="0" t="str">
        <f aca="false">Import!A29</f>
        <v>01 - 12 - 497</v>
      </c>
      <c r="C29" s="0" t="str">
        <f aca="false">IF(ISERROR(LOOKUP(A29,$B$2:$B$619)),A29&amp;"#","")</f>
        <v/>
      </c>
      <c r="D29" s="83" t="str">
        <f aca="false">IF(ISERROR(LOOKUP(B29,$A$2:$A$619)),B29&amp;"#","")</f>
        <v/>
      </c>
    </row>
    <row r="30" customFormat="false" ht="12.8" hidden="false" customHeight="false" outlineLevel="0" collapsed="false">
      <c r="A30" s="0" t="str">
        <f aca="false">MAJ!A31</f>
        <v>01 - 1203 - 18597</v>
      </c>
      <c r="B30" s="0" t="str">
        <f aca="false">Import!A30</f>
        <v>01 - 1202 - 14311</v>
      </c>
      <c r="C30" s="0" t="str">
        <f aca="false">IF(ISERROR(LOOKUP(A30,$B$2:$B$619)),A30&amp;"#","")</f>
        <v/>
      </c>
      <c r="D30" s="83" t="str">
        <f aca="false">IF(ISERROR(LOOKUP(B30,$A$2:$A$619)),B30&amp;"#","")</f>
        <v/>
      </c>
    </row>
    <row r="31" customFormat="false" ht="12.8" hidden="false" customHeight="false" outlineLevel="0" collapsed="false">
      <c r="A31" s="0" t="str">
        <f aca="false">MAJ!A32</f>
        <v>01 - 1206 - 15389</v>
      </c>
      <c r="B31" s="0" t="str">
        <f aca="false">Import!A31</f>
        <v>01 - 1203 - 18597</v>
      </c>
      <c r="C31" s="0" t="str">
        <f aca="false">IF(ISERROR(LOOKUP(A31,$B$2:$B$619)),A31&amp;"#","")</f>
        <v/>
      </c>
      <c r="D31" s="83" t="str">
        <f aca="false">IF(ISERROR(LOOKUP(B31,$A$2:$A$619)),B31&amp;"#","")</f>
        <v/>
      </c>
    </row>
    <row r="32" customFormat="false" ht="12.8" hidden="false" customHeight="false" outlineLevel="0" collapsed="false">
      <c r="A32" s="0" t="str">
        <f aca="false">MAJ!A33</f>
        <v>01 - 122 - 14168</v>
      </c>
      <c r="B32" s="0" t="str">
        <f aca="false">Import!A32</f>
        <v>01 - 1206 - 15389</v>
      </c>
      <c r="C32" s="0" t="str">
        <f aca="false">IF(ISERROR(LOOKUP(A32,$B$2:$B$619)),A32&amp;"#","")</f>
        <v/>
      </c>
      <c r="D32" s="83" t="str">
        <f aca="false">IF(ISERROR(LOOKUP(B32,$A$2:$A$619)),B32&amp;"#","")</f>
        <v/>
      </c>
    </row>
    <row r="33" customFormat="false" ht="12.8" hidden="false" customHeight="false" outlineLevel="0" collapsed="false">
      <c r="A33" s="0" t="str">
        <f aca="false">MAJ!A34</f>
        <v>01 - 1220 - 14234</v>
      </c>
      <c r="B33" s="0" t="str">
        <f aca="false">Import!A33</f>
        <v>01 - 122 - 14168</v>
      </c>
      <c r="C33" s="0" t="str">
        <f aca="false">IF(ISERROR(LOOKUP(A33,$B$2:$B$619)),A33&amp;"#","")</f>
        <v/>
      </c>
      <c r="D33" s="83" t="str">
        <f aca="false">IF(ISERROR(LOOKUP(B33,$A$2:$A$619)),B33&amp;"#","")</f>
        <v/>
      </c>
    </row>
    <row r="34" customFormat="false" ht="12.8" hidden="false" customHeight="false" outlineLevel="0" collapsed="false">
      <c r="A34" s="0" t="str">
        <f aca="false">MAJ!A35</f>
        <v>01 - 1220 - 15393</v>
      </c>
      <c r="B34" s="0" t="str">
        <f aca="false">Import!A34</f>
        <v>01 - 1220 - 14234</v>
      </c>
      <c r="C34" s="0" t="str">
        <f aca="false">IF(ISERROR(LOOKUP(A34,$B$2:$B$619)),A34&amp;"#","")</f>
        <v/>
      </c>
      <c r="D34" s="83" t="str">
        <f aca="false">IF(ISERROR(LOOKUP(B34,$A$2:$A$619)),B34&amp;"#","")</f>
        <v/>
      </c>
    </row>
    <row r="35" customFormat="false" ht="12.8" hidden="false" customHeight="false" outlineLevel="0" collapsed="false">
      <c r="A35" s="0" t="str">
        <f aca="false">MAJ!A36</f>
        <v>01 - 1222 - 10967</v>
      </c>
      <c r="B35" s="0" t="str">
        <f aca="false">Import!A35</f>
        <v>01 - 1220 - 15393</v>
      </c>
      <c r="C35" s="0" t="str">
        <f aca="false">IF(ISERROR(LOOKUP(A35,$B$2:$B$619)),A35&amp;"#","")</f>
        <v/>
      </c>
      <c r="D35" s="83" t="str">
        <f aca="false">IF(ISERROR(LOOKUP(B35,$A$2:$A$619)),B35&amp;"#","")</f>
        <v/>
      </c>
    </row>
    <row r="36" customFormat="false" ht="12.8" hidden="false" customHeight="false" outlineLevel="0" collapsed="false">
      <c r="A36" s="0" t="str">
        <f aca="false">MAJ!A37</f>
        <v>01 - 1224 - 14205</v>
      </c>
      <c r="B36" s="0" t="str">
        <f aca="false">Import!A36</f>
        <v>01 - 1222 - 10967</v>
      </c>
      <c r="C36" s="0" t="str">
        <f aca="false">IF(ISERROR(LOOKUP(A36,$B$2:$B$619)),A36&amp;"#","")</f>
        <v/>
      </c>
      <c r="D36" s="83" t="str">
        <f aca="false">IF(ISERROR(LOOKUP(B36,$A$2:$A$619)),B36&amp;"#","")</f>
        <v/>
      </c>
    </row>
    <row r="37" customFormat="false" ht="12.8" hidden="false" customHeight="false" outlineLevel="0" collapsed="false">
      <c r="A37" s="0" t="str">
        <f aca="false">MAJ!A38</f>
        <v>01 - 1227 - 4314</v>
      </c>
      <c r="B37" s="0" t="str">
        <f aca="false">Import!A37</f>
        <v>01 - 1224 - 14205</v>
      </c>
      <c r="C37" s="0" t="str">
        <f aca="false">IF(ISERROR(LOOKUP(A37,$B$2:$B$619)),A37&amp;"#","")</f>
        <v/>
      </c>
      <c r="D37" s="83" t="str">
        <f aca="false">IF(ISERROR(LOOKUP(B37,$A$2:$A$619)),B37&amp;"#","")</f>
        <v/>
      </c>
    </row>
    <row r="38" customFormat="false" ht="12.8" hidden="false" customHeight="false" outlineLevel="0" collapsed="false">
      <c r="A38" s="0" t="str">
        <f aca="false">MAJ!A39</f>
        <v>01 - 1230 - 181</v>
      </c>
      <c r="B38" s="0" t="str">
        <f aca="false">Import!A38</f>
        <v>01 - 1227 - 4314</v>
      </c>
      <c r="C38" s="0" t="str">
        <f aca="false">IF(ISERROR(LOOKUP(A38,$B$2:$B$619)),A38&amp;"#","")</f>
        <v/>
      </c>
      <c r="D38" s="83" t="str">
        <f aca="false">IF(ISERROR(LOOKUP(B38,$A$2:$A$619)),B38&amp;"#","")</f>
        <v/>
      </c>
    </row>
    <row r="39" customFormat="false" ht="12.8" hidden="false" customHeight="false" outlineLevel="0" collapsed="false">
      <c r="A39" s="0" t="str">
        <f aca="false">MAJ!A40</f>
        <v>01 - 1233 - 16455</v>
      </c>
      <c r="B39" s="0" t="str">
        <f aca="false">Import!A39</f>
        <v>01 - 1230 - 181</v>
      </c>
      <c r="C39" s="0" t="str">
        <f aca="false">IF(ISERROR(LOOKUP(A39,$B$2:$B$619)),A39&amp;"#","")</f>
        <v/>
      </c>
      <c r="D39" s="83" t="str">
        <f aca="false">IF(ISERROR(LOOKUP(B39,$A$2:$A$619)),B39&amp;"#","")</f>
        <v/>
      </c>
    </row>
    <row r="40" customFormat="false" ht="12.8" hidden="false" customHeight="false" outlineLevel="0" collapsed="false">
      <c r="A40" s="0" t="str">
        <f aca="false">MAJ!A41</f>
        <v>01 - 1236 - 18602</v>
      </c>
      <c r="B40" s="0" t="str">
        <f aca="false">Import!A40</f>
        <v>01 - 1233 - 16455</v>
      </c>
      <c r="C40" s="0" t="str">
        <f aca="false">IF(ISERROR(LOOKUP(A40,$B$2:$B$619)),A40&amp;"#","")</f>
        <v/>
      </c>
      <c r="D40" s="83" t="str">
        <f aca="false">IF(ISERROR(LOOKUP(B40,$A$2:$A$619)),B40&amp;"#","")</f>
        <v/>
      </c>
    </row>
    <row r="41" customFormat="false" ht="12.8" hidden="false" customHeight="false" outlineLevel="0" collapsed="false">
      <c r="A41" s="0" t="str">
        <f aca="false">MAJ!A42</f>
        <v>01 - 1238 - 14350</v>
      </c>
      <c r="B41" s="0" t="str">
        <f aca="false">Import!A41</f>
        <v>01 - 1236 - 18602</v>
      </c>
      <c r="C41" s="0" t="str">
        <f aca="false">IF(ISERROR(LOOKUP(A41,$B$2:$B$619)),A41&amp;"#","")</f>
        <v/>
      </c>
      <c r="D41" s="83" t="str">
        <f aca="false">IF(ISERROR(LOOKUP(B41,$A$2:$A$619)),B41&amp;"#","")</f>
        <v/>
      </c>
    </row>
    <row r="42" customFormat="false" ht="12.8" hidden="false" customHeight="false" outlineLevel="0" collapsed="false">
      <c r="A42" s="0" t="str">
        <f aca="false">MAJ!A43</f>
        <v>01 - 1240 - 6556</v>
      </c>
      <c r="B42" s="0" t="str">
        <f aca="false">Import!A42</f>
        <v>01 - 1238 - 14350</v>
      </c>
      <c r="C42" s="0" t="str">
        <f aca="false">IF(ISERROR(LOOKUP(A42,$B$2:$B$619)),A42&amp;"#","")</f>
        <v/>
      </c>
      <c r="D42" s="83" t="str">
        <f aca="false">IF(ISERROR(LOOKUP(B42,$A$2:$A$619)),B42&amp;"#","")</f>
        <v/>
      </c>
    </row>
    <row r="43" customFormat="false" ht="12.8" hidden="false" customHeight="false" outlineLevel="0" collapsed="false">
      <c r="A43" s="0" t="str">
        <f aca="false">MAJ!A44</f>
        <v>01 - 1241 - 12024</v>
      </c>
      <c r="B43" s="0" t="str">
        <f aca="false">Import!A43</f>
        <v>01 - 1240 - 6556</v>
      </c>
      <c r="C43" s="0" t="str">
        <f aca="false">IF(ISERROR(LOOKUP(A43,$B$2:$B$619)),A43&amp;"#","")</f>
        <v/>
      </c>
      <c r="D43" s="83" t="str">
        <f aca="false">IF(ISERROR(LOOKUP(B43,$A$2:$A$619)),B43&amp;"#","")</f>
        <v/>
      </c>
    </row>
    <row r="44" customFormat="false" ht="12.8" hidden="false" customHeight="false" outlineLevel="0" collapsed="false">
      <c r="A44" s="0" t="str">
        <f aca="false">MAJ!A45</f>
        <v>01 - 1246 - 14183</v>
      </c>
      <c r="B44" s="0" t="str">
        <f aca="false">Import!A44</f>
        <v>01 - 1241 - 12024</v>
      </c>
      <c r="C44" s="0" t="str">
        <f aca="false">IF(ISERROR(LOOKUP(A44,$B$2:$B$619)),A44&amp;"#","")</f>
        <v/>
      </c>
      <c r="D44" s="83" t="str">
        <f aca="false">IF(ISERROR(LOOKUP(B44,$A$2:$A$619)),B44&amp;"#","")</f>
        <v/>
      </c>
    </row>
    <row r="45" customFormat="false" ht="12.8" hidden="false" customHeight="false" outlineLevel="0" collapsed="false">
      <c r="A45" s="0" t="str">
        <f aca="false">MAJ!A46</f>
        <v>01 - 1248 - 14181</v>
      </c>
      <c r="B45" s="0" t="str">
        <f aca="false">Import!A45</f>
        <v>01 - 1246 - 14183</v>
      </c>
      <c r="C45" s="0" t="str">
        <f aca="false">IF(ISERROR(LOOKUP(A45,$B$2:$B$619)),A45&amp;"#","")</f>
        <v/>
      </c>
      <c r="D45" s="83" t="str">
        <f aca="false">IF(ISERROR(LOOKUP(B45,$A$2:$A$619)),B45&amp;"#","")</f>
        <v/>
      </c>
    </row>
    <row r="46" customFormat="false" ht="12.8" hidden="false" customHeight="false" outlineLevel="0" collapsed="false">
      <c r="A46" s="0" t="str">
        <f aca="false">MAJ!A47</f>
        <v>01 - 1248 - 5448</v>
      </c>
      <c r="B46" s="0" t="str">
        <f aca="false">Import!A46</f>
        <v>01 - 1248 - 14181</v>
      </c>
      <c r="C46" s="0" t="str">
        <f aca="false">IF(ISERROR(LOOKUP(A46,$B$2:$B$619)),A46&amp;"#","")</f>
        <v/>
      </c>
      <c r="D46" s="83" t="str">
        <f aca="false">IF(ISERROR(LOOKUP(B46,$A$2:$A$619)),B46&amp;"#","")</f>
        <v/>
      </c>
    </row>
    <row r="47" customFormat="false" ht="12.8" hidden="false" customHeight="false" outlineLevel="0" collapsed="false">
      <c r="A47" s="0" t="str">
        <f aca="false">MAJ!A48</f>
        <v>01 - 1254 - 6548</v>
      </c>
      <c r="B47" s="0" t="str">
        <f aca="false">Import!A47</f>
        <v>01 - 1248 - 5448</v>
      </c>
      <c r="C47" s="0" t="str">
        <f aca="false">IF(ISERROR(LOOKUP(A47,$B$2:$B$619)),A47&amp;"#","")</f>
        <v/>
      </c>
      <c r="D47" s="83" t="str">
        <f aca="false">IF(ISERROR(LOOKUP(B47,$A$2:$A$619)),B47&amp;"#","")</f>
        <v/>
      </c>
    </row>
    <row r="48" customFormat="false" ht="12.8" hidden="false" customHeight="false" outlineLevel="0" collapsed="false">
      <c r="A48" s="0" t="str">
        <f aca="false">MAJ!A49</f>
        <v>01 - 1284 - 14176</v>
      </c>
      <c r="B48" s="0" t="str">
        <f aca="false">Import!A48</f>
        <v>01 - 1254 - 6548</v>
      </c>
      <c r="C48" s="0" t="str">
        <f aca="false">IF(ISERROR(LOOKUP(A48,$B$2:$B$619)),A48&amp;"#","")</f>
        <v/>
      </c>
      <c r="D48" s="83" t="str">
        <f aca="false">IF(ISERROR(LOOKUP(B48,$A$2:$A$619)),B48&amp;"#","")</f>
        <v/>
      </c>
    </row>
    <row r="49" customFormat="false" ht="12.8" hidden="false" customHeight="false" outlineLevel="0" collapsed="false">
      <c r="A49" s="0" t="str">
        <f aca="false">MAJ!A50</f>
        <v>01 - 1288 - 7789</v>
      </c>
      <c r="B49" s="0" t="str">
        <f aca="false">Import!A49</f>
        <v>01 - 1284 - 14176</v>
      </c>
      <c r="C49" s="0" t="str">
        <f aca="false">IF(ISERROR(LOOKUP(A49,$B$2:$B$619)),A49&amp;"#","")</f>
        <v/>
      </c>
      <c r="D49" s="83" t="str">
        <f aca="false">IF(ISERROR(LOOKUP(B49,$A$2:$A$619)),B49&amp;"#","")</f>
        <v/>
      </c>
    </row>
    <row r="50" customFormat="false" ht="12.8" hidden="false" customHeight="false" outlineLevel="0" collapsed="false">
      <c r="A50" s="0" t="str">
        <f aca="false">MAJ!A51</f>
        <v>01 - 1289 - 13064</v>
      </c>
      <c r="B50" s="0" t="str">
        <f aca="false">Import!A50</f>
        <v>01 - 1288 - 7789</v>
      </c>
      <c r="C50" s="0" t="str">
        <f aca="false">IF(ISERROR(LOOKUP(A50,$B$2:$B$619)),A50&amp;"#","")</f>
        <v/>
      </c>
      <c r="D50" s="83" t="str">
        <f aca="false">IF(ISERROR(LOOKUP(B50,$A$2:$A$619)),B50&amp;"#","")</f>
        <v/>
      </c>
    </row>
    <row r="51" customFormat="false" ht="12.8" hidden="false" customHeight="false" outlineLevel="0" collapsed="false">
      <c r="A51" s="0" t="str">
        <f aca="false">MAJ!A52</f>
        <v>01 - 1292 - 14312</v>
      </c>
      <c r="B51" s="0" t="str">
        <f aca="false">Import!A51</f>
        <v>01 - 1289 - 13064</v>
      </c>
      <c r="C51" s="0" t="str">
        <f aca="false">IF(ISERROR(LOOKUP(A51,$B$2:$B$619)),A51&amp;"#","")</f>
        <v/>
      </c>
      <c r="D51" s="83" t="str">
        <f aca="false">IF(ISERROR(LOOKUP(B51,$A$2:$A$619)),B51&amp;"#","")</f>
        <v/>
      </c>
    </row>
    <row r="52" customFormat="false" ht="12.8" hidden="false" customHeight="false" outlineLevel="0" collapsed="false">
      <c r="A52" s="0" t="str">
        <f aca="false">MAJ!A53</f>
        <v>01 - 1298 - 14204</v>
      </c>
      <c r="B52" s="0" t="str">
        <f aca="false">Import!A52</f>
        <v>01 - 1292 - 14312</v>
      </c>
      <c r="C52" s="0" t="str">
        <f aca="false">IF(ISERROR(LOOKUP(A52,$B$2:$B$619)),A52&amp;"#","")</f>
        <v/>
      </c>
      <c r="D52" s="83" t="str">
        <f aca="false">IF(ISERROR(LOOKUP(B52,$A$2:$A$619)),B52&amp;"#","")</f>
        <v/>
      </c>
    </row>
    <row r="53" customFormat="false" ht="12.8" hidden="false" customHeight="false" outlineLevel="0" collapsed="false">
      <c r="A53" s="0" t="str">
        <f aca="false">MAJ!A54</f>
        <v>01 - 1314 - 14348</v>
      </c>
      <c r="B53" s="0" t="str">
        <f aca="false">Import!A53</f>
        <v>01 - 1298 - 14204</v>
      </c>
      <c r="C53" s="0" t="str">
        <f aca="false">IF(ISERROR(LOOKUP(A53,$B$2:$B$619)),A53&amp;"#","")</f>
        <v/>
      </c>
      <c r="D53" s="83" t="str">
        <f aca="false">IF(ISERROR(LOOKUP(B53,$A$2:$A$619)),B53&amp;"#","")</f>
        <v/>
      </c>
    </row>
    <row r="54" customFormat="false" ht="12.8" hidden="false" customHeight="false" outlineLevel="0" collapsed="false">
      <c r="A54" s="0" t="str">
        <f aca="false">MAJ!A55</f>
        <v>01 - 1314 - 17569</v>
      </c>
      <c r="B54" s="0" t="str">
        <f aca="false">Import!A54</f>
        <v>01 - 1314 - 14348</v>
      </c>
      <c r="C54" s="0" t="str">
        <f aca="false">IF(ISERROR(LOOKUP(A54,$B$2:$B$619)),A54&amp;"#","")</f>
        <v/>
      </c>
      <c r="D54" s="83" t="str">
        <f aca="false">IF(ISERROR(LOOKUP(B54,$A$2:$A$619)),B54&amp;"#","")</f>
        <v/>
      </c>
    </row>
    <row r="55" customFormat="false" ht="12.8" hidden="false" customHeight="false" outlineLevel="0" collapsed="false">
      <c r="A55" s="0" t="str">
        <f aca="false">MAJ!A56</f>
        <v>01 - 1316 - 8811</v>
      </c>
      <c r="B55" s="0" t="str">
        <f aca="false">Import!A55</f>
        <v>01 - 1314 - 17569</v>
      </c>
      <c r="C55" s="0" t="str">
        <f aca="false">IF(ISERROR(LOOKUP(A55,$B$2:$B$619)),A55&amp;"#","")</f>
        <v/>
      </c>
      <c r="D55" s="83" t="str">
        <f aca="false">IF(ISERROR(LOOKUP(B55,$A$2:$A$619)),B55&amp;"#","")</f>
        <v/>
      </c>
    </row>
    <row r="56" customFormat="false" ht="12.8" hidden="false" customHeight="false" outlineLevel="0" collapsed="false">
      <c r="A56" s="0" t="str">
        <f aca="false">MAJ!A57</f>
        <v>01 - 1319 - 14178</v>
      </c>
      <c r="B56" s="0" t="str">
        <f aca="false">Import!A56</f>
        <v>01 - 1316 - 8811</v>
      </c>
      <c r="C56" s="0" t="str">
        <f aca="false">IF(ISERROR(LOOKUP(A56,$B$2:$B$619)),A56&amp;"#","")</f>
        <v/>
      </c>
      <c r="D56" s="83" t="str">
        <f aca="false">IF(ISERROR(LOOKUP(B56,$A$2:$A$619)),B56&amp;"#","")</f>
        <v/>
      </c>
    </row>
    <row r="57" customFormat="false" ht="12.8" hidden="false" customHeight="false" outlineLevel="0" collapsed="false">
      <c r="A57" s="0" t="str">
        <f aca="false">MAJ!A58</f>
        <v>01 - 1346 - 18610</v>
      </c>
      <c r="B57" s="0" t="str">
        <f aca="false">Import!A57</f>
        <v>01 - 1319 - 14178</v>
      </c>
      <c r="C57" s="0" t="str">
        <f aca="false">IF(ISERROR(LOOKUP(A57,$B$2:$B$619)),A57&amp;"#","")</f>
        <v/>
      </c>
      <c r="D57" s="83" t="str">
        <f aca="false">IF(ISERROR(LOOKUP(B57,$A$2:$A$619)),B57&amp;"#","")</f>
        <v/>
      </c>
    </row>
    <row r="58" customFormat="false" ht="12.8" hidden="false" customHeight="false" outlineLevel="0" collapsed="false">
      <c r="A58" s="0" t="str">
        <f aca="false">MAJ!A59</f>
        <v>01 - 1356 - 14320</v>
      </c>
      <c r="B58" s="0" t="str">
        <f aca="false">Import!A58</f>
        <v>01 - 1346 - 18610</v>
      </c>
      <c r="C58" s="0" t="str">
        <f aca="false">IF(ISERROR(LOOKUP(A58,$B$2:$B$619)),A58&amp;"#","")</f>
        <v/>
      </c>
      <c r="D58" s="83" t="str">
        <f aca="false">IF(ISERROR(LOOKUP(B58,$A$2:$A$619)),B58&amp;"#","")</f>
        <v/>
      </c>
    </row>
    <row r="59" customFormat="false" ht="12.8" hidden="false" customHeight="false" outlineLevel="0" collapsed="false">
      <c r="A59" s="0" t="str">
        <f aca="false">MAJ!A60</f>
        <v>01 - 136 - 18599</v>
      </c>
      <c r="B59" s="0" t="str">
        <f aca="false">Import!A59</f>
        <v>01 - 1356 - 14320</v>
      </c>
      <c r="C59" s="0" t="str">
        <f aca="false">IF(ISERROR(LOOKUP(A59,$B$2:$B$619)),A59&amp;"#","")</f>
        <v/>
      </c>
      <c r="D59" s="83" t="str">
        <f aca="false">IF(ISERROR(LOOKUP(B59,$A$2:$A$619)),B59&amp;"#","")</f>
        <v/>
      </c>
    </row>
    <row r="60" customFormat="false" ht="12.8" hidden="false" customHeight="false" outlineLevel="0" collapsed="false">
      <c r="A60" s="0" t="str">
        <f aca="false">MAJ!A61</f>
        <v>01 - 1385 - 16465</v>
      </c>
      <c r="B60" s="0" t="str">
        <f aca="false">Import!A60</f>
        <v>01 - 136 - 18599</v>
      </c>
      <c r="C60" s="0" t="str">
        <f aca="false">IF(ISERROR(LOOKUP(A60,$B$2:$B$619)),A60&amp;"#","")</f>
        <v/>
      </c>
      <c r="D60" s="83" t="str">
        <f aca="false">IF(ISERROR(LOOKUP(B60,$A$2:$A$619)),B60&amp;"#","")</f>
        <v/>
      </c>
    </row>
    <row r="61" customFormat="false" ht="12.8" hidden="false" customHeight="false" outlineLevel="0" collapsed="false">
      <c r="A61" s="0" t="str">
        <f aca="false">MAJ!A62</f>
        <v>01 - 141 - 14184</v>
      </c>
      <c r="B61" s="0" t="str">
        <f aca="false">Import!A61</f>
        <v>01 - 1385 - 16465</v>
      </c>
      <c r="C61" s="0" t="str">
        <f aca="false">IF(ISERROR(LOOKUP(A61,$B$2:$B$619)),A61&amp;"#","")</f>
        <v/>
      </c>
      <c r="D61" s="83" t="str">
        <f aca="false">IF(ISERROR(LOOKUP(B61,$A$2:$A$619)),B61&amp;"#","")</f>
        <v/>
      </c>
    </row>
    <row r="62" customFormat="false" ht="12.8" hidden="false" customHeight="false" outlineLevel="0" collapsed="false">
      <c r="A62" s="0" t="str">
        <f aca="false">MAJ!A63</f>
        <v>01 - 1421 - 16490</v>
      </c>
      <c r="B62" s="0" t="str">
        <f aca="false">Import!A62</f>
        <v>01 - 141 - 14184</v>
      </c>
      <c r="C62" s="0" t="str">
        <f aca="false">IF(ISERROR(LOOKUP(A62,$B$2:$B$619)),A62&amp;"#","")</f>
        <v/>
      </c>
      <c r="D62" s="83" t="str">
        <f aca="false">IF(ISERROR(LOOKUP(B62,$A$2:$A$619)),B62&amp;"#","")</f>
        <v/>
      </c>
    </row>
    <row r="63" customFormat="false" ht="12.8" hidden="false" customHeight="false" outlineLevel="0" collapsed="false">
      <c r="A63" s="0" t="str">
        <f aca="false">MAJ!A64</f>
        <v>01 - 1422 - 1201</v>
      </c>
      <c r="B63" s="0" t="str">
        <f aca="false">Import!A63</f>
        <v>01 - 1421 - 16490</v>
      </c>
      <c r="C63" s="0" t="str">
        <f aca="false">IF(ISERROR(LOOKUP(A63,$B$2:$B$619)),A63&amp;"#","")</f>
        <v/>
      </c>
      <c r="D63" s="83" t="str">
        <f aca="false">IF(ISERROR(LOOKUP(B63,$A$2:$A$619)),B63&amp;"#","")</f>
        <v/>
      </c>
    </row>
    <row r="64" customFormat="false" ht="12.8" hidden="false" customHeight="false" outlineLevel="0" collapsed="false">
      <c r="A64" s="0" t="str">
        <f aca="false">MAJ!A65</f>
        <v>01 - 1444 - 1537</v>
      </c>
      <c r="B64" s="0" t="str">
        <f aca="false">Import!A64</f>
        <v>01 - 1422 - 1201</v>
      </c>
      <c r="C64" s="0" t="str">
        <f aca="false">IF(ISERROR(LOOKUP(A64,$B$2:$B$619)),A64&amp;"#","")</f>
        <v/>
      </c>
      <c r="D64" s="83" t="str">
        <f aca="false">IF(ISERROR(LOOKUP(B64,$A$2:$A$619)),B64&amp;"#","")</f>
        <v/>
      </c>
    </row>
    <row r="65" customFormat="false" ht="12.8" hidden="false" customHeight="false" outlineLevel="0" collapsed="false">
      <c r="A65" s="0" t="str">
        <f aca="false">MAJ!A66</f>
        <v>01 - 1447 - 124</v>
      </c>
      <c r="B65" s="0" t="str">
        <f aca="false">Import!A65</f>
        <v>01 - 1444 - 1537</v>
      </c>
      <c r="C65" s="0" t="str">
        <f aca="false">IF(ISERROR(LOOKUP(A65,$B$2:$B$619)),A65&amp;"#","")</f>
        <v/>
      </c>
      <c r="D65" s="83" t="str">
        <f aca="false">IF(ISERROR(LOOKUP(B65,$A$2:$A$619)),B65&amp;"#","")</f>
        <v/>
      </c>
    </row>
    <row r="66" customFormat="false" ht="12.8" hidden="false" customHeight="false" outlineLevel="0" collapsed="false">
      <c r="A66" s="0" t="str">
        <f aca="false">MAJ!A67</f>
        <v>01 - 1451 - 14233</v>
      </c>
      <c r="B66" s="0" t="str">
        <f aca="false">Import!A66</f>
        <v>01 - 1447 - 124</v>
      </c>
      <c r="C66" s="0" t="str">
        <f aca="false">IF(ISERROR(LOOKUP(A66,$B$2:$B$619)),A66&amp;"#","")</f>
        <v/>
      </c>
      <c r="D66" s="83" t="str">
        <f aca="false">IF(ISERROR(LOOKUP(B66,$A$2:$A$619)),B66&amp;"#","")</f>
        <v/>
      </c>
    </row>
    <row r="67" customFormat="false" ht="12.8" hidden="false" customHeight="false" outlineLevel="0" collapsed="false">
      <c r="A67" s="0" t="str">
        <f aca="false">MAJ!A68</f>
        <v>01 - 1463 - 151</v>
      </c>
      <c r="B67" s="0" t="str">
        <f aca="false">Import!A67</f>
        <v>01 - 1451 - 14233</v>
      </c>
      <c r="C67" s="0" t="str">
        <f aca="false">IF(ISERROR(LOOKUP(A67,$B$2:$B$619)),A67&amp;"#","")</f>
        <v/>
      </c>
      <c r="D67" s="83" t="str">
        <f aca="false">IF(ISERROR(LOOKUP(B67,$A$2:$A$619)),B67&amp;"#","")</f>
        <v/>
      </c>
    </row>
    <row r="68" customFormat="false" ht="12.8" hidden="false" customHeight="false" outlineLevel="0" collapsed="false">
      <c r="A68" s="0" t="str">
        <f aca="false">MAJ!A69</f>
        <v>01 - 1466 - 19664</v>
      </c>
      <c r="B68" s="0" t="str">
        <f aca="false">Import!A68</f>
        <v>01 - 1463 - 151</v>
      </c>
      <c r="C68" s="0" t="str">
        <f aca="false">IF(ISERROR(LOOKUP(A68,$B$2:$B$619)),A68&amp;"#","")</f>
        <v/>
      </c>
      <c r="D68" s="83" t="str">
        <f aca="false">IF(ISERROR(LOOKUP(B68,$A$2:$A$619)),B68&amp;"#","")</f>
        <v/>
      </c>
    </row>
    <row r="69" customFormat="false" ht="12.8" hidden="false" customHeight="false" outlineLevel="0" collapsed="false">
      <c r="A69" s="0" t="str">
        <f aca="false">MAJ!A70</f>
        <v>01 - 1487 - 18591</v>
      </c>
      <c r="B69" s="0" t="str">
        <f aca="false">Import!A69</f>
        <v>01 - 1466 - 19664</v>
      </c>
      <c r="C69" s="0" t="str">
        <f aca="false">IF(ISERROR(LOOKUP(A69,$B$2:$B$619)),A69&amp;"#","")</f>
        <v/>
      </c>
      <c r="D69" s="83" t="str">
        <f aca="false">IF(ISERROR(LOOKUP(B69,$A$2:$A$619)),B69&amp;"#","")</f>
        <v/>
      </c>
    </row>
    <row r="70" customFormat="false" ht="12.8" hidden="false" customHeight="false" outlineLevel="0" collapsed="false">
      <c r="A70" s="0" t="str">
        <f aca="false">MAJ!A71</f>
        <v>01 - 1492 - 10950</v>
      </c>
      <c r="B70" s="0" t="str">
        <f aca="false">Import!A70</f>
        <v>01 - 1487 - 18591</v>
      </c>
      <c r="C70" s="0" t="str">
        <f aca="false">IF(ISERROR(LOOKUP(A70,$B$2:$B$619)),A70&amp;"#","")</f>
        <v/>
      </c>
      <c r="D70" s="83" t="str">
        <f aca="false">IF(ISERROR(LOOKUP(B70,$A$2:$A$619)),B70&amp;"#","")</f>
        <v/>
      </c>
    </row>
    <row r="71" customFormat="false" ht="12.8" hidden="false" customHeight="false" outlineLevel="0" collapsed="false">
      <c r="A71" s="0" t="str">
        <f aca="false">MAJ!A72</f>
        <v>01 - 1494 - 15444</v>
      </c>
      <c r="B71" s="0" t="str">
        <f aca="false">Import!A71</f>
        <v>01 - 1492 - 10950</v>
      </c>
      <c r="C71" s="0" t="str">
        <f aca="false">IF(ISERROR(LOOKUP(A71,$B$2:$B$619)),A71&amp;"#","")</f>
        <v/>
      </c>
      <c r="D71" s="83" t="str">
        <f aca="false">IF(ISERROR(LOOKUP(B71,$A$2:$A$619)),B71&amp;"#","")</f>
        <v/>
      </c>
    </row>
    <row r="72" customFormat="false" ht="12.8" hidden="false" customHeight="false" outlineLevel="0" collapsed="false">
      <c r="A72" s="0" t="str">
        <f aca="false">MAJ!A73</f>
        <v>01 - 1496 - 9919</v>
      </c>
      <c r="B72" s="0" t="str">
        <f aca="false">Import!A72</f>
        <v>01 - 1494 - 15444</v>
      </c>
      <c r="C72" s="0" t="str">
        <f aca="false">IF(ISERROR(LOOKUP(A72,$B$2:$B$619)),A72&amp;"#","")</f>
        <v/>
      </c>
      <c r="D72" s="83" t="str">
        <f aca="false">IF(ISERROR(LOOKUP(B72,$A$2:$A$619)),B72&amp;"#","")</f>
        <v/>
      </c>
    </row>
    <row r="73" customFormat="false" ht="12.8" hidden="false" customHeight="false" outlineLevel="0" collapsed="false">
      <c r="A73" s="0" t="str">
        <f aca="false">MAJ!A74</f>
        <v>01 - 1499 - 89</v>
      </c>
      <c r="B73" s="0" t="str">
        <f aca="false">Import!A73</f>
        <v>01 - 1496 - 9919</v>
      </c>
      <c r="C73" s="0" t="str">
        <f aca="false">IF(ISERROR(LOOKUP(A73,$B$2:$B$619)),A73&amp;"#","")</f>
        <v/>
      </c>
      <c r="D73" s="83" t="str">
        <f aca="false">IF(ISERROR(LOOKUP(B73,$A$2:$A$619)),B73&amp;"#","")</f>
        <v/>
      </c>
    </row>
    <row r="74" customFormat="false" ht="12.8" hidden="false" customHeight="false" outlineLevel="0" collapsed="false">
      <c r="A74" s="0" t="str">
        <f aca="false">MAJ!A75</f>
        <v>01 - 1504 - 12017</v>
      </c>
      <c r="B74" s="0" t="str">
        <f aca="false">Import!A74</f>
        <v>01 - 1499 - 89</v>
      </c>
      <c r="C74" s="0" t="str">
        <f aca="false">IF(ISERROR(LOOKUP(A74,$B$2:$B$619)),A74&amp;"#","")</f>
        <v/>
      </c>
      <c r="D74" s="83" t="str">
        <f aca="false">IF(ISERROR(LOOKUP(B74,$A$2:$A$619)),B74&amp;"#","")</f>
        <v/>
      </c>
    </row>
    <row r="75" customFormat="false" ht="12.8" hidden="false" customHeight="false" outlineLevel="0" collapsed="false">
      <c r="A75" s="0" t="str">
        <f aca="false">MAJ!A76</f>
        <v>01 - 1504 - 14172</v>
      </c>
      <c r="B75" s="0" t="str">
        <f aca="false">Import!A75</f>
        <v>01 - 1504 - 12017</v>
      </c>
      <c r="C75" s="0" t="str">
        <f aca="false">IF(ISERROR(LOOKUP(A75,$B$2:$B$619)),A75&amp;"#","")</f>
        <v/>
      </c>
      <c r="D75" s="83" t="str">
        <f aca="false">IF(ISERROR(LOOKUP(B75,$A$2:$A$619)),B75&amp;"#","")</f>
        <v/>
      </c>
    </row>
    <row r="76" customFormat="false" ht="12.8" hidden="false" customHeight="false" outlineLevel="0" collapsed="false">
      <c r="A76" s="0" t="str">
        <f aca="false">MAJ!A77</f>
        <v>01 - 1504 - 14325</v>
      </c>
      <c r="B76" s="0" t="str">
        <f aca="false">Import!A76</f>
        <v>01 - 1504 - 14172</v>
      </c>
      <c r="C76" s="0" t="str">
        <f aca="false">IF(ISERROR(LOOKUP(A76,$B$2:$B$619)),A76&amp;"#","")</f>
        <v/>
      </c>
      <c r="D76" s="83" t="str">
        <f aca="false">IF(ISERROR(LOOKUP(B76,$A$2:$A$619)),B76&amp;"#","")</f>
        <v/>
      </c>
    </row>
    <row r="77" customFormat="false" ht="12.8" hidden="false" customHeight="false" outlineLevel="0" collapsed="false">
      <c r="A77" s="0" t="str">
        <f aca="false">MAJ!A78</f>
        <v>01 - 1512 - 14310</v>
      </c>
      <c r="B77" s="0" t="str">
        <f aca="false">Import!A77</f>
        <v>01 - 1504 - 14325</v>
      </c>
      <c r="C77" s="0" t="str">
        <f aca="false">IF(ISERROR(LOOKUP(A77,$B$2:$B$619)),A77&amp;"#","")</f>
        <v/>
      </c>
      <c r="D77" s="83" t="str">
        <f aca="false">IF(ISERROR(LOOKUP(B77,$A$2:$A$619)),B77&amp;"#","")</f>
        <v/>
      </c>
    </row>
    <row r="78" customFormat="false" ht="12.8" hidden="false" customHeight="false" outlineLevel="0" collapsed="false">
      <c r="A78" s="0" t="str">
        <f aca="false">MAJ!A79</f>
        <v>01 - 1515 - 6539</v>
      </c>
      <c r="B78" s="0" t="str">
        <f aca="false">Import!A78</f>
        <v>01 - 1512 - 14310</v>
      </c>
      <c r="C78" s="0" t="str">
        <f aca="false">IF(ISERROR(LOOKUP(A78,$B$2:$B$619)),A78&amp;"#","")</f>
        <v/>
      </c>
      <c r="D78" s="83" t="str">
        <f aca="false">IF(ISERROR(LOOKUP(B78,$A$2:$A$619)),B78&amp;"#","")</f>
        <v/>
      </c>
    </row>
    <row r="79" customFormat="false" ht="12.8" hidden="false" customHeight="false" outlineLevel="0" collapsed="false">
      <c r="A79" s="0" t="str">
        <f aca="false">MAJ!A80</f>
        <v>01 - 1522 - 16459</v>
      </c>
      <c r="B79" s="0" t="str">
        <f aca="false">Import!A79</f>
        <v>01 - 1515 - 6539</v>
      </c>
      <c r="C79" s="0" t="str">
        <f aca="false">IF(ISERROR(LOOKUP(A79,$B$2:$B$619)),A79&amp;"#","")</f>
        <v/>
      </c>
      <c r="D79" s="83" t="str">
        <f aca="false">IF(ISERROR(LOOKUP(B79,$A$2:$A$619)),B79&amp;"#","")</f>
        <v/>
      </c>
    </row>
    <row r="80" customFormat="false" ht="12.8" hidden="false" customHeight="false" outlineLevel="0" collapsed="false">
      <c r="A80" s="0" t="str">
        <f aca="false">MAJ!A81</f>
        <v>01 - 1522 - 16462</v>
      </c>
      <c r="B80" s="0" t="str">
        <f aca="false">Import!A80</f>
        <v>01 - 1522 - 16459</v>
      </c>
      <c r="C80" s="0" t="str">
        <f aca="false">IF(ISERROR(LOOKUP(A80,$B$2:$B$619)),A80&amp;"#","")</f>
        <v/>
      </c>
      <c r="D80" s="83" t="str">
        <f aca="false">IF(ISERROR(LOOKUP(B80,$A$2:$A$619)),B80&amp;"#","")</f>
        <v/>
      </c>
    </row>
    <row r="81" customFormat="false" ht="12.8" hidden="false" customHeight="false" outlineLevel="0" collapsed="false">
      <c r="A81" s="0" t="str">
        <f aca="false">MAJ!A82</f>
        <v>01 - 1523 - 6569</v>
      </c>
      <c r="B81" s="0" t="str">
        <f aca="false">Import!A81</f>
        <v>01 - 1522 - 16462</v>
      </c>
      <c r="C81" s="0" t="str">
        <f aca="false">IF(ISERROR(LOOKUP(A81,$B$2:$B$619)),A81&amp;"#","")</f>
        <v/>
      </c>
      <c r="D81" s="83" t="str">
        <f aca="false">IF(ISERROR(LOOKUP(B81,$A$2:$A$619)),B81&amp;"#","")</f>
        <v/>
      </c>
    </row>
    <row r="82" customFormat="false" ht="12.8" hidden="false" customHeight="false" outlineLevel="0" collapsed="false">
      <c r="A82" s="0" t="str">
        <f aca="false">MAJ!A83</f>
        <v>01 - 1529 - 14332</v>
      </c>
      <c r="B82" s="0" t="str">
        <f aca="false">Import!A82</f>
        <v>01 - 1523 - 6569</v>
      </c>
      <c r="C82" s="0" t="str">
        <f aca="false">IF(ISERROR(LOOKUP(A82,$B$2:$B$619)),A82&amp;"#","")</f>
        <v/>
      </c>
      <c r="D82" s="83" t="str">
        <f aca="false">IF(ISERROR(LOOKUP(B82,$A$2:$A$619)),B82&amp;"#","")</f>
        <v/>
      </c>
    </row>
    <row r="83" customFormat="false" ht="12.8" hidden="false" customHeight="false" outlineLevel="0" collapsed="false">
      <c r="A83" s="0" t="str">
        <f aca="false">MAJ!A84</f>
        <v>01 - 1533 - 14189</v>
      </c>
      <c r="B83" s="0" t="str">
        <f aca="false">Import!A83</f>
        <v>01 - 1529 - 14332</v>
      </c>
      <c r="C83" s="0" t="str">
        <f aca="false">IF(ISERROR(LOOKUP(A83,$B$2:$B$619)),A83&amp;"#","")</f>
        <v/>
      </c>
      <c r="D83" s="83" t="str">
        <f aca="false">IF(ISERROR(LOOKUP(B83,$A$2:$A$619)),B83&amp;"#","")</f>
        <v/>
      </c>
    </row>
    <row r="84" customFormat="false" ht="12.8" hidden="false" customHeight="false" outlineLevel="0" collapsed="false">
      <c r="A84" s="0" t="str">
        <f aca="false">MAJ!A85</f>
        <v>01 - 1539 - 17553</v>
      </c>
      <c r="B84" s="0" t="str">
        <f aca="false">Import!A84</f>
        <v>01 - 1533 - 14189</v>
      </c>
      <c r="C84" s="0" t="str">
        <f aca="false">IF(ISERROR(LOOKUP(A84,$B$2:$B$619)),A84&amp;"#","")</f>
        <v/>
      </c>
      <c r="D84" s="83" t="str">
        <f aca="false">IF(ISERROR(LOOKUP(B84,$A$2:$A$619)),B84&amp;"#","")</f>
        <v/>
      </c>
    </row>
    <row r="85" customFormat="false" ht="12.8" hidden="false" customHeight="false" outlineLevel="0" collapsed="false">
      <c r="A85" s="0" t="str">
        <f aca="false">MAJ!A86</f>
        <v>01 - 1541 - 16487</v>
      </c>
      <c r="B85" s="0" t="str">
        <f aca="false">Import!A85</f>
        <v>01 - 1539 - 17553</v>
      </c>
      <c r="C85" s="0" t="str">
        <f aca="false">IF(ISERROR(LOOKUP(A85,$B$2:$B$619)),A85&amp;"#","")</f>
        <v/>
      </c>
      <c r="D85" s="83" t="str">
        <f aca="false">IF(ISERROR(LOOKUP(B85,$A$2:$A$619)),B85&amp;"#","")</f>
        <v/>
      </c>
    </row>
    <row r="86" customFormat="false" ht="12.8" hidden="false" customHeight="false" outlineLevel="0" collapsed="false">
      <c r="A86" s="0" t="str">
        <f aca="false">MAJ!A87</f>
        <v>01 - 1554 - 15396</v>
      </c>
      <c r="B86" s="0" t="str">
        <f aca="false">Import!A86</f>
        <v>01 - 1541 - 16487</v>
      </c>
      <c r="C86" s="0" t="str">
        <f aca="false">IF(ISERROR(LOOKUP(A86,$B$2:$B$619)),A86&amp;"#","")</f>
        <v/>
      </c>
      <c r="D86" s="83" t="str">
        <f aca="false">IF(ISERROR(LOOKUP(B86,$A$2:$A$619)),B86&amp;"#","")</f>
        <v/>
      </c>
    </row>
    <row r="87" customFormat="false" ht="12.8" hidden="false" customHeight="false" outlineLevel="0" collapsed="false">
      <c r="A87" s="0" t="str">
        <f aca="false">MAJ!A88</f>
        <v>01 - 1555 - 18598</v>
      </c>
      <c r="B87" s="0" t="str">
        <f aca="false">Import!A87</f>
        <v>01 - 1554 - 15396</v>
      </c>
      <c r="C87" s="0" t="str">
        <f aca="false">IF(ISERROR(LOOKUP(A87,$B$2:$B$619)),A87&amp;"#","")</f>
        <v/>
      </c>
      <c r="D87" s="83" t="str">
        <f aca="false">IF(ISERROR(LOOKUP(B87,$A$2:$A$619)),B87&amp;"#","")</f>
        <v/>
      </c>
    </row>
    <row r="88" customFormat="false" ht="12.8" hidden="false" customHeight="false" outlineLevel="0" collapsed="false">
      <c r="A88" s="0" t="str">
        <f aca="false">MAJ!A89</f>
        <v>01 - 1566 - 14309</v>
      </c>
      <c r="B88" s="0" t="str">
        <f aca="false">Import!A88</f>
        <v>01 - 1555 - 18598</v>
      </c>
      <c r="C88" s="0" t="str">
        <f aca="false">IF(ISERROR(LOOKUP(A88,$B$2:$B$619)),A88&amp;"#","")</f>
        <v/>
      </c>
      <c r="D88" s="83" t="str">
        <f aca="false">IF(ISERROR(LOOKUP(B88,$A$2:$A$619)),B88&amp;"#","")</f>
        <v/>
      </c>
    </row>
    <row r="89" customFormat="false" ht="12.8" hidden="false" customHeight="false" outlineLevel="0" collapsed="false">
      <c r="A89" s="0" t="str">
        <f aca="false">MAJ!A90</f>
        <v>01 - 1574 - 1206</v>
      </c>
      <c r="B89" s="0" t="str">
        <f aca="false">Import!A89</f>
        <v>01 - 1566 - 14309</v>
      </c>
      <c r="C89" s="0" t="str">
        <f aca="false">IF(ISERROR(LOOKUP(A89,$B$2:$B$619)),A89&amp;"#","")</f>
        <v/>
      </c>
      <c r="D89" s="83" t="str">
        <f aca="false">IF(ISERROR(LOOKUP(B89,$A$2:$A$619)),B89&amp;"#","")</f>
        <v/>
      </c>
    </row>
    <row r="90" customFormat="false" ht="12.8" hidden="false" customHeight="false" outlineLevel="0" collapsed="false">
      <c r="A90" s="0" t="str">
        <f aca="false">MAJ!A91</f>
        <v>01 - 1584 - 14229</v>
      </c>
      <c r="B90" s="0" t="str">
        <f aca="false">Import!A90</f>
        <v>01 - 1574 - 1206</v>
      </c>
      <c r="C90" s="0" t="str">
        <f aca="false">IF(ISERROR(LOOKUP(A90,$B$2:$B$619)),A90&amp;"#","")</f>
        <v/>
      </c>
      <c r="D90" s="83" t="str">
        <f aca="false">IF(ISERROR(LOOKUP(B90,$A$2:$A$619)),B90&amp;"#","")</f>
        <v/>
      </c>
    </row>
    <row r="91" customFormat="false" ht="12.8" hidden="false" customHeight="false" outlineLevel="0" collapsed="false">
      <c r="A91" s="0" t="str">
        <f aca="false">MAJ!A92</f>
        <v>01 - 1584 - 18647</v>
      </c>
      <c r="B91" s="0" t="str">
        <f aca="false">Import!A91</f>
        <v>01 - 1584 - 14229</v>
      </c>
      <c r="C91" s="0" t="str">
        <f aca="false">IF(ISERROR(LOOKUP(A91,$B$2:$B$619)),A91&amp;"#","")</f>
        <v/>
      </c>
      <c r="D91" s="83" t="str">
        <f aca="false">IF(ISERROR(LOOKUP(B91,$A$2:$A$619)),B91&amp;"#","")</f>
        <v/>
      </c>
    </row>
    <row r="92" customFormat="false" ht="12.8" hidden="false" customHeight="false" outlineLevel="0" collapsed="false">
      <c r="A92" s="0" t="str">
        <f aca="false">MAJ!A93</f>
        <v>01 - 1592 - 1212</v>
      </c>
      <c r="B92" s="0" t="str">
        <f aca="false">Import!A92</f>
        <v>01 - 1584 - 18647</v>
      </c>
      <c r="C92" s="0" t="str">
        <f aca="false">IF(ISERROR(LOOKUP(A92,$B$2:$B$619)),A92&amp;"#","")</f>
        <v/>
      </c>
      <c r="D92" s="83" t="str">
        <f aca="false">IF(ISERROR(LOOKUP(B92,$A$2:$A$619)),B92&amp;"#","")</f>
        <v/>
      </c>
    </row>
    <row r="93" customFormat="false" ht="12.8" hidden="false" customHeight="false" outlineLevel="0" collapsed="false">
      <c r="A93" s="0" t="str">
        <f aca="false">MAJ!A94</f>
        <v>01 - 1602 - 18593</v>
      </c>
      <c r="B93" s="0" t="str">
        <f aca="false">Import!A93</f>
        <v>01 - 1592 - 1212</v>
      </c>
      <c r="C93" s="0" t="str">
        <f aca="false">IF(ISERROR(LOOKUP(A93,$B$2:$B$619)),A93&amp;"#","")</f>
        <v/>
      </c>
      <c r="D93" s="83" t="str">
        <f aca="false">IF(ISERROR(LOOKUP(B93,$A$2:$A$619)),B93&amp;"#","")</f>
        <v/>
      </c>
    </row>
    <row r="94" customFormat="false" ht="12.8" hidden="false" customHeight="false" outlineLevel="0" collapsed="false">
      <c r="A94" s="0" t="str">
        <f aca="false">MAJ!A95</f>
        <v>01 - 1608 - 6553</v>
      </c>
      <c r="B94" s="0" t="str">
        <f aca="false">Import!A94</f>
        <v>01 - 1602 - 18593</v>
      </c>
      <c r="C94" s="0" t="str">
        <f aca="false">IF(ISERROR(LOOKUP(A94,$B$2:$B$619)),A94&amp;"#","")</f>
        <v/>
      </c>
      <c r="D94" s="83" t="str">
        <f aca="false">IF(ISERROR(LOOKUP(B94,$A$2:$A$619)),B94&amp;"#","")</f>
        <v/>
      </c>
    </row>
    <row r="95" customFormat="false" ht="12.8" hidden="false" customHeight="false" outlineLevel="0" collapsed="false">
      <c r="A95" s="0" t="str">
        <f aca="false">MAJ!A96</f>
        <v>01 - 1609 - 14191</v>
      </c>
      <c r="B95" s="0" t="str">
        <f aca="false">Import!A95</f>
        <v>01 - 1608 - 6553</v>
      </c>
      <c r="C95" s="0" t="str">
        <f aca="false">IF(ISERROR(LOOKUP(A95,$B$2:$B$619)),A95&amp;"#","")</f>
        <v/>
      </c>
      <c r="D95" s="83" t="str">
        <f aca="false">IF(ISERROR(LOOKUP(B95,$A$2:$A$619)),B95&amp;"#","")</f>
        <v/>
      </c>
    </row>
    <row r="96" customFormat="false" ht="12.8" hidden="false" customHeight="false" outlineLevel="0" collapsed="false">
      <c r="A96" s="0" t="str">
        <f aca="false">MAJ!A97</f>
        <v>01 - 1628 - 14329</v>
      </c>
      <c r="B96" s="0" t="str">
        <f aca="false">Import!A96</f>
        <v>01 - 1609 - 14191</v>
      </c>
      <c r="C96" s="0" t="str">
        <f aca="false">IF(ISERROR(LOOKUP(A96,$B$2:$B$619)),A96&amp;"#","")</f>
        <v/>
      </c>
      <c r="D96" s="83" t="str">
        <f aca="false">IF(ISERROR(LOOKUP(B96,$A$2:$A$619)),B96&amp;"#","")</f>
        <v/>
      </c>
    </row>
    <row r="97" customFormat="false" ht="12.8" hidden="false" customHeight="false" outlineLevel="0" collapsed="false">
      <c r="A97" s="0" t="str">
        <f aca="false">MAJ!A98</f>
        <v>01 - 1629 - 16484</v>
      </c>
      <c r="B97" s="0" t="str">
        <f aca="false">Import!A97</f>
        <v>01 - 1628 - 14329</v>
      </c>
      <c r="C97" s="0" t="str">
        <f aca="false">IF(ISERROR(LOOKUP(A97,$B$2:$B$619)),A97&amp;"#","")</f>
        <v/>
      </c>
      <c r="D97" s="83" t="str">
        <f aca="false">IF(ISERROR(LOOKUP(B97,$A$2:$A$619)),B97&amp;"#","")</f>
        <v/>
      </c>
    </row>
    <row r="98" customFormat="false" ht="12.8" hidden="false" customHeight="false" outlineLevel="0" collapsed="false">
      <c r="A98" s="0" t="str">
        <f aca="false">MAJ!A99</f>
        <v>01 - 1648 - 18587</v>
      </c>
      <c r="B98" s="0" t="str">
        <f aca="false">Import!A98</f>
        <v>01 - 1629 - 16484</v>
      </c>
      <c r="C98" s="0" t="str">
        <f aca="false">IF(ISERROR(LOOKUP(A98,$B$2:$B$619)),A98&amp;"#","")</f>
        <v/>
      </c>
      <c r="D98" s="83" t="str">
        <f aca="false">IF(ISERROR(LOOKUP(B98,$A$2:$A$619)),B98&amp;"#","")</f>
        <v/>
      </c>
    </row>
    <row r="99" customFormat="false" ht="12.8" hidden="false" customHeight="false" outlineLevel="0" collapsed="false">
      <c r="A99" s="0" t="str">
        <f aca="false">MAJ!A100</f>
        <v>01 - 1649 - 1215</v>
      </c>
      <c r="B99" s="0" t="str">
        <f aca="false">Import!A99</f>
        <v>01 - 1648 - 18587</v>
      </c>
      <c r="C99" s="0" t="str">
        <f aca="false">IF(ISERROR(LOOKUP(A99,$B$2:$B$619)),A99&amp;"#","")</f>
        <v/>
      </c>
      <c r="D99" s="83" t="str">
        <f aca="false">IF(ISERROR(LOOKUP(B99,$A$2:$A$619)),B99&amp;"#","")</f>
        <v/>
      </c>
    </row>
    <row r="100" customFormat="false" ht="12.8" hidden="false" customHeight="false" outlineLevel="0" collapsed="false">
      <c r="A100" s="0" t="str">
        <f aca="false">MAJ!A101</f>
        <v>01 - 1651 - 14314</v>
      </c>
      <c r="B100" s="0" t="str">
        <f aca="false">Import!A100</f>
        <v>01 - 1649 - 1215</v>
      </c>
      <c r="C100" s="0" t="str">
        <f aca="false">IF(ISERROR(LOOKUP(A100,$B$2:$B$619)),A100&amp;"#","")</f>
        <v/>
      </c>
      <c r="D100" s="83" t="str">
        <f aca="false">IF(ISERROR(LOOKUP(B100,$A$2:$A$619)),B100&amp;"#","")</f>
        <v/>
      </c>
    </row>
    <row r="101" customFormat="false" ht="12.8" hidden="false" customHeight="false" outlineLevel="0" collapsed="false">
      <c r="A101" s="0" t="str">
        <f aca="false">MAJ!A102</f>
        <v>01 - 1667 - 1287</v>
      </c>
      <c r="B101" s="0" t="str">
        <f aca="false">Import!A101</f>
        <v>01 - 1651 - 14314</v>
      </c>
      <c r="C101" s="0" t="str">
        <f aca="false">IF(ISERROR(LOOKUP(A101,$B$2:$B$619)),A101&amp;"#","")</f>
        <v/>
      </c>
      <c r="D101" s="83" t="str">
        <f aca="false">IF(ISERROR(LOOKUP(B101,$A$2:$A$619)),B101&amp;"#","")</f>
        <v/>
      </c>
    </row>
    <row r="102" customFormat="false" ht="12.8" hidden="false" customHeight="false" outlineLevel="0" collapsed="false">
      <c r="A102" s="0" t="str">
        <f aca="false">MAJ!A103</f>
        <v>01 - 1670 - 14334</v>
      </c>
      <c r="B102" s="0" t="str">
        <f aca="false">Import!A102</f>
        <v>01 - 1667 - 1287</v>
      </c>
      <c r="C102" s="0" t="str">
        <f aca="false">IF(ISERROR(LOOKUP(A102,$B$2:$B$619)),A102&amp;"#","")</f>
        <v/>
      </c>
      <c r="D102" s="83" t="str">
        <f aca="false">IF(ISERROR(LOOKUP(B102,$A$2:$A$619)),B102&amp;"#","")</f>
        <v/>
      </c>
    </row>
    <row r="103" customFormat="false" ht="12.8" hidden="false" customHeight="false" outlineLevel="0" collapsed="false">
      <c r="A103" s="0" t="str">
        <f aca="false">MAJ!A104</f>
        <v>01 - 1675 - 18603</v>
      </c>
      <c r="B103" s="0" t="str">
        <f aca="false">Import!A103</f>
        <v>01 - 1670 - 14334</v>
      </c>
      <c r="C103" s="0" t="str">
        <f aca="false">IF(ISERROR(LOOKUP(A103,$B$2:$B$619)),A103&amp;"#","")</f>
        <v/>
      </c>
      <c r="D103" s="83" t="str">
        <f aca="false">IF(ISERROR(LOOKUP(B103,$A$2:$A$619)),B103&amp;"#","")</f>
        <v/>
      </c>
    </row>
    <row r="104" customFormat="false" ht="12.8" hidden="false" customHeight="false" outlineLevel="0" collapsed="false">
      <c r="A104" s="0" t="str">
        <f aca="false">MAJ!A105</f>
        <v>01 - 1683 - 18605</v>
      </c>
      <c r="B104" s="0" t="str">
        <f aca="false">Import!A104</f>
        <v>01 - 1675 - 18603</v>
      </c>
      <c r="C104" s="0" t="str">
        <f aca="false">IF(ISERROR(LOOKUP(A104,$B$2:$B$619)),A104&amp;"#","")</f>
        <v/>
      </c>
      <c r="D104" s="83" t="str">
        <f aca="false">IF(ISERROR(LOOKUP(B104,$A$2:$A$619)),B104&amp;"#","")</f>
        <v/>
      </c>
    </row>
    <row r="105" customFormat="false" ht="12.8" hidden="false" customHeight="false" outlineLevel="0" collapsed="false">
      <c r="A105" s="0" t="str">
        <f aca="false">MAJ!A106</f>
        <v>01 - 1683 - 18607</v>
      </c>
      <c r="B105" s="0" t="str">
        <f aca="false">Import!A105</f>
        <v>01 - 1683 - 18605</v>
      </c>
      <c r="C105" s="0" t="str">
        <f aca="false">IF(ISERROR(LOOKUP(A105,$B$2:$B$619)),A105&amp;"#","")</f>
        <v/>
      </c>
      <c r="D105" s="83" t="str">
        <f aca="false">IF(ISERROR(LOOKUP(B105,$A$2:$A$619)),B105&amp;"#","")</f>
        <v/>
      </c>
    </row>
    <row r="106" customFormat="false" ht="12.8" hidden="false" customHeight="false" outlineLevel="0" collapsed="false">
      <c r="A106" s="0" t="str">
        <f aca="false">MAJ!A107</f>
        <v>01 - 1685 - 14319</v>
      </c>
      <c r="B106" s="0" t="str">
        <f aca="false">Import!A106</f>
        <v>01 - 1683 - 18607</v>
      </c>
      <c r="C106" s="0" t="str">
        <f aca="false">IF(ISERROR(LOOKUP(A106,$B$2:$B$619)),A106&amp;"#","")</f>
        <v/>
      </c>
      <c r="D106" s="83" t="str">
        <f aca="false">IF(ISERROR(LOOKUP(B106,$A$2:$A$619)),B106&amp;"#","")</f>
        <v/>
      </c>
    </row>
    <row r="107" customFormat="false" ht="12.8" hidden="false" customHeight="false" outlineLevel="0" collapsed="false">
      <c r="A107" s="0" t="str">
        <f aca="false">MAJ!A108</f>
        <v>01 - 1695 - 16467</v>
      </c>
      <c r="B107" s="0" t="str">
        <f aca="false">Import!A107</f>
        <v>01 - 1685 - 14319</v>
      </c>
      <c r="C107" s="0" t="str">
        <f aca="false">IF(ISERROR(LOOKUP(A107,$B$2:$B$619)),A107&amp;"#","")</f>
        <v/>
      </c>
      <c r="D107" s="83" t="str">
        <f aca="false">IF(ISERROR(LOOKUP(B107,$A$2:$A$619)),B107&amp;"#","")</f>
        <v/>
      </c>
    </row>
    <row r="108" customFormat="false" ht="12.8" hidden="false" customHeight="false" outlineLevel="0" collapsed="false">
      <c r="A108" s="0" t="str">
        <f aca="false">MAJ!A109</f>
        <v>01 - 1698 - 1409</v>
      </c>
      <c r="B108" s="0" t="str">
        <f aca="false">Import!A108</f>
        <v>01 - 1695 - 16467</v>
      </c>
      <c r="C108" s="0" t="str">
        <f aca="false">IF(ISERROR(LOOKUP(A108,$B$2:$B$619)),A108&amp;"#","")</f>
        <v/>
      </c>
      <c r="D108" s="83" t="str">
        <f aca="false">IF(ISERROR(LOOKUP(B108,$A$2:$A$619)),B108&amp;"#","")</f>
        <v/>
      </c>
    </row>
    <row r="109" customFormat="false" ht="12.8" hidden="false" customHeight="false" outlineLevel="0" collapsed="false">
      <c r="A109" s="0" t="str">
        <f aca="false">MAJ!A110</f>
        <v>01 - 1698 - 14316</v>
      </c>
      <c r="B109" s="0" t="str">
        <f aca="false">Import!A109</f>
        <v>01 - 1698 - 1409</v>
      </c>
      <c r="C109" s="0" t="str">
        <f aca="false">IF(ISERROR(LOOKUP(A109,$B$2:$B$619)),A109&amp;"#","")</f>
        <v/>
      </c>
      <c r="D109" s="83" t="str">
        <f aca="false">IF(ISERROR(LOOKUP(B109,$A$2:$A$619)),B109&amp;"#","")</f>
        <v/>
      </c>
    </row>
    <row r="110" customFormat="false" ht="12.8" hidden="false" customHeight="false" outlineLevel="0" collapsed="false">
      <c r="A110" s="0" t="str">
        <f aca="false">MAJ!A111</f>
        <v>01 - 1705 - 17537</v>
      </c>
      <c r="B110" s="0" t="str">
        <f aca="false">Import!A110</f>
        <v>01 - 1698 - 14316</v>
      </c>
      <c r="C110" s="0" t="str">
        <f aca="false">IF(ISERROR(LOOKUP(A110,$B$2:$B$619)),A110&amp;"#","")</f>
        <v/>
      </c>
      <c r="D110" s="83" t="str">
        <f aca="false">IF(ISERROR(LOOKUP(B110,$A$2:$A$619)),B110&amp;"#","")</f>
        <v/>
      </c>
    </row>
    <row r="111" customFormat="false" ht="12.8" hidden="false" customHeight="false" outlineLevel="0" collapsed="false">
      <c r="A111" s="0" t="str">
        <f aca="false">MAJ!A112</f>
        <v>01 - 1708 - 14282</v>
      </c>
      <c r="B111" s="0" t="str">
        <f aca="false">Import!A111</f>
        <v>01 - 1705 - 17537</v>
      </c>
      <c r="C111" s="0" t="str">
        <f aca="false">IF(ISERROR(LOOKUP(A111,$B$2:$B$619)),A111&amp;"#","")</f>
        <v/>
      </c>
      <c r="D111" s="83" t="str">
        <f aca="false">IF(ISERROR(LOOKUP(B111,$A$2:$A$619)),B111&amp;"#","")</f>
        <v/>
      </c>
    </row>
    <row r="112" customFormat="false" ht="12.8" hidden="false" customHeight="false" outlineLevel="0" collapsed="false">
      <c r="A112" s="0" t="str">
        <f aca="false">MAJ!A113</f>
        <v>01 - 1709 - 15438</v>
      </c>
      <c r="B112" s="0" t="str">
        <f aca="false">Import!A112</f>
        <v>01 - 1708 - 14282</v>
      </c>
      <c r="C112" s="0" t="str">
        <f aca="false">IF(ISERROR(LOOKUP(A112,$B$2:$B$619)),A112&amp;"#","")</f>
        <v/>
      </c>
      <c r="D112" s="83" t="str">
        <f aca="false">IF(ISERROR(LOOKUP(B112,$A$2:$A$619)),B112&amp;"#","")</f>
        <v/>
      </c>
    </row>
    <row r="113" customFormat="false" ht="12.8" hidden="false" customHeight="false" outlineLevel="0" collapsed="false">
      <c r="A113" s="0" t="str">
        <f aca="false">MAJ!A114</f>
        <v>01 - 1712 - 6535</v>
      </c>
      <c r="B113" s="0" t="str">
        <f aca="false">Import!A113</f>
        <v>01 - 1709 - 15438</v>
      </c>
      <c r="C113" s="0" t="str">
        <f aca="false">IF(ISERROR(LOOKUP(A113,$B$2:$B$619)),A113&amp;"#","")</f>
        <v/>
      </c>
      <c r="D113" s="83" t="str">
        <f aca="false">IF(ISERROR(LOOKUP(B113,$A$2:$A$619)),B113&amp;"#","")</f>
        <v/>
      </c>
    </row>
    <row r="114" customFormat="false" ht="12.8" hidden="false" customHeight="false" outlineLevel="0" collapsed="false">
      <c r="A114" s="0" t="str">
        <f aca="false">MAJ!A115</f>
        <v>01 - 1713 - 12004</v>
      </c>
      <c r="B114" s="0" t="str">
        <f aca="false">Import!A114</f>
        <v>01 - 1712 - 6535</v>
      </c>
      <c r="C114" s="0" t="str">
        <f aca="false">IF(ISERROR(LOOKUP(A114,$B$2:$B$619)),A114&amp;"#","")</f>
        <v/>
      </c>
      <c r="D114" s="83" t="str">
        <f aca="false">IF(ISERROR(LOOKUP(B114,$A$2:$A$619)),B114&amp;"#","")</f>
        <v/>
      </c>
    </row>
    <row r="115" customFormat="false" ht="12.8" hidden="false" customHeight="false" outlineLevel="0" collapsed="false">
      <c r="A115" s="0" t="str">
        <f aca="false">MAJ!A116</f>
        <v>01 - 1714 - 86</v>
      </c>
      <c r="B115" s="0" t="str">
        <f aca="false">Import!A115</f>
        <v>01 - 1713 - 12004</v>
      </c>
      <c r="C115" s="0" t="str">
        <f aca="false">IF(ISERROR(LOOKUP(A115,$B$2:$B$619)),A115&amp;"#","")</f>
        <v/>
      </c>
      <c r="D115" s="83" t="str">
        <f aca="false">IF(ISERROR(LOOKUP(B115,$A$2:$A$619)),B115&amp;"#","")</f>
        <v/>
      </c>
    </row>
    <row r="116" customFormat="false" ht="12.8" hidden="false" customHeight="false" outlineLevel="0" collapsed="false">
      <c r="A116" s="0" t="str">
        <f aca="false">MAJ!A117</f>
        <v>01 - 1724 - 14177</v>
      </c>
      <c r="B116" s="0" t="str">
        <f aca="false">Import!A116</f>
        <v>01 - 1714 - 86</v>
      </c>
      <c r="C116" s="0" t="str">
        <f aca="false">IF(ISERROR(LOOKUP(A116,$B$2:$B$619)),A116&amp;"#","")</f>
        <v/>
      </c>
      <c r="D116" s="83" t="str">
        <f aca="false">IF(ISERROR(LOOKUP(B116,$A$2:$A$619)),B116&amp;"#","")</f>
        <v/>
      </c>
    </row>
    <row r="117" customFormat="false" ht="12.8" hidden="false" customHeight="false" outlineLevel="0" collapsed="false">
      <c r="A117" s="0" t="str">
        <f aca="false">MAJ!A118</f>
        <v>01 - 1724 - 14211</v>
      </c>
      <c r="B117" s="0" t="str">
        <f aca="false">Import!A117</f>
        <v>01 - 1724 - 14177</v>
      </c>
      <c r="C117" s="0" t="str">
        <f aca="false">IF(ISERROR(LOOKUP(A117,$B$2:$B$619)),A117&amp;"#","")</f>
        <v/>
      </c>
      <c r="D117" s="83" t="str">
        <f aca="false">IF(ISERROR(LOOKUP(B117,$A$2:$A$619)),B117&amp;"#","")</f>
        <v/>
      </c>
    </row>
    <row r="118" customFormat="false" ht="12.8" hidden="false" customHeight="false" outlineLevel="0" collapsed="false">
      <c r="A118" s="0" t="str">
        <f aca="false">MAJ!A119</f>
        <v>01 - 1732 - 14170</v>
      </c>
      <c r="B118" s="0" t="str">
        <f aca="false">Import!A118</f>
        <v>01 - 1724 - 14211</v>
      </c>
      <c r="C118" s="0" t="str">
        <f aca="false">IF(ISERROR(LOOKUP(A118,$B$2:$B$619)),A118&amp;"#","")</f>
        <v/>
      </c>
      <c r="D118" s="83" t="str">
        <f aca="false">IF(ISERROR(LOOKUP(B118,$A$2:$A$619)),B118&amp;"#","")</f>
        <v/>
      </c>
    </row>
    <row r="119" customFormat="false" ht="12.8" hidden="false" customHeight="false" outlineLevel="0" collapsed="false">
      <c r="A119" s="0" t="str">
        <f aca="false">MAJ!A120</f>
        <v>01 - 1737 - 14249</v>
      </c>
      <c r="B119" s="0" t="str">
        <f aca="false">Import!A119</f>
        <v>01 - 1732 - 14170</v>
      </c>
      <c r="C119" s="0" t="str">
        <f aca="false">IF(ISERROR(LOOKUP(A119,$B$2:$B$619)),A119&amp;"#","")</f>
        <v/>
      </c>
      <c r="D119" s="83" t="str">
        <f aca="false">IF(ISERROR(LOOKUP(B119,$A$2:$A$619)),B119&amp;"#","")</f>
        <v/>
      </c>
    </row>
    <row r="120" customFormat="false" ht="12.8" hidden="false" customHeight="false" outlineLevel="0" collapsed="false">
      <c r="A120" s="0" t="str">
        <f aca="false">MAJ!A121</f>
        <v>01 - 1738 - 9866</v>
      </c>
      <c r="B120" s="0" t="str">
        <f aca="false">Import!A120</f>
        <v>01 - 1737 - 14249</v>
      </c>
      <c r="C120" s="0" t="str">
        <f aca="false">IF(ISERROR(LOOKUP(A120,$B$2:$B$619)),A120&amp;"#","")</f>
        <v/>
      </c>
      <c r="D120" s="83" t="str">
        <f aca="false">IF(ISERROR(LOOKUP(B120,$A$2:$A$619)),B120&amp;"#","")</f>
        <v/>
      </c>
    </row>
    <row r="121" customFormat="false" ht="12.8" hidden="false" customHeight="false" outlineLevel="0" collapsed="false">
      <c r="A121" s="0" t="str">
        <f aca="false">MAJ!A122</f>
        <v>01 - 1744 - 18585</v>
      </c>
      <c r="B121" s="0" t="str">
        <f aca="false">Import!A121</f>
        <v>01 - 1738 - 9866</v>
      </c>
      <c r="C121" s="0" t="str">
        <f aca="false">IF(ISERROR(LOOKUP(A121,$B$2:$B$619)),A121&amp;"#","")</f>
        <v/>
      </c>
      <c r="D121" s="83" t="str">
        <f aca="false">IF(ISERROR(LOOKUP(B121,$A$2:$A$619)),B121&amp;"#","")</f>
        <v/>
      </c>
    </row>
    <row r="122" customFormat="false" ht="12.8" hidden="false" customHeight="false" outlineLevel="0" collapsed="false">
      <c r="A122" s="0" t="str">
        <f aca="false">MAJ!A123</f>
        <v>01 - 1756 - 14324</v>
      </c>
      <c r="B122" s="0" t="str">
        <f aca="false">Import!A122</f>
        <v>01 - 1744 - 18585</v>
      </c>
      <c r="C122" s="0" t="str">
        <f aca="false">IF(ISERROR(LOOKUP(A122,$B$2:$B$619)),A122&amp;"#","")</f>
        <v/>
      </c>
      <c r="D122" s="83" t="str">
        <f aca="false">IF(ISERROR(LOOKUP(B122,$A$2:$A$619)),B122&amp;"#","")</f>
        <v/>
      </c>
    </row>
    <row r="123" customFormat="false" ht="12.8" hidden="false" customHeight="false" outlineLevel="0" collapsed="false">
      <c r="A123" s="0" t="str">
        <f aca="false">MAJ!A124</f>
        <v>01 - 1758 - 1229</v>
      </c>
      <c r="B123" s="0" t="str">
        <f aca="false">Import!A123</f>
        <v>01 - 1756 - 14324</v>
      </c>
      <c r="C123" s="0" t="str">
        <f aca="false">IF(ISERROR(LOOKUP(A123,$B$2:$B$619)),A123&amp;"#","")</f>
        <v/>
      </c>
      <c r="D123" s="83" t="str">
        <f aca="false">IF(ISERROR(LOOKUP(B123,$A$2:$A$619)),B123&amp;"#","")</f>
        <v/>
      </c>
    </row>
    <row r="124" customFormat="false" ht="12.8" hidden="false" customHeight="false" outlineLevel="0" collapsed="false">
      <c r="A124" s="0" t="str">
        <f aca="false">MAJ!A125</f>
        <v>01 - 1775 - 338</v>
      </c>
      <c r="B124" s="0" t="str">
        <f aca="false">Import!A124</f>
        <v>01 - 1758 - 1229</v>
      </c>
      <c r="C124" s="0" t="str">
        <f aca="false">IF(ISERROR(LOOKUP(A124,$B$2:$B$619)),A124&amp;"#","")</f>
        <v/>
      </c>
      <c r="D124" s="83" t="str">
        <f aca="false">IF(ISERROR(LOOKUP(B124,$A$2:$A$619)),B124&amp;"#","")</f>
        <v/>
      </c>
    </row>
    <row r="125" customFormat="false" ht="12.8" hidden="false" customHeight="false" outlineLevel="0" collapsed="false">
      <c r="A125" s="0" t="str">
        <f aca="false">MAJ!A126</f>
        <v>01 - 1792 - 16501</v>
      </c>
      <c r="B125" s="0" t="str">
        <f aca="false">Import!A125</f>
        <v>01 - 1775 - 338</v>
      </c>
      <c r="C125" s="0" t="str">
        <f aca="false">IF(ISERROR(LOOKUP(A125,$B$2:$B$619)),A125&amp;"#","")</f>
        <v/>
      </c>
      <c r="D125" s="83" t="str">
        <f aca="false">IF(ISERROR(LOOKUP(B125,$A$2:$A$619)),B125&amp;"#","")</f>
        <v/>
      </c>
    </row>
    <row r="126" customFormat="false" ht="12.8" hidden="false" customHeight="false" outlineLevel="0" collapsed="false">
      <c r="A126" s="0" t="str">
        <f aca="false">MAJ!A127</f>
        <v>01 - 1803 - 18601</v>
      </c>
      <c r="B126" s="0" t="str">
        <f aca="false">Import!A126</f>
        <v>01 - 1792 - 16501</v>
      </c>
      <c r="C126" s="0" t="str">
        <f aca="false">IF(ISERROR(LOOKUP(A126,$B$2:$B$619)),A126&amp;"#","")</f>
        <v/>
      </c>
      <c r="D126" s="83" t="str">
        <f aca="false">IF(ISERROR(LOOKUP(B126,$A$2:$A$619)),B126&amp;"#","")</f>
        <v/>
      </c>
    </row>
    <row r="127" customFormat="false" ht="12.8" hidden="false" customHeight="false" outlineLevel="0" collapsed="false">
      <c r="A127" s="0" t="str">
        <f aca="false">MAJ!A128</f>
        <v>01 - 1817 - 18590</v>
      </c>
      <c r="B127" s="0" t="str">
        <f aca="false">Import!A127</f>
        <v>01 - 1803 - 18601</v>
      </c>
      <c r="C127" s="0" t="str">
        <f aca="false">IF(ISERROR(LOOKUP(A127,$B$2:$B$619)),A127&amp;"#","")</f>
        <v/>
      </c>
      <c r="D127" s="83" t="str">
        <f aca="false">IF(ISERROR(LOOKUP(B127,$A$2:$A$619)),B127&amp;"#","")</f>
        <v/>
      </c>
    </row>
    <row r="128" customFormat="false" ht="12.8" hidden="false" customHeight="false" outlineLevel="0" collapsed="false">
      <c r="A128" s="0" t="str">
        <f aca="false">MAJ!A129</f>
        <v>01 - 1819 - 14289</v>
      </c>
      <c r="B128" s="0" t="str">
        <f aca="false">Import!A128</f>
        <v>01 - 1817 - 18590</v>
      </c>
      <c r="C128" s="0" t="str">
        <f aca="false">IF(ISERROR(LOOKUP(A128,$B$2:$B$619)),A128&amp;"#","")</f>
        <v/>
      </c>
      <c r="D128" s="83" t="str">
        <f aca="false">IF(ISERROR(LOOKUP(B128,$A$2:$A$619)),B128&amp;"#","")</f>
        <v/>
      </c>
    </row>
    <row r="129" customFormat="false" ht="12.8" hidden="false" customHeight="false" outlineLevel="0" collapsed="false">
      <c r="A129" s="0" t="str">
        <f aca="false">MAJ!A130</f>
        <v>01 - 1832 - 7777</v>
      </c>
      <c r="B129" s="0" t="str">
        <f aca="false">Import!A129</f>
        <v>01 - 1819 - 14289</v>
      </c>
      <c r="C129" s="0" t="str">
        <f aca="false">IF(ISERROR(LOOKUP(A129,$B$2:$B$619)),A129&amp;"#","")</f>
        <v/>
      </c>
      <c r="D129" s="83" t="str">
        <f aca="false">IF(ISERROR(LOOKUP(B129,$A$2:$A$619)),B129&amp;"#","")</f>
        <v/>
      </c>
    </row>
    <row r="130" customFormat="false" ht="12.8" hidden="false" customHeight="false" outlineLevel="0" collapsed="false">
      <c r="A130" s="0" t="str">
        <f aca="false">MAJ!A131</f>
        <v>01 - 184 - 14281</v>
      </c>
      <c r="B130" s="0" t="str">
        <f aca="false">Import!A130</f>
        <v>01 - 1832 - 7777</v>
      </c>
      <c r="C130" s="0" t="str">
        <f aca="false">IF(ISERROR(LOOKUP(A130,$B$2:$B$619)),A130&amp;"#","")</f>
        <v/>
      </c>
      <c r="D130" s="83" t="str">
        <f aca="false">IF(ISERROR(LOOKUP(B130,$A$2:$A$619)),B130&amp;"#","")</f>
        <v/>
      </c>
    </row>
    <row r="131" customFormat="false" ht="12.8" hidden="false" customHeight="false" outlineLevel="0" collapsed="false">
      <c r="A131" s="0" t="str">
        <f aca="false">MAJ!A132</f>
        <v>01 - 1843 - 1799</v>
      </c>
      <c r="B131" s="0" t="str">
        <f aca="false">Import!A131</f>
        <v>01 - 184 - 14281</v>
      </c>
      <c r="C131" s="0" t="str">
        <f aca="false">IF(ISERROR(LOOKUP(A131,$B$2:$B$619)),A131&amp;"#","")</f>
        <v/>
      </c>
      <c r="D131" s="83" t="str">
        <f aca="false">IF(ISERROR(LOOKUP(B131,$A$2:$A$619)),B131&amp;"#","")</f>
        <v/>
      </c>
    </row>
    <row r="132" customFormat="false" ht="12.8" hidden="false" customHeight="false" outlineLevel="0" collapsed="false">
      <c r="A132" s="0" t="str">
        <f aca="false">MAJ!A133</f>
        <v>01 - 1864 - 12006</v>
      </c>
      <c r="B132" s="0" t="str">
        <f aca="false">Import!A132</f>
        <v>01 - 1843 - 1799</v>
      </c>
      <c r="C132" s="0" t="str">
        <f aca="false">IF(ISERROR(LOOKUP(A132,$B$2:$B$619)),A132&amp;"#","")</f>
        <v/>
      </c>
      <c r="D132" s="83" t="str">
        <f aca="false">IF(ISERROR(LOOKUP(B132,$A$2:$A$619)),B132&amp;"#","")</f>
        <v/>
      </c>
    </row>
    <row r="133" customFormat="false" ht="12.8" hidden="false" customHeight="false" outlineLevel="0" collapsed="false">
      <c r="A133" s="0" t="str">
        <f aca="false">MAJ!A134</f>
        <v>01 - 1868 - 18592</v>
      </c>
      <c r="B133" s="0" t="str">
        <f aca="false">Import!A133</f>
        <v>01 - 1864 - 12006</v>
      </c>
      <c r="C133" s="0" t="str">
        <f aca="false">IF(ISERROR(LOOKUP(A133,$B$2:$B$619)),A133&amp;"#","")</f>
        <v/>
      </c>
      <c r="D133" s="83" t="str">
        <f aca="false">IF(ISERROR(LOOKUP(B133,$A$2:$A$619)),B133&amp;"#","")</f>
        <v/>
      </c>
    </row>
    <row r="134" customFormat="false" ht="12.8" hidden="false" customHeight="false" outlineLevel="0" collapsed="false">
      <c r="A134" s="0" t="str">
        <f aca="false">MAJ!A135</f>
        <v>01 - 1886 - 18586</v>
      </c>
      <c r="B134" s="0" t="str">
        <f aca="false">Import!A134</f>
        <v>01 - 1868 - 18592</v>
      </c>
      <c r="C134" s="0" t="str">
        <f aca="false">IF(ISERROR(LOOKUP(A134,$B$2:$B$619)),A134&amp;"#","")</f>
        <v/>
      </c>
      <c r="D134" s="83" t="str">
        <f aca="false">IF(ISERROR(LOOKUP(B134,$A$2:$A$619)),B134&amp;"#","")</f>
        <v/>
      </c>
    </row>
    <row r="135" customFormat="false" ht="12.8" hidden="false" customHeight="false" outlineLevel="0" collapsed="false">
      <c r="A135" s="0" t="str">
        <f aca="false">MAJ!A136</f>
        <v>01 - 189 - 16497</v>
      </c>
      <c r="B135" s="0" t="str">
        <f aca="false">Import!A135</f>
        <v>01 - 1886 - 18586</v>
      </c>
      <c r="C135" s="0" t="str">
        <f aca="false">IF(ISERROR(LOOKUP(A135,$B$2:$B$619)),A135&amp;"#","")</f>
        <v/>
      </c>
      <c r="D135" s="83" t="str">
        <f aca="false">IF(ISERROR(LOOKUP(B135,$A$2:$A$619)),B135&amp;"#","")</f>
        <v/>
      </c>
    </row>
    <row r="136" customFormat="false" ht="12.8" hidden="false" customHeight="false" outlineLevel="0" collapsed="false">
      <c r="A136" s="0" t="str">
        <f aca="false">MAJ!A137</f>
        <v>01 - 1897 - 12020</v>
      </c>
      <c r="B136" s="0" t="str">
        <f aca="false">Import!A136</f>
        <v>01 - 189 - 16497</v>
      </c>
      <c r="C136" s="0" t="str">
        <f aca="false">IF(ISERROR(LOOKUP(A136,$B$2:$B$619)),A136&amp;"#","")</f>
        <v/>
      </c>
      <c r="D136" s="83" t="str">
        <f aca="false">IF(ISERROR(LOOKUP(B136,$A$2:$A$619)),B136&amp;"#","")</f>
        <v/>
      </c>
    </row>
    <row r="137" customFormat="false" ht="12.8" hidden="false" customHeight="false" outlineLevel="0" collapsed="false">
      <c r="A137" s="0" t="str">
        <f aca="false">MAJ!A138</f>
        <v>01 - 1899 - 14317</v>
      </c>
      <c r="B137" s="0" t="str">
        <f aca="false">Import!A137</f>
        <v>01 - 1897 - 12020</v>
      </c>
      <c r="C137" s="0" t="str">
        <f aca="false">IF(ISERROR(LOOKUP(A137,$B$2:$B$619)),A137&amp;"#","")</f>
        <v/>
      </c>
      <c r="D137" s="83" t="str">
        <f aca="false">IF(ISERROR(LOOKUP(B137,$A$2:$A$619)),B137&amp;"#","")</f>
        <v/>
      </c>
    </row>
    <row r="138" customFormat="false" ht="12.8" hidden="false" customHeight="false" outlineLevel="0" collapsed="false">
      <c r="A138" s="0" t="str">
        <f aca="false">MAJ!A139</f>
        <v>01 - 1899 - 17517</v>
      </c>
      <c r="B138" s="0" t="str">
        <f aca="false">Import!A138</f>
        <v>01 - 1899 - 14317</v>
      </c>
      <c r="C138" s="0" t="str">
        <f aca="false">IF(ISERROR(LOOKUP(A138,$B$2:$B$619)),A138&amp;"#","")</f>
        <v/>
      </c>
      <c r="D138" s="83" t="str">
        <f aca="false">IF(ISERROR(LOOKUP(B138,$A$2:$A$619)),B138&amp;"#","")</f>
        <v/>
      </c>
    </row>
    <row r="139" customFormat="false" ht="12.8" hidden="false" customHeight="false" outlineLevel="0" collapsed="false">
      <c r="A139" s="0" t="str">
        <f aca="false">MAJ!A140</f>
        <v>01 - 1901 - 14164</v>
      </c>
      <c r="B139" s="0" t="str">
        <f aca="false">Import!A139</f>
        <v>01 - 1899 - 17517</v>
      </c>
      <c r="C139" s="0" t="str">
        <f aca="false">IF(ISERROR(LOOKUP(A139,$B$2:$B$619)),A139&amp;"#","")</f>
        <v/>
      </c>
      <c r="D139" s="83" t="str">
        <f aca="false">IF(ISERROR(LOOKUP(B139,$A$2:$A$619)),B139&amp;"#","")</f>
        <v/>
      </c>
    </row>
    <row r="140" customFormat="false" ht="12.8" hidden="false" customHeight="false" outlineLevel="0" collapsed="false">
      <c r="A140" s="0" t="str">
        <f aca="false">MAJ!A141</f>
        <v>01 - 1901 - 676</v>
      </c>
      <c r="B140" s="0" t="str">
        <f aca="false">Import!A140</f>
        <v>01 - 1901 - 14164</v>
      </c>
      <c r="C140" s="0" t="str">
        <f aca="false">IF(ISERROR(LOOKUP(A140,$B$2:$B$619)),A140&amp;"#","")</f>
        <v/>
      </c>
      <c r="D140" s="83" t="str">
        <f aca="false">IF(ISERROR(LOOKUP(B140,$A$2:$A$619)),B140&amp;"#","")</f>
        <v/>
      </c>
    </row>
    <row r="141" customFormat="false" ht="12.8" hidden="false" customHeight="false" outlineLevel="0" collapsed="false">
      <c r="A141" s="0" t="str">
        <f aca="false">MAJ!A142</f>
        <v>01 - 1920 - 14331</v>
      </c>
      <c r="B141" s="0" t="str">
        <f aca="false">Import!A141</f>
        <v>01 - 1901 - 676</v>
      </c>
      <c r="C141" s="0" t="str">
        <f aca="false">IF(ISERROR(LOOKUP(A141,$B$2:$B$619)),A141&amp;"#","")</f>
        <v/>
      </c>
      <c r="D141" s="83" t="str">
        <f aca="false">IF(ISERROR(LOOKUP(B141,$A$2:$A$619)),B141&amp;"#","")</f>
        <v/>
      </c>
    </row>
    <row r="142" customFormat="false" ht="12.8" hidden="false" customHeight="false" outlineLevel="0" collapsed="false">
      <c r="A142" s="0" t="str">
        <f aca="false">MAJ!A143</f>
        <v>01 - 1922 - 14207</v>
      </c>
      <c r="B142" s="0" t="str">
        <f aca="false">Import!A142</f>
        <v>01 - 1920 - 14331</v>
      </c>
      <c r="C142" s="0" t="str">
        <f aca="false">IF(ISERROR(LOOKUP(A142,$B$2:$B$619)),A142&amp;"#","")</f>
        <v/>
      </c>
      <c r="D142" s="83" t="str">
        <f aca="false">IF(ISERROR(LOOKUP(B142,$A$2:$A$619)),B142&amp;"#","")</f>
        <v/>
      </c>
    </row>
    <row r="143" customFormat="false" ht="12.8" hidden="false" customHeight="false" outlineLevel="0" collapsed="false">
      <c r="A143" s="0" t="str">
        <f aca="false">MAJ!A144</f>
        <v>01 - 1922 - 6552</v>
      </c>
      <c r="B143" s="0" t="str">
        <f aca="false">Import!A143</f>
        <v>01 - 1922 - 14207</v>
      </c>
      <c r="C143" s="0" t="str">
        <f aca="false">IF(ISERROR(LOOKUP(A143,$B$2:$B$619)),A143&amp;"#","")</f>
        <v/>
      </c>
      <c r="D143" s="83" t="str">
        <f aca="false">IF(ISERROR(LOOKUP(B143,$A$2:$A$619)),B143&amp;"#","")</f>
        <v/>
      </c>
    </row>
    <row r="144" customFormat="false" ht="12.8" hidden="false" customHeight="false" outlineLevel="0" collapsed="false">
      <c r="A144" s="0" t="str">
        <f aca="false">MAJ!A145</f>
        <v>01 - 1941 - 14230</v>
      </c>
      <c r="B144" s="0" t="str">
        <f aca="false">Import!A144</f>
        <v>01 - 1922 - 6552</v>
      </c>
      <c r="C144" s="0" t="str">
        <f aca="false">IF(ISERROR(LOOKUP(A144,$B$2:$B$619)),A144&amp;"#","")</f>
        <v/>
      </c>
      <c r="D144" s="83" t="str">
        <f aca="false">IF(ISERROR(LOOKUP(B144,$A$2:$A$619)),B144&amp;"#","")</f>
        <v/>
      </c>
    </row>
    <row r="145" customFormat="false" ht="12.8" hidden="false" customHeight="false" outlineLevel="0" collapsed="false">
      <c r="A145" s="0" t="str">
        <f aca="false">MAJ!A146</f>
        <v>01 - 1949 - 10976</v>
      </c>
      <c r="B145" s="0" t="str">
        <f aca="false">Import!A145</f>
        <v>01 - 1941 - 14230</v>
      </c>
      <c r="C145" s="0" t="str">
        <f aca="false">IF(ISERROR(LOOKUP(A145,$B$2:$B$619)),A145&amp;"#","")</f>
        <v/>
      </c>
      <c r="D145" s="83" t="str">
        <f aca="false">IF(ISERROR(LOOKUP(B145,$A$2:$A$619)),B145&amp;"#","")</f>
        <v/>
      </c>
    </row>
    <row r="146" customFormat="false" ht="12.8" hidden="false" customHeight="false" outlineLevel="0" collapsed="false">
      <c r="A146" s="0" t="str">
        <f aca="false">MAJ!A147</f>
        <v>01 - 195 - 14186</v>
      </c>
      <c r="B146" s="0" t="str">
        <f aca="false">Import!A146</f>
        <v>01 - 1949 - 10976</v>
      </c>
      <c r="C146" s="0" t="str">
        <f aca="false">IF(ISERROR(LOOKUP(A146,$B$2:$B$619)),A146&amp;"#","")</f>
        <v/>
      </c>
      <c r="D146" s="83" t="str">
        <f aca="false">IF(ISERROR(LOOKUP(B146,$A$2:$A$619)),B146&amp;"#","")</f>
        <v/>
      </c>
    </row>
    <row r="147" customFormat="false" ht="12.8" hidden="false" customHeight="false" outlineLevel="0" collapsed="false">
      <c r="A147" s="0" t="str">
        <f aca="false">MAJ!A148</f>
        <v>01 - 1954 - 16460</v>
      </c>
      <c r="B147" s="0" t="str">
        <f aca="false">Import!A147</f>
        <v>01 - 195 - 14186</v>
      </c>
      <c r="C147" s="0" t="str">
        <f aca="false">IF(ISERROR(LOOKUP(A147,$B$2:$B$619)),A147&amp;"#","")</f>
        <v/>
      </c>
      <c r="D147" s="83" t="str">
        <f aca="false">IF(ISERROR(LOOKUP(B147,$A$2:$A$619)),B147&amp;"#","")</f>
        <v/>
      </c>
    </row>
    <row r="148" customFormat="false" ht="12.8" hidden="false" customHeight="false" outlineLevel="0" collapsed="false">
      <c r="A148" s="0" t="str">
        <f aca="false">MAJ!A149</f>
        <v>01 - 1958 - 14327</v>
      </c>
      <c r="B148" s="0" t="str">
        <f aca="false">Import!A148</f>
        <v>01 - 1954 - 16460</v>
      </c>
      <c r="C148" s="0" t="str">
        <f aca="false">IF(ISERROR(LOOKUP(A148,$B$2:$B$619)),A148&amp;"#","")</f>
        <v/>
      </c>
      <c r="D148" s="83" t="str">
        <f aca="false">IF(ISERROR(LOOKUP(B148,$A$2:$A$619)),B148&amp;"#","")</f>
        <v/>
      </c>
    </row>
    <row r="149" customFormat="false" ht="12.8" hidden="false" customHeight="false" outlineLevel="0" collapsed="false">
      <c r="A149" s="0" t="str">
        <f aca="false">MAJ!A150</f>
        <v>01 - 198 - 16458</v>
      </c>
      <c r="B149" s="0" t="str">
        <f aca="false">Import!A149</f>
        <v>01 - 1958 - 14327</v>
      </c>
      <c r="C149" s="0" t="str">
        <f aca="false">IF(ISERROR(LOOKUP(A149,$B$2:$B$619)),A149&amp;"#","")</f>
        <v/>
      </c>
      <c r="D149" s="83" t="str">
        <f aca="false">IF(ISERROR(LOOKUP(B149,$A$2:$A$619)),B149&amp;"#","")</f>
        <v/>
      </c>
    </row>
    <row r="150" customFormat="false" ht="12.8" hidden="false" customHeight="false" outlineLevel="0" collapsed="false">
      <c r="A150" s="0" t="str">
        <f aca="false">MAJ!A151</f>
        <v>01 - 1980 - 17543</v>
      </c>
      <c r="B150" s="0" t="str">
        <f aca="false">Import!A150</f>
        <v>01 - 198 - 16458</v>
      </c>
      <c r="C150" s="0" t="str">
        <f aca="false">IF(ISERROR(LOOKUP(A150,$B$2:$B$619)),A150&amp;"#","")</f>
        <v/>
      </c>
      <c r="D150" s="83" t="str">
        <f aca="false">IF(ISERROR(LOOKUP(B150,$A$2:$A$619)),B150&amp;"#","")</f>
        <v/>
      </c>
    </row>
    <row r="151" customFormat="false" ht="12.8" hidden="false" customHeight="false" outlineLevel="0" collapsed="false">
      <c r="A151" s="0" t="str">
        <f aca="false">MAJ!A152</f>
        <v>01 - 1994 - 182</v>
      </c>
      <c r="B151" s="0" t="str">
        <f aca="false">Import!A151</f>
        <v>01 - 1980 - 17543</v>
      </c>
      <c r="C151" s="0" t="str">
        <f aca="false">IF(ISERROR(LOOKUP(A151,$B$2:$B$619)),A151&amp;"#","")</f>
        <v/>
      </c>
      <c r="D151" s="83" t="str">
        <f aca="false">IF(ISERROR(LOOKUP(B151,$A$2:$A$619)),B151&amp;"#","")</f>
        <v/>
      </c>
    </row>
    <row r="152" customFormat="false" ht="12.8" hidden="false" customHeight="false" outlineLevel="0" collapsed="false">
      <c r="A152" s="0" t="str">
        <f aca="false">MAJ!A153</f>
        <v>01 - 2000 - 16486</v>
      </c>
      <c r="B152" s="0" t="str">
        <f aca="false">Import!A152</f>
        <v>01 - 1994 - 182</v>
      </c>
      <c r="C152" s="0" t="str">
        <f aca="false">IF(ISERROR(LOOKUP(A152,$B$2:$B$619)),A152&amp;"#","")</f>
        <v/>
      </c>
      <c r="D152" s="83" t="str">
        <f aca="false">IF(ISERROR(LOOKUP(B152,$A$2:$A$619)),B152&amp;"#","")</f>
        <v/>
      </c>
    </row>
    <row r="153" customFormat="false" ht="12.8" hidden="false" customHeight="false" outlineLevel="0" collapsed="false">
      <c r="A153" s="0" t="str">
        <f aca="false">MAJ!A154</f>
        <v>01 - 2013 - 14342</v>
      </c>
      <c r="B153" s="0" t="str">
        <f aca="false">Import!A153</f>
        <v>01 - 2000 - 16486</v>
      </c>
      <c r="C153" s="0" t="str">
        <f aca="false">IF(ISERROR(LOOKUP(A153,$B$2:$B$619)),A153&amp;"#","")</f>
        <v/>
      </c>
      <c r="D153" s="83" t="str">
        <f aca="false">IF(ISERROR(LOOKUP(B153,$A$2:$A$619)),B153&amp;"#","")</f>
        <v/>
      </c>
    </row>
    <row r="154" customFormat="false" ht="12.8" hidden="false" customHeight="false" outlineLevel="0" collapsed="false">
      <c r="A154" s="0" t="str">
        <f aca="false">MAJ!A155</f>
        <v>01 - 2026 - 6563</v>
      </c>
      <c r="B154" s="0" t="str">
        <f aca="false">Import!A154</f>
        <v>01 - 2013 - 14342</v>
      </c>
      <c r="C154" s="0" t="str">
        <f aca="false">IF(ISERROR(LOOKUP(A154,$B$2:$B$619)),A154&amp;"#","")</f>
        <v/>
      </c>
      <c r="D154" s="83" t="str">
        <f aca="false">IF(ISERROR(LOOKUP(B154,$A$2:$A$619)),B154&amp;"#","")</f>
        <v/>
      </c>
    </row>
    <row r="155" customFormat="false" ht="12.8" hidden="false" customHeight="false" outlineLevel="0" collapsed="false">
      <c r="A155" s="0" t="str">
        <f aca="false">MAJ!A156</f>
        <v>01 - 2037 - 16503</v>
      </c>
      <c r="B155" s="0" t="str">
        <f aca="false">Import!A155</f>
        <v>01 - 2026 - 6563</v>
      </c>
      <c r="C155" s="0" t="str">
        <f aca="false">IF(ISERROR(LOOKUP(A155,$B$2:$B$619)),A155&amp;"#","")</f>
        <v/>
      </c>
      <c r="D155" s="83" t="str">
        <f aca="false">IF(ISERROR(LOOKUP(B155,$A$2:$A$619)),B155&amp;"#","")</f>
        <v/>
      </c>
    </row>
    <row r="156" customFormat="false" ht="12.8" hidden="false" customHeight="false" outlineLevel="0" collapsed="false">
      <c r="A156" s="0" t="str">
        <f aca="false">MAJ!A157</f>
        <v>01 - 2047 - 13069</v>
      </c>
      <c r="B156" s="0" t="str">
        <f aca="false">Import!A156</f>
        <v>01 - 2037 - 16503</v>
      </c>
      <c r="C156" s="0" t="str">
        <f aca="false">IF(ISERROR(LOOKUP(A156,$B$2:$B$619)),A156&amp;"#","")</f>
        <v/>
      </c>
      <c r="D156" s="83" t="str">
        <f aca="false">IF(ISERROR(LOOKUP(B156,$A$2:$A$619)),B156&amp;"#","")</f>
        <v/>
      </c>
    </row>
    <row r="157" customFormat="false" ht="12.8" hidden="false" customHeight="false" outlineLevel="0" collapsed="false">
      <c r="A157" s="0" t="str">
        <f aca="false">MAJ!A158</f>
        <v>01 - 2065 - 18589</v>
      </c>
      <c r="B157" s="0" t="str">
        <f aca="false">Import!A157</f>
        <v>01 - 2047 - 13069</v>
      </c>
      <c r="C157" s="0" t="str">
        <f aca="false">IF(ISERROR(LOOKUP(A157,$B$2:$B$619)),A157&amp;"#","")</f>
        <v/>
      </c>
      <c r="D157" s="83" t="str">
        <f aca="false">IF(ISERROR(LOOKUP(B157,$A$2:$A$619)),B157&amp;"#","")</f>
        <v/>
      </c>
    </row>
    <row r="158" customFormat="false" ht="12.8" hidden="false" customHeight="false" outlineLevel="0" collapsed="false">
      <c r="A158" s="0" t="str">
        <f aca="false">MAJ!A159</f>
        <v>01 - 2075 - 14330</v>
      </c>
      <c r="B158" s="0" t="str">
        <f aca="false">Import!A158</f>
        <v>01 - 2065 - 18589</v>
      </c>
      <c r="C158" s="0" t="str">
        <f aca="false">IF(ISERROR(LOOKUP(A158,$B$2:$B$619)),A158&amp;"#","")</f>
        <v/>
      </c>
      <c r="D158" s="83" t="str">
        <f aca="false">IF(ISERROR(LOOKUP(B158,$A$2:$A$619)),B158&amp;"#","")</f>
        <v/>
      </c>
    </row>
    <row r="159" customFormat="false" ht="12.8" hidden="false" customHeight="false" outlineLevel="0" collapsed="false">
      <c r="A159" s="0" t="str">
        <f aca="false">MAJ!A160</f>
        <v>01 - 2086 - 5466</v>
      </c>
      <c r="B159" s="0" t="str">
        <f aca="false">Import!A159</f>
        <v>01 - 2075 - 14330</v>
      </c>
      <c r="C159" s="0" t="str">
        <f aca="false">IF(ISERROR(LOOKUP(A159,$B$2:$B$619)),A159&amp;"#","")</f>
        <v/>
      </c>
      <c r="D159" s="83" t="str">
        <f aca="false">IF(ISERROR(LOOKUP(B159,$A$2:$A$619)),B159&amp;"#","")</f>
        <v/>
      </c>
    </row>
    <row r="160" customFormat="false" ht="12.8" hidden="false" customHeight="false" outlineLevel="0" collapsed="false">
      <c r="A160" s="0" t="str">
        <f aca="false">MAJ!A161</f>
        <v>01 - 2090 - 14201</v>
      </c>
      <c r="B160" s="0" t="str">
        <f aca="false">Import!A160</f>
        <v>01 - 2086 - 5466</v>
      </c>
      <c r="C160" s="0" t="str">
        <f aca="false">IF(ISERROR(LOOKUP(A160,$B$2:$B$619)),A160&amp;"#","")</f>
        <v/>
      </c>
      <c r="D160" s="83" t="str">
        <f aca="false">IF(ISERROR(LOOKUP(B160,$A$2:$A$619)),B160&amp;"#","")</f>
        <v/>
      </c>
    </row>
    <row r="161" customFormat="false" ht="12.8" hidden="false" customHeight="false" outlineLevel="0" collapsed="false">
      <c r="A161" s="0" t="str">
        <f aca="false">MAJ!A162</f>
        <v>01 - 2098 - 6537</v>
      </c>
      <c r="B161" s="0" t="str">
        <f aca="false">Import!A161</f>
        <v>01 - 2090 - 14201</v>
      </c>
      <c r="C161" s="0" t="str">
        <f aca="false">IF(ISERROR(LOOKUP(A161,$B$2:$B$619)),A161&amp;"#","")</f>
        <v/>
      </c>
      <c r="D161" s="83" t="str">
        <f aca="false">IF(ISERROR(LOOKUP(B161,$A$2:$A$619)),B161&amp;"#","")</f>
        <v/>
      </c>
    </row>
    <row r="162" customFormat="false" ht="12.8" hidden="false" customHeight="false" outlineLevel="0" collapsed="false">
      <c r="A162" s="0" t="str">
        <f aca="false">MAJ!A163</f>
        <v>01 - 2104 - 14182</v>
      </c>
      <c r="B162" s="0" t="str">
        <f aca="false">Import!A162</f>
        <v>01 - 2098 - 6537</v>
      </c>
      <c r="C162" s="0" t="str">
        <f aca="false">IF(ISERROR(LOOKUP(A162,$B$2:$B$619)),A162&amp;"#","")</f>
        <v/>
      </c>
      <c r="D162" s="83" t="str">
        <f aca="false">IF(ISERROR(LOOKUP(B162,$A$2:$A$619)),B162&amp;"#","")</f>
        <v/>
      </c>
    </row>
    <row r="163" customFormat="false" ht="12.8" hidden="false" customHeight="false" outlineLevel="0" collapsed="false">
      <c r="A163" s="0" t="str">
        <f aca="false">MAJ!A164</f>
        <v>01 - 2108 - 12028</v>
      </c>
      <c r="B163" s="0" t="str">
        <f aca="false">Import!A163</f>
        <v>01 - 2104 - 14182</v>
      </c>
      <c r="C163" s="0" t="str">
        <f aca="false">IF(ISERROR(LOOKUP(A163,$B$2:$B$619)),A163&amp;"#","")</f>
        <v/>
      </c>
      <c r="D163" s="83" t="str">
        <f aca="false">IF(ISERROR(LOOKUP(B163,$A$2:$A$619)),B163&amp;"#","")</f>
        <v/>
      </c>
    </row>
    <row r="164" customFormat="false" ht="12.8" hidden="false" customHeight="false" outlineLevel="0" collapsed="false">
      <c r="A164" s="0" t="str">
        <f aca="false">MAJ!A165</f>
        <v>01 - 2126 - 14225</v>
      </c>
      <c r="B164" s="0" t="str">
        <f aca="false">Import!A164</f>
        <v>01 - 2108 - 12028</v>
      </c>
      <c r="C164" s="0" t="str">
        <f aca="false">IF(ISERROR(LOOKUP(A164,$B$2:$B$619)),A164&amp;"#","")</f>
        <v/>
      </c>
      <c r="D164" s="83" t="str">
        <f aca="false">IF(ISERROR(LOOKUP(B164,$A$2:$A$619)),B164&amp;"#","")</f>
        <v/>
      </c>
    </row>
    <row r="165" customFormat="false" ht="12.8" hidden="false" customHeight="false" outlineLevel="0" collapsed="false">
      <c r="A165" s="0" t="str">
        <f aca="false">MAJ!A166</f>
        <v>01 - 2129 - 14162</v>
      </c>
      <c r="B165" s="0" t="str">
        <f aca="false">Import!A165</f>
        <v>01 - 2126 - 14225</v>
      </c>
      <c r="C165" s="0" t="str">
        <f aca="false">IF(ISERROR(LOOKUP(A165,$B$2:$B$619)),A165&amp;"#","")</f>
        <v/>
      </c>
      <c r="D165" s="83" t="str">
        <f aca="false">IF(ISERROR(LOOKUP(B165,$A$2:$A$619)),B165&amp;"#","")</f>
        <v/>
      </c>
    </row>
    <row r="166" customFormat="false" ht="12.8" hidden="false" customHeight="false" outlineLevel="0" collapsed="false">
      <c r="A166" s="0" t="str">
        <f aca="false">MAJ!A167</f>
        <v>01 - 2165 - 15390</v>
      </c>
      <c r="B166" s="0" t="str">
        <f aca="false">Import!A166</f>
        <v>01 - 2129 - 14162</v>
      </c>
      <c r="C166" s="0" t="str">
        <f aca="false">IF(ISERROR(LOOKUP(A166,$B$2:$B$619)),A166&amp;"#","")</f>
        <v/>
      </c>
      <c r="D166" s="83" t="str">
        <f aca="false">IF(ISERROR(LOOKUP(B166,$A$2:$A$619)),B166&amp;"#","")</f>
        <v/>
      </c>
    </row>
    <row r="167" customFormat="false" ht="12.8" hidden="false" customHeight="false" outlineLevel="0" collapsed="false">
      <c r="A167" s="0" t="str">
        <f aca="false">MAJ!A168</f>
        <v>01 - 2173 - 14161</v>
      </c>
      <c r="B167" s="0" t="str">
        <f aca="false">Import!A167</f>
        <v>01 - 2165 - 15390</v>
      </c>
      <c r="C167" s="0" t="str">
        <f aca="false">IF(ISERROR(LOOKUP(A167,$B$2:$B$619)),A167&amp;"#","")</f>
        <v/>
      </c>
      <c r="D167" s="83" t="str">
        <f aca="false">IF(ISERROR(LOOKUP(B167,$A$2:$A$619)),B167&amp;"#","")</f>
        <v/>
      </c>
    </row>
    <row r="168" customFormat="false" ht="12.8" hidden="false" customHeight="false" outlineLevel="0" collapsed="false">
      <c r="A168" s="0" t="str">
        <f aca="false">MAJ!A169</f>
        <v>01 - 2175 - 14187</v>
      </c>
      <c r="B168" s="0" t="str">
        <f aca="false">Import!A168</f>
        <v>01 - 2173 - 14161</v>
      </c>
      <c r="C168" s="0" t="str">
        <f aca="false">IF(ISERROR(LOOKUP(A168,$B$2:$B$619)),A168&amp;"#","")</f>
        <v/>
      </c>
      <c r="D168" s="83" t="str">
        <f aca="false">IF(ISERROR(LOOKUP(B168,$A$2:$A$619)),B168&amp;"#","")</f>
        <v/>
      </c>
    </row>
    <row r="169" customFormat="false" ht="12.8" hidden="false" customHeight="false" outlineLevel="0" collapsed="false">
      <c r="A169" s="0" t="str">
        <f aca="false">MAJ!A170</f>
        <v>01 - 2179 - 14175</v>
      </c>
      <c r="B169" s="0" t="str">
        <f aca="false">Import!A169</f>
        <v>01 - 2175 - 14187</v>
      </c>
      <c r="C169" s="0" t="str">
        <f aca="false">IF(ISERROR(LOOKUP(A169,$B$2:$B$619)),A169&amp;"#","")</f>
        <v/>
      </c>
      <c r="D169" s="83" t="str">
        <f aca="false">IF(ISERROR(LOOKUP(B169,$A$2:$A$619)),B169&amp;"#","")</f>
        <v/>
      </c>
    </row>
    <row r="170" customFormat="false" ht="12.8" hidden="false" customHeight="false" outlineLevel="0" collapsed="false">
      <c r="A170" s="0" t="str">
        <f aca="false">MAJ!A171</f>
        <v>01 - 2183 - 240</v>
      </c>
      <c r="B170" s="0" t="str">
        <f aca="false">Import!A170</f>
        <v>01 - 2179 - 14175</v>
      </c>
      <c r="C170" s="0" t="str">
        <f aca="false">IF(ISERROR(LOOKUP(A170,$B$2:$B$619)),A170&amp;"#","")</f>
        <v/>
      </c>
      <c r="D170" s="83" t="str">
        <f aca="false">IF(ISERROR(LOOKUP(B170,$A$2:$A$619)),B170&amp;"#","")</f>
        <v/>
      </c>
    </row>
    <row r="171" customFormat="false" ht="12.8" hidden="false" customHeight="false" outlineLevel="0" collapsed="false">
      <c r="A171" s="0" t="str">
        <f aca="false">MAJ!A172</f>
        <v>01 - 2193 - 14343</v>
      </c>
      <c r="B171" s="0" t="str">
        <f aca="false">Import!A171</f>
        <v>01 - 2183 - 240</v>
      </c>
      <c r="C171" s="0" t="str">
        <f aca="false">IF(ISERROR(LOOKUP(A171,$B$2:$B$619)),A171&amp;"#","")</f>
        <v/>
      </c>
      <c r="D171" s="83" t="str">
        <f aca="false">IF(ISERROR(LOOKUP(B171,$A$2:$A$619)),B171&amp;"#","")</f>
        <v/>
      </c>
    </row>
    <row r="172" customFormat="false" ht="12.8" hidden="false" customHeight="false" outlineLevel="0" collapsed="false">
      <c r="A172" s="0" t="str">
        <f aca="false">MAJ!A173</f>
        <v>01 - 2196 - 6566</v>
      </c>
      <c r="B172" s="0" t="str">
        <f aca="false">Import!A172</f>
        <v>01 - 2193 - 14343</v>
      </c>
      <c r="C172" s="0" t="str">
        <f aca="false">IF(ISERROR(LOOKUP(A172,$B$2:$B$619)),A172&amp;"#","")</f>
        <v/>
      </c>
      <c r="D172" s="83" t="str">
        <f aca="false">IF(ISERROR(LOOKUP(B172,$A$2:$A$619)),B172&amp;"#","")</f>
        <v/>
      </c>
    </row>
    <row r="173" customFormat="false" ht="12.8" hidden="false" customHeight="false" outlineLevel="0" collapsed="false">
      <c r="A173" s="0" t="str">
        <f aca="false">MAJ!A174</f>
        <v>01 - 2206 - 10949</v>
      </c>
      <c r="B173" s="0" t="str">
        <f aca="false">Import!A173</f>
        <v>01 - 2196 - 6566</v>
      </c>
      <c r="C173" s="0" t="str">
        <f aca="false">IF(ISERROR(LOOKUP(A173,$B$2:$B$619)),A173&amp;"#","")</f>
        <v/>
      </c>
      <c r="D173" s="83" t="str">
        <f aca="false">IF(ISERROR(LOOKUP(B173,$A$2:$A$619)),B173&amp;"#","")</f>
        <v/>
      </c>
    </row>
    <row r="174" customFormat="false" ht="12.8" hidden="false" customHeight="false" outlineLevel="0" collapsed="false">
      <c r="A174" s="0" t="str">
        <f aca="false">MAJ!A175</f>
        <v>01 - 2212 - 18604</v>
      </c>
      <c r="B174" s="0" t="str">
        <f aca="false">Import!A174</f>
        <v>01 - 2206 - 10949</v>
      </c>
      <c r="C174" s="0" t="str">
        <f aca="false">IF(ISERROR(LOOKUP(A174,$B$2:$B$619)),A174&amp;"#","")</f>
        <v/>
      </c>
      <c r="D174" s="83" t="str">
        <f aca="false">IF(ISERROR(LOOKUP(B174,$A$2:$A$619)),B174&amp;"#","")</f>
        <v/>
      </c>
    </row>
    <row r="175" customFormat="false" ht="12.8" hidden="false" customHeight="false" outlineLevel="0" collapsed="false">
      <c r="A175" s="0" t="str">
        <f aca="false">MAJ!A176</f>
        <v>01 - 2216 - 5449</v>
      </c>
      <c r="B175" s="0" t="str">
        <f aca="false">Import!A175</f>
        <v>01 - 2212 - 18604</v>
      </c>
      <c r="C175" s="0" t="str">
        <f aca="false">IF(ISERROR(LOOKUP(A175,$B$2:$B$619)),A175&amp;"#","")</f>
        <v/>
      </c>
      <c r="D175" s="83" t="str">
        <f aca="false">IF(ISERROR(LOOKUP(B175,$A$2:$A$619)),B175&amp;"#","")</f>
        <v/>
      </c>
    </row>
    <row r="176" customFormat="false" ht="12.8" hidden="false" customHeight="false" outlineLevel="0" collapsed="false">
      <c r="A176" s="0" t="str">
        <f aca="false">MAJ!A177</f>
        <v>01 - 2219 - 14328</v>
      </c>
      <c r="B176" s="0" t="str">
        <f aca="false">Import!A176</f>
        <v>01 - 2216 - 5449</v>
      </c>
      <c r="C176" s="0" t="str">
        <f aca="false">IF(ISERROR(LOOKUP(A176,$B$2:$B$619)),A176&amp;"#","")</f>
        <v/>
      </c>
      <c r="D176" s="83" t="str">
        <f aca="false">IF(ISERROR(LOOKUP(B176,$A$2:$A$619)),B176&amp;"#","")</f>
        <v/>
      </c>
    </row>
    <row r="177" customFormat="false" ht="12.8" hidden="false" customHeight="false" outlineLevel="0" collapsed="false">
      <c r="A177" s="0" t="str">
        <f aca="false">MAJ!A178</f>
        <v>01 - 2220 - 14208</v>
      </c>
      <c r="B177" s="0" t="str">
        <f aca="false">Import!A177</f>
        <v>01 - 2219 - 14328</v>
      </c>
      <c r="C177" s="0" t="str">
        <f aca="false">IF(ISERROR(LOOKUP(A177,$B$2:$B$619)),A177&amp;"#","")</f>
        <v/>
      </c>
      <c r="D177" s="83" t="str">
        <f aca="false">IF(ISERROR(LOOKUP(B177,$A$2:$A$619)),B177&amp;"#","")</f>
        <v/>
      </c>
    </row>
    <row r="178" customFormat="false" ht="12.8" hidden="false" customHeight="false" outlineLevel="0" collapsed="false">
      <c r="A178" s="0" t="str">
        <f aca="false">MAJ!A179</f>
        <v>01 - 223 - 17515</v>
      </c>
      <c r="B178" s="0" t="str">
        <f aca="false">Import!A178</f>
        <v>01 - 2220 - 14208</v>
      </c>
      <c r="C178" s="0" t="str">
        <f aca="false">IF(ISERROR(LOOKUP(A178,$B$2:$B$619)),A178&amp;"#","")</f>
        <v/>
      </c>
      <c r="D178" s="83" t="str">
        <f aca="false">IF(ISERROR(LOOKUP(B178,$A$2:$A$619)),B178&amp;"#","")</f>
        <v/>
      </c>
    </row>
    <row r="179" customFormat="false" ht="12.8" hidden="false" customHeight="false" outlineLevel="0" collapsed="false">
      <c r="A179" s="0" t="str">
        <f aca="false">MAJ!A180</f>
        <v>01 - 223 - 97</v>
      </c>
      <c r="B179" s="0" t="str">
        <f aca="false">Import!A179</f>
        <v>01 - 223 - 17515</v>
      </c>
      <c r="C179" s="0" t="str">
        <f aca="false">IF(ISERROR(LOOKUP(A179,$B$2:$B$619)),A179&amp;"#","")</f>
        <v/>
      </c>
      <c r="D179" s="83" t="str">
        <f aca="false">IF(ISERROR(LOOKUP(B179,$A$2:$A$619)),B179&amp;"#","")</f>
        <v/>
      </c>
    </row>
    <row r="180" customFormat="false" ht="12.8" hidden="false" customHeight="false" outlineLevel="0" collapsed="false">
      <c r="A180" s="0" t="str">
        <f aca="false">MAJ!A181</f>
        <v>01 - 2256 - 1408</v>
      </c>
      <c r="B180" s="0" t="str">
        <f aca="false">Import!A180</f>
        <v>01 - 223 - 97</v>
      </c>
      <c r="C180" s="0" t="str">
        <f aca="false">IF(ISERROR(LOOKUP(A180,$B$2:$B$619)),A180&amp;"#","")</f>
        <v/>
      </c>
      <c r="D180" s="83" t="str">
        <f aca="false">IF(ISERROR(LOOKUP(B180,$A$2:$A$619)),B180&amp;"#","")</f>
        <v/>
      </c>
    </row>
    <row r="181" customFormat="false" ht="12.8" hidden="false" customHeight="false" outlineLevel="0" collapsed="false">
      <c r="A181" s="0" t="str">
        <f aca="false">MAJ!A182</f>
        <v>01 - 2284 - 14198</v>
      </c>
      <c r="B181" s="0" t="str">
        <f aca="false">Import!A181</f>
        <v>01 - 2256 - 1408</v>
      </c>
      <c r="C181" s="0" t="str">
        <f aca="false">IF(ISERROR(LOOKUP(A181,$B$2:$B$619)),A181&amp;"#","")</f>
        <v/>
      </c>
      <c r="D181" s="83" t="str">
        <f aca="false">IF(ISERROR(LOOKUP(B181,$A$2:$A$619)),B181&amp;"#","")</f>
        <v/>
      </c>
    </row>
    <row r="182" customFormat="false" ht="12.8" hidden="false" customHeight="false" outlineLevel="0" collapsed="false">
      <c r="A182" s="0" t="str">
        <f aca="false">MAJ!A183</f>
        <v>01 - 2284 - 456</v>
      </c>
      <c r="B182" s="0" t="str">
        <f aca="false">Import!A182</f>
        <v>01 - 2284 - 14198</v>
      </c>
      <c r="C182" s="0" t="str">
        <f aca="false">IF(ISERROR(LOOKUP(A182,$B$2:$B$619)),A182&amp;"#","")</f>
        <v/>
      </c>
      <c r="D182" s="83" t="str">
        <f aca="false">IF(ISERROR(LOOKUP(B182,$A$2:$A$619)),B182&amp;"#","")</f>
        <v/>
      </c>
    </row>
    <row r="183" customFormat="false" ht="12.8" hidden="false" customHeight="false" outlineLevel="0" collapsed="false">
      <c r="A183" s="0" t="str">
        <f aca="false">MAJ!A184</f>
        <v>01 - 2290 - 18596</v>
      </c>
      <c r="B183" s="0" t="str">
        <f aca="false">Import!A183</f>
        <v>01 - 2284 - 456</v>
      </c>
      <c r="C183" s="0" t="str">
        <f aca="false">IF(ISERROR(LOOKUP(A183,$B$2:$B$619)),A183&amp;"#","")</f>
        <v/>
      </c>
      <c r="D183" s="83" t="str">
        <f aca="false">IF(ISERROR(LOOKUP(B183,$A$2:$A$619)),B183&amp;"#","")</f>
        <v/>
      </c>
    </row>
    <row r="184" customFormat="false" ht="12.8" hidden="false" customHeight="false" outlineLevel="0" collapsed="false">
      <c r="A184" s="0" t="str">
        <f aca="false">MAJ!A185</f>
        <v>01 - 2316 - 14195</v>
      </c>
      <c r="B184" s="0" t="str">
        <f aca="false">Import!A184</f>
        <v>01 - 2290 - 18596</v>
      </c>
      <c r="C184" s="0" t="str">
        <f aca="false">IF(ISERROR(LOOKUP(A184,$B$2:$B$619)),A184&amp;"#","")</f>
        <v/>
      </c>
      <c r="D184" s="83" t="str">
        <f aca="false">IF(ISERROR(LOOKUP(B184,$A$2:$A$619)),B184&amp;"#","")</f>
        <v/>
      </c>
    </row>
    <row r="185" customFormat="false" ht="12.8" hidden="false" customHeight="false" outlineLevel="0" collapsed="false">
      <c r="A185" s="0" t="str">
        <f aca="false">MAJ!A186</f>
        <v>01 - 2325 - 18638</v>
      </c>
      <c r="B185" s="0" t="str">
        <f aca="false">Import!A185</f>
        <v>01 - 2316 - 14195</v>
      </c>
      <c r="C185" s="0" t="str">
        <f aca="false">IF(ISERROR(LOOKUP(A185,$B$2:$B$619)),A185&amp;"#","")</f>
        <v/>
      </c>
      <c r="D185" s="83" t="str">
        <f aca="false">IF(ISERROR(LOOKUP(B185,$A$2:$A$619)),B185&amp;"#","")</f>
        <v/>
      </c>
    </row>
    <row r="186" customFormat="false" ht="12.8" hidden="false" customHeight="false" outlineLevel="0" collapsed="false">
      <c r="A186" s="0" t="str">
        <f aca="false">MAJ!A187</f>
        <v>01 - 2351 - 1222</v>
      </c>
      <c r="B186" s="0" t="str">
        <f aca="false">Import!A186</f>
        <v>01 - 2325 - 18638</v>
      </c>
      <c r="C186" s="0" t="str">
        <f aca="false">IF(ISERROR(LOOKUP(A186,$B$2:$B$619)),A186&amp;"#","")</f>
        <v/>
      </c>
      <c r="D186" s="83" t="str">
        <f aca="false">IF(ISERROR(LOOKUP(B186,$A$2:$A$619)),B186&amp;"#","")</f>
        <v/>
      </c>
    </row>
    <row r="187" customFormat="false" ht="12.8" hidden="false" customHeight="false" outlineLevel="0" collapsed="false">
      <c r="A187" s="0" t="str">
        <f aca="false">MAJ!A188</f>
        <v>01 - 2353 - 14236</v>
      </c>
      <c r="B187" s="0" t="str">
        <f aca="false">Import!A187</f>
        <v>01 - 2351 - 1222</v>
      </c>
      <c r="C187" s="0" t="str">
        <f aca="false">IF(ISERROR(LOOKUP(A187,$B$2:$B$619)),A187&amp;"#","")</f>
        <v/>
      </c>
      <c r="D187" s="83" t="str">
        <f aca="false">IF(ISERROR(LOOKUP(B187,$A$2:$A$619)),B187&amp;"#","")</f>
        <v/>
      </c>
    </row>
    <row r="188" customFormat="false" ht="12.8" hidden="false" customHeight="false" outlineLevel="0" collapsed="false">
      <c r="A188" s="0" t="str">
        <f aca="false">MAJ!A189</f>
        <v>01 - 2366 - 14237</v>
      </c>
      <c r="B188" s="0" t="str">
        <f aca="false">Import!A188</f>
        <v>01 - 2353 - 14236</v>
      </c>
      <c r="C188" s="0" t="str">
        <f aca="false">IF(ISERROR(LOOKUP(A188,$B$2:$B$619)),A188&amp;"#","")</f>
        <v/>
      </c>
      <c r="D188" s="83" t="str">
        <f aca="false">IF(ISERROR(LOOKUP(B188,$A$2:$A$619)),B188&amp;"#","")</f>
        <v/>
      </c>
    </row>
    <row r="189" customFormat="false" ht="12.8" hidden="false" customHeight="false" outlineLevel="0" collapsed="false">
      <c r="A189" s="0" t="str">
        <f aca="false">MAJ!A190</f>
        <v>01 - 237 - 16496</v>
      </c>
      <c r="B189" s="0" t="str">
        <f aca="false">Import!A189</f>
        <v>01 - 2366 - 14237</v>
      </c>
      <c r="C189" s="0" t="str">
        <f aca="false">IF(ISERROR(LOOKUP(A189,$B$2:$B$619)),A189&amp;"#","")</f>
        <v/>
      </c>
      <c r="D189" s="83" t="str">
        <f aca="false">IF(ISERROR(LOOKUP(B189,$A$2:$A$619)),B189&amp;"#","")</f>
        <v/>
      </c>
    </row>
    <row r="190" customFormat="false" ht="12.8" hidden="false" customHeight="false" outlineLevel="0" collapsed="false">
      <c r="A190" s="0" t="str">
        <f aca="false">MAJ!A191</f>
        <v>01 - 24 - 18646</v>
      </c>
      <c r="B190" s="0" t="str">
        <f aca="false">Import!A190</f>
        <v>01 - 237 - 16496</v>
      </c>
      <c r="C190" s="0" t="str">
        <f aca="false">IF(ISERROR(LOOKUP(A190,$B$2:$B$619)),A190&amp;"#","")</f>
        <v/>
      </c>
      <c r="D190" s="83" t="str">
        <f aca="false">IF(ISERROR(LOOKUP(B190,$A$2:$A$619)),B190&amp;"#","")</f>
        <v/>
      </c>
    </row>
    <row r="191" customFormat="false" ht="12.8" hidden="false" customHeight="false" outlineLevel="0" collapsed="false">
      <c r="A191" s="0" t="str">
        <f aca="false">MAJ!A192</f>
        <v>01 - 247 - 14202</v>
      </c>
      <c r="B191" s="0" t="str">
        <f aca="false">Import!A191</f>
        <v>01 - 24 - 18646</v>
      </c>
      <c r="C191" s="0" t="str">
        <f aca="false">IF(ISERROR(LOOKUP(A191,$B$2:$B$619)),A191&amp;"#","")</f>
        <v/>
      </c>
      <c r="D191" s="83" t="str">
        <f aca="false">IF(ISERROR(LOOKUP(B191,$A$2:$A$619)),B191&amp;"#","")</f>
        <v/>
      </c>
    </row>
    <row r="192" customFormat="false" ht="12.8" hidden="false" customHeight="false" outlineLevel="0" collapsed="false">
      <c r="A192" s="0" t="str">
        <f aca="false">MAJ!A193</f>
        <v>01 - 252 - 9864</v>
      </c>
      <c r="B192" s="0" t="str">
        <f aca="false">Import!A192</f>
        <v>01 - 247 - 14202</v>
      </c>
      <c r="C192" s="0" t="str">
        <f aca="false">IF(ISERROR(LOOKUP(A192,$B$2:$B$619)),A192&amp;"#","")</f>
        <v/>
      </c>
      <c r="D192" s="83" t="str">
        <f aca="false">IF(ISERROR(LOOKUP(B192,$A$2:$A$619)),B192&amp;"#","")</f>
        <v/>
      </c>
    </row>
    <row r="193" customFormat="false" ht="12.8" hidden="false" customHeight="false" outlineLevel="0" collapsed="false">
      <c r="A193" s="0" t="str">
        <f aca="false">MAJ!A194</f>
        <v>01 - 257 - 6529</v>
      </c>
      <c r="B193" s="0" t="str">
        <f aca="false">Import!A193</f>
        <v>01 - 252 - 9864</v>
      </c>
      <c r="C193" s="0" t="str">
        <f aca="false">IF(ISERROR(LOOKUP(A193,$B$2:$B$619)),A193&amp;"#","")</f>
        <v/>
      </c>
      <c r="D193" s="83" t="str">
        <f aca="false">IF(ISERROR(LOOKUP(B193,$A$2:$A$619)),B193&amp;"#","")</f>
        <v/>
      </c>
    </row>
    <row r="194" customFormat="false" ht="12.8" hidden="false" customHeight="false" outlineLevel="0" collapsed="false">
      <c r="A194" s="0" t="str">
        <f aca="false">MAJ!A195</f>
        <v>01 - 272 - 14333</v>
      </c>
      <c r="B194" s="0" t="str">
        <f aca="false">Import!A194</f>
        <v>01 - 257 - 6529</v>
      </c>
      <c r="C194" s="0" t="str">
        <f aca="false">IF(ISERROR(LOOKUP(A194,$B$2:$B$619)),A194&amp;"#","")</f>
        <v/>
      </c>
      <c r="D194" s="83" t="str">
        <f aca="false">IF(ISERROR(LOOKUP(B194,$A$2:$A$619)),B194&amp;"#","")</f>
        <v/>
      </c>
    </row>
    <row r="195" customFormat="false" ht="12.8" hidden="false" customHeight="false" outlineLevel="0" collapsed="false">
      <c r="A195" s="0" t="str">
        <f aca="false">MAJ!A196</f>
        <v>01 - 278 - 14167</v>
      </c>
      <c r="B195" s="0" t="str">
        <f aca="false">Import!A195</f>
        <v>01 - 272 - 14333</v>
      </c>
      <c r="C195" s="0" t="str">
        <f aca="false">IF(ISERROR(LOOKUP(A195,$B$2:$B$619)),A195&amp;"#","")</f>
        <v/>
      </c>
      <c r="D195" s="83" t="str">
        <f aca="false">IF(ISERROR(LOOKUP(B195,$A$2:$A$619)),B195&amp;"#","")</f>
        <v/>
      </c>
    </row>
    <row r="196" customFormat="false" ht="12.8" hidden="false" customHeight="false" outlineLevel="0" collapsed="false">
      <c r="A196" s="0" t="str">
        <f aca="false">MAJ!A197</f>
        <v>01 - 282 - 14222</v>
      </c>
      <c r="B196" s="0" t="str">
        <f aca="false">Import!A196</f>
        <v>01 - 278 - 14167</v>
      </c>
      <c r="C196" s="0" t="str">
        <f aca="false">IF(ISERROR(LOOKUP(A196,$B$2:$B$619)),A196&amp;"#","")</f>
        <v/>
      </c>
      <c r="D196" s="83" t="str">
        <f aca="false">IF(ISERROR(LOOKUP(B196,$A$2:$A$619)),B196&amp;"#","")</f>
        <v/>
      </c>
    </row>
    <row r="197" customFormat="false" ht="12.8" hidden="false" customHeight="false" outlineLevel="0" collapsed="false">
      <c r="A197" s="0" t="str">
        <f aca="false">MAJ!A198</f>
        <v>01 - 3 - 14228</v>
      </c>
      <c r="B197" s="0" t="str">
        <f aca="false">Import!A197</f>
        <v>01 - 282 - 14222</v>
      </c>
      <c r="C197" s="0" t="str">
        <f aca="false">IF(ISERROR(LOOKUP(A197,$B$2:$B$619)),A197&amp;"#","")</f>
        <v/>
      </c>
      <c r="D197" s="83" t="str">
        <f aca="false">IF(ISERROR(LOOKUP(B197,$A$2:$A$619)),B197&amp;"#","")</f>
        <v/>
      </c>
    </row>
    <row r="198" customFormat="false" ht="12.8" hidden="false" customHeight="false" outlineLevel="0" collapsed="false">
      <c r="A198" s="0" t="str">
        <f aca="false">MAJ!A199</f>
        <v>01 - 312 - 5452</v>
      </c>
      <c r="B198" s="0" t="str">
        <f aca="false">Import!A198</f>
        <v>01 - 3 - 14228</v>
      </c>
      <c r="C198" s="0" t="str">
        <f aca="false">IF(ISERROR(LOOKUP(A198,$B$2:$B$619)),A198&amp;"#","")</f>
        <v/>
      </c>
      <c r="D198" s="83" t="str">
        <f aca="false">IF(ISERROR(LOOKUP(B198,$A$2:$A$619)),B198&amp;"#","")</f>
        <v/>
      </c>
    </row>
    <row r="199" customFormat="false" ht="12.8" hidden="false" customHeight="false" outlineLevel="0" collapsed="false">
      <c r="A199" s="0" t="str">
        <f aca="false">MAJ!A200</f>
        <v>01 - 315 - 17528</v>
      </c>
      <c r="B199" s="0" t="str">
        <f aca="false">Import!A199</f>
        <v>01 - 312 - 5452</v>
      </c>
      <c r="C199" s="0" t="str">
        <f aca="false">IF(ISERROR(LOOKUP(A199,$B$2:$B$619)),A199&amp;"#","")</f>
        <v/>
      </c>
      <c r="D199" s="83" t="str">
        <f aca="false">IF(ISERROR(LOOKUP(B199,$A$2:$A$619)),B199&amp;"#","")</f>
        <v/>
      </c>
    </row>
    <row r="200" customFormat="false" ht="12.8" hidden="false" customHeight="false" outlineLevel="0" collapsed="false">
      <c r="A200" s="0" t="str">
        <f aca="false">MAJ!A201</f>
        <v>01 - 325 - 1205</v>
      </c>
      <c r="B200" s="0" t="str">
        <f aca="false">Import!A200</f>
        <v>01 - 315 - 17528</v>
      </c>
      <c r="C200" s="0" t="str">
        <f aca="false">IF(ISERROR(LOOKUP(A200,$B$2:$B$619)),A200&amp;"#","")</f>
        <v/>
      </c>
      <c r="D200" s="83" t="str">
        <f aca="false">IF(ISERROR(LOOKUP(B200,$A$2:$A$619)),B200&amp;"#","")</f>
        <v/>
      </c>
    </row>
    <row r="201" customFormat="false" ht="12.8" hidden="false" customHeight="false" outlineLevel="0" collapsed="false">
      <c r="A201" s="0" t="str">
        <f aca="false">MAJ!A202</f>
        <v>01 - 331 - 17558</v>
      </c>
      <c r="B201" s="0" t="str">
        <f aca="false">Import!A201</f>
        <v>01 - 325 - 1205</v>
      </c>
      <c r="C201" s="0" t="str">
        <f aca="false">IF(ISERROR(LOOKUP(A201,$B$2:$B$619)),A201&amp;"#","")</f>
        <v/>
      </c>
      <c r="D201" s="83" t="str">
        <f aca="false">IF(ISERROR(LOOKUP(B201,$A$2:$A$619)),B201&amp;"#","")</f>
        <v/>
      </c>
    </row>
    <row r="202" customFormat="false" ht="12.8" hidden="false" customHeight="false" outlineLevel="0" collapsed="false">
      <c r="A202" s="0" t="str">
        <f aca="false">MAJ!A203</f>
        <v>01 - 34 - 7717</v>
      </c>
      <c r="B202" s="0" t="str">
        <f aca="false">Import!A202</f>
        <v>01 - 331 - 17558</v>
      </c>
      <c r="C202" s="0" t="str">
        <f aca="false">IF(ISERROR(LOOKUP(A202,$B$2:$B$619)),A202&amp;"#","")</f>
        <v/>
      </c>
      <c r="D202" s="83" t="str">
        <f aca="false">IF(ISERROR(LOOKUP(B202,$A$2:$A$619)),B202&amp;"#","")</f>
        <v/>
      </c>
    </row>
    <row r="203" customFormat="false" ht="12.8" hidden="false" customHeight="false" outlineLevel="0" collapsed="false">
      <c r="A203" s="0" t="str">
        <f aca="false">MAJ!A204</f>
        <v>01 - 34 - 90</v>
      </c>
      <c r="B203" s="0" t="str">
        <f aca="false">Import!A203</f>
        <v>01 - 34 - 7717</v>
      </c>
      <c r="C203" s="0" t="str">
        <f aca="false">IF(ISERROR(LOOKUP(A203,$B$2:$B$619)),A203&amp;"#","")</f>
        <v/>
      </c>
      <c r="D203" s="83" t="str">
        <f aca="false">IF(ISERROR(LOOKUP(B203,$A$2:$A$619)),B203&amp;"#","")</f>
        <v/>
      </c>
    </row>
    <row r="204" customFormat="false" ht="12.8" hidden="false" customHeight="false" outlineLevel="0" collapsed="false">
      <c r="A204" s="0" t="str">
        <f aca="false">MAJ!A205</f>
        <v>01 - 354 - 14171</v>
      </c>
      <c r="B204" s="0" t="str">
        <f aca="false">Import!A204</f>
        <v>01 - 34 - 90</v>
      </c>
      <c r="C204" s="0" t="str">
        <f aca="false">IF(ISERROR(LOOKUP(A204,$B$2:$B$619)),A204&amp;"#","")</f>
        <v/>
      </c>
      <c r="D204" s="83" t="str">
        <f aca="false">IF(ISERROR(LOOKUP(B204,$A$2:$A$619)),B204&amp;"#","")</f>
        <v/>
      </c>
    </row>
    <row r="205" customFormat="false" ht="12.8" hidden="false" customHeight="false" outlineLevel="0" collapsed="false">
      <c r="A205" s="0" t="str">
        <f aca="false">MAJ!A206</f>
        <v>01 - 360 - 10975</v>
      </c>
      <c r="B205" s="0" t="str">
        <f aca="false">Import!A205</f>
        <v>01 - 354 - 14171</v>
      </c>
      <c r="C205" s="0" t="str">
        <f aca="false">IF(ISERROR(LOOKUP(A205,$B$2:$B$619)),A205&amp;"#","")</f>
        <v/>
      </c>
      <c r="D205" s="83" t="str">
        <f aca="false">IF(ISERROR(LOOKUP(B205,$A$2:$A$619)),B205&amp;"#","")</f>
        <v/>
      </c>
    </row>
    <row r="206" customFormat="false" ht="12.8" hidden="false" customHeight="false" outlineLevel="0" collapsed="false">
      <c r="A206" s="0" t="str">
        <f aca="false">MAJ!A207</f>
        <v>01 - 361 - 14169</v>
      </c>
      <c r="B206" s="0" t="str">
        <f aca="false">Import!A206</f>
        <v>01 - 360 - 10975</v>
      </c>
      <c r="C206" s="0" t="str">
        <f aca="false">IF(ISERROR(LOOKUP(A206,$B$2:$B$619)),A206&amp;"#","")</f>
        <v/>
      </c>
      <c r="D206" s="83" t="str">
        <f aca="false">IF(ISERROR(LOOKUP(B206,$A$2:$A$619)),B206&amp;"#","")</f>
        <v/>
      </c>
    </row>
    <row r="207" customFormat="false" ht="12.8" hidden="false" customHeight="false" outlineLevel="0" collapsed="false">
      <c r="A207" s="0" t="str">
        <f aca="false">MAJ!A208</f>
        <v>01 - 367 - 17536</v>
      </c>
      <c r="B207" s="0" t="str">
        <f aca="false">Import!A207</f>
        <v>01 - 361 - 14169</v>
      </c>
      <c r="C207" s="0" t="str">
        <f aca="false">IF(ISERROR(LOOKUP(A207,$B$2:$B$619)),A207&amp;"#","")</f>
        <v/>
      </c>
      <c r="D207" s="83" t="str">
        <f aca="false">IF(ISERROR(LOOKUP(B207,$A$2:$A$619)),B207&amp;"#","")</f>
        <v/>
      </c>
    </row>
    <row r="208" customFormat="false" ht="12.8" hidden="false" customHeight="false" outlineLevel="0" collapsed="false">
      <c r="A208" s="0" t="str">
        <f aca="false">MAJ!A209</f>
        <v>01 - 369 - 14223</v>
      </c>
      <c r="B208" s="0" t="str">
        <f aca="false">Import!A208</f>
        <v>01 - 367 - 17536</v>
      </c>
      <c r="C208" s="0" t="str">
        <f aca="false">IF(ISERROR(LOOKUP(A208,$B$2:$B$619)),A208&amp;"#","")</f>
        <v/>
      </c>
      <c r="D208" s="83" t="str">
        <f aca="false">IF(ISERROR(LOOKUP(B208,$A$2:$A$619)),B208&amp;"#","")</f>
        <v/>
      </c>
    </row>
    <row r="209" customFormat="false" ht="12.8" hidden="false" customHeight="false" outlineLevel="0" collapsed="false">
      <c r="A209" s="0" t="str">
        <f aca="false">MAJ!A210</f>
        <v>01 - 376 - 14313</v>
      </c>
      <c r="B209" s="0" t="str">
        <f aca="false">Import!A209</f>
        <v>01 - 369 - 14223</v>
      </c>
      <c r="C209" s="0" t="str">
        <f aca="false">IF(ISERROR(LOOKUP(A209,$B$2:$B$619)),A209&amp;"#","")</f>
        <v/>
      </c>
      <c r="D209" s="83" t="str">
        <f aca="false">IF(ISERROR(LOOKUP(B209,$A$2:$A$619)),B209&amp;"#","")</f>
        <v/>
      </c>
    </row>
    <row r="210" customFormat="false" ht="12.8" hidden="false" customHeight="false" outlineLevel="0" collapsed="false">
      <c r="A210" s="0" t="str">
        <f aca="false">MAJ!A211</f>
        <v>01 - 387 - 14232</v>
      </c>
      <c r="B210" s="0" t="str">
        <f aca="false">Import!A210</f>
        <v>01 - 376 - 14313</v>
      </c>
      <c r="C210" s="0" t="str">
        <f aca="false">IF(ISERROR(LOOKUP(A210,$B$2:$B$619)),A210&amp;"#","")</f>
        <v/>
      </c>
      <c r="D210" s="83" t="str">
        <f aca="false">IF(ISERROR(LOOKUP(B210,$A$2:$A$619)),B210&amp;"#","")</f>
        <v/>
      </c>
    </row>
    <row r="211" customFormat="false" ht="12.8" hidden="false" customHeight="false" outlineLevel="0" collapsed="false">
      <c r="A211" s="0" t="str">
        <f aca="false">MAJ!A212</f>
        <v>01 - 396 - 14197</v>
      </c>
      <c r="B211" s="0" t="str">
        <f aca="false">Import!A211</f>
        <v>01 - 387 - 14232</v>
      </c>
      <c r="C211" s="0" t="str">
        <f aca="false">IF(ISERROR(LOOKUP(A211,$B$2:$B$619)),A211&amp;"#","")</f>
        <v/>
      </c>
      <c r="D211" s="83" t="str">
        <f aca="false">IF(ISERROR(LOOKUP(B211,$A$2:$A$619)),B211&amp;"#","")</f>
        <v/>
      </c>
    </row>
    <row r="212" customFormat="false" ht="12.8" hidden="false" customHeight="false" outlineLevel="0" collapsed="false">
      <c r="A212" s="0" t="str">
        <f aca="false">MAJ!A213</f>
        <v>01 - 399 - 14340</v>
      </c>
      <c r="B212" s="0" t="str">
        <f aca="false">Import!A212</f>
        <v>01 - 396 - 14197</v>
      </c>
      <c r="C212" s="0" t="str">
        <f aca="false">IF(ISERROR(LOOKUP(A212,$B$2:$B$619)),A212&amp;"#","")</f>
        <v/>
      </c>
      <c r="D212" s="83" t="str">
        <f aca="false">IF(ISERROR(LOOKUP(B212,$A$2:$A$619)),B212&amp;"#","")</f>
        <v/>
      </c>
    </row>
    <row r="213" customFormat="false" ht="12.8" hidden="false" customHeight="false" outlineLevel="0" collapsed="false">
      <c r="A213" s="0" t="str">
        <f aca="false">MAJ!A214</f>
        <v>01 - 401 - 14288</v>
      </c>
      <c r="B213" s="0" t="str">
        <f aca="false">Import!A213</f>
        <v>01 - 399 - 14340</v>
      </c>
      <c r="C213" s="0" t="str">
        <f aca="false">IF(ISERROR(LOOKUP(A213,$B$2:$B$619)),A213&amp;"#","")</f>
        <v/>
      </c>
      <c r="D213" s="83" t="str">
        <f aca="false">IF(ISERROR(LOOKUP(B213,$A$2:$A$619)),B213&amp;"#","")</f>
        <v/>
      </c>
    </row>
    <row r="214" customFormat="false" ht="12.8" hidden="false" customHeight="false" outlineLevel="0" collapsed="false">
      <c r="A214" s="0" t="str">
        <f aca="false">MAJ!A215</f>
        <v>01 - 42 - 15397</v>
      </c>
      <c r="B214" s="0" t="str">
        <f aca="false">Import!A214</f>
        <v>01 - 401 - 14288</v>
      </c>
      <c r="C214" s="0" t="str">
        <f aca="false">IF(ISERROR(LOOKUP(A214,$B$2:$B$619)),A214&amp;"#","")</f>
        <v/>
      </c>
      <c r="D214" s="83" t="str">
        <f aca="false">IF(ISERROR(LOOKUP(B214,$A$2:$A$619)),B214&amp;"#","")</f>
        <v/>
      </c>
    </row>
    <row r="215" customFormat="false" ht="12.8" hidden="false" customHeight="false" outlineLevel="0" collapsed="false">
      <c r="A215" s="0" t="str">
        <f aca="false">MAJ!A216</f>
        <v>01 - 420 - 154</v>
      </c>
      <c r="B215" s="0" t="str">
        <f aca="false">Import!A215</f>
        <v>01 - 42 - 15397</v>
      </c>
      <c r="C215" s="0" t="str">
        <f aca="false">IF(ISERROR(LOOKUP(A215,$B$2:$B$619)),A215&amp;"#","")</f>
        <v/>
      </c>
      <c r="D215" s="83" t="str">
        <f aca="false">IF(ISERROR(LOOKUP(B215,$A$2:$A$619)),B215&amp;"#","")</f>
        <v/>
      </c>
    </row>
    <row r="216" customFormat="false" ht="12.8" hidden="false" customHeight="false" outlineLevel="0" collapsed="false">
      <c r="A216" s="0" t="str">
        <f aca="false">MAJ!A217</f>
        <v>01 - 421 - 14196</v>
      </c>
      <c r="B216" s="0" t="str">
        <f aca="false">Import!A216</f>
        <v>01 - 420 - 154</v>
      </c>
      <c r="C216" s="0" t="str">
        <f aca="false">IF(ISERROR(LOOKUP(A216,$B$2:$B$619)),A216&amp;"#","")</f>
        <v/>
      </c>
      <c r="D216" s="83" t="str">
        <f aca="false">IF(ISERROR(LOOKUP(B216,$A$2:$A$619)),B216&amp;"#","")</f>
        <v/>
      </c>
    </row>
    <row r="217" customFormat="false" ht="12.8" hidden="false" customHeight="false" outlineLevel="0" collapsed="false">
      <c r="A217" s="0" t="str">
        <f aca="false">MAJ!A218</f>
        <v>01 - 422 - 14203</v>
      </c>
      <c r="B217" s="0" t="str">
        <f aca="false">Import!A217</f>
        <v>01 - 421 - 14196</v>
      </c>
      <c r="C217" s="0" t="str">
        <f aca="false">IF(ISERROR(LOOKUP(A217,$B$2:$B$619)),A217&amp;"#","")</f>
        <v/>
      </c>
      <c r="D217" s="83" t="str">
        <f aca="false">IF(ISERROR(LOOKUP(B217,$A$2:$A$619)),B217&amp;"#","")</f>
        <v/>
      </c>
    </row>
    <row r="218" customFormat="false" ht="12.8" hidden="false" customHeight="false" outlineLevel="0" collapsed="false">
      <c r="A218" s="0" t="str">
        <f aca="false">MAJ!A219</f>
        <v>01 - 445 - 14226</v>
      </c>
      <c r="B218" s="0" t="str">
        <f aca="false">Import!A218</f>
        <v>01 - 422 - 14203</v>
      </c>
      <c r="C218" s="0" t="str">
        <f aca="false">IF(ISERROR(LOOKUP(A218,$B$2:$B$619)),A218&amp;"#","")</f>
        <v/>
      </c>
      <c r="D218" s="83" t="str">
        <f aca="false">IF(ISERROR(LOOKUP(B218,$A$2:$A$619)),B218&amp;"#","")</f>
        <v/>
      </c>
    </row>
    <row r="219" customFormat="false" ht="12.8" hidden="false" customHeight="false" outlineLevel="0" collapsed="false">
      <c r="A219" s="0" t="str">
        <f aca="false">MAJ!A220</f>
        <v>01 - 45 - 1202</v>
      </c>
      <c r="B219" s="0" t="str">
        <f aca="false">Import!A219</f>
        <v>01 - 445 - 14226</v>
      </c>
      <c r="C219" s="0" t="str">
        <f aca="false">IF(ISERROR(LOOKUP(A219,$B$2:$B$619)),A219&amp;"#","")</f>
        <v/>
      </c>
      <c r="D219" s="83" t="str">
        <f aca="false">IF(ISERROR(LOOKUP(B219,$A$2:$A$619)),B219&amp;"#","")</f>
        <v/>
      </c>
    </row>
    <row r="220" customFormat="false" ht="12.8" hidden="false" customHeight="false" outlineLevel="0" collapsed="false">
      <c r="A220" s="0" t="str">
        <f aca="false">MAJ!A221</f>
        <v>01 - 462 - 172</v>
      </c>
      <c r="B220" s="0" t="str">
        <f aca="false">Import!A220</f>
        <v>01 - 45 - 1202</v>
      </c>
      <c r="C220" s="0" t="str">
        <f aca="false">IF(ISERROR(LOOKUP(A220,$B$2:$B$619)),A220&amp;"#","")</f>
        <v/>
      </c>
      <c r="D220" s="83" t="str">
        <f aca="false">IF(ISERROR(LOOKUP(B220,$A$2:$A$619)),B220&amp;"#","")</f>
        <v/>
      </c>
    </row>
    <row r="221" customFormat="false" ht="12.8" hidden="false" customHeight="false" outlineLevel="0" collapsed="false">
      <c r="A221" s="0" t="str">
        <f aca="false">MAJ!A222</f>
        <v>01 - 464 - 14383</v>
      </c>
      <c r="B221" s="0" t="str">
        <f aca="false">Import!A221</f>
        <v>01 - 462 - 172</v>
      </c>
      <c r="C221" s="0" t="str">
        <f aca="false">IF(ISERROR(LOOKUP(A221,$B$2:$B$619)),A221&amp;"#","")</f>
        <v/>
      </c>
      <c r="D221" s="83" t="str">
        <f aca="false">IF(ISERROR(LOOKUP(B221,$A$2:$A$619)),B221&amp;"#","")</f>
        <v/>
      </c>
    </row>
    <row r="222" customFormat="false" ht="12.8" hidden="false" customHeight="false" outlineLevel="0" collapsed="false">
      <c r="A222" s="0" t="str">
        <f aca="false">MAJ!A223</f>
        <v>01 - 465 - 503</v>
      </c>
      <c r="B222" s="0" t="str">
        <f aca="false">Import!A222</f>
        <v>01 - 464 - 14383</v>
      </c>
      <c r="C222" s="0" t="str">
        <f aca="false">IF(ISERROR(LOOKUP(A222,$B$2:$B$619)),A222&amp;"#","")</f>
        <v/>
      </c>
      <c r="D222" s="83" t="str">
        <f aca="false">IF(ISERROR(LOOKUP(B222,$A$2:$A$619)),B222&amp;"#","")</f>
        <v/>
      </c>
    </row>
    <row r="223" customFormat="false" ht="12.8" hidden="false" customHeight="false" outlineLevel="0" collapsed="false">
      <c r="A223" s="0" t="str">
        <f aca="false">MAJ!A224</f>
        <v>01 - 475 - 14188</v>
      </c>
      <c r="B223" s="0" t="str">
        <f aca="false">Import!A223</f>
        <v>01 - 465 - 503</v>
      </c>
      <c r="C223" s="0" t="str">
        <f aca="false">IF(ISERROR(LOOKUP(A223,$B$2:$B$619)),A223&amp;"#","")</f>
        <v/>
      </c>
      <c r="D223" s="83" t="str">
        <f aca="false">IF(ISERROR(LOOKUP(B223,$A$2:$A$619)),B223&amp;"#","")</f>
        <v/>
      </c>
    </row>
    <row r="224" customFormat="false" ht="12.8" hidden="false" customHeight="false" outlineLevel="0" collapsed="false">
      <c r="A224" s="0" t="str">
        <f aca="false">MAJ!A225</f>
        <v>01 - 478 - 15391</v>
      </c>
      <c r="B224" s="0" t="str">
        <f aca="false">Import!A224</f>
        <v>01 - 475 - 14188</v>
      </c>
      <c r="C224" s="0" t="str">
        <f aca="false">IF(ISERROR(LOOKUP(A224,$B$2:$B$619)),A224&amp;"#","")</f>
        <v/>
      </c>
      <c r="D224" s="83" t="str">
        <f aca="false">IF(ISERROR(LOOKUP(B224,$A$2:$A$619)),B224&amp;"#","")</f>
        <v/>
      </c>
    </row>
    <row r="225" customFormat="false" ht="12.8" hidden="false" customHeight="false" outlineLevel="0" collapsed="false">
      <c r="A225" s="0" t="str">
        <f aca="false">MAJ!A226</f>
        <v>01 - 483 - 6542</v>
      </c>
      <c r="B225" s="0" t="str">
        <f aca="false">Import!A225</f>
        <v>01 - 478 - 15391</v>
      </c>
      <c r="C225" s="0" t="str">
        <f aca="false">IF(ISERROR(LOOKUP(A225,$B$2:$B$619)),A225&amp;"#","")</f>
        <v/>
      </c>
      <c r="D225" s="83" t="str">
        <f aca="false">IF(ISERROR(LOOKUP(B225,$A$2:$A$619)),B225&amp;"#","")</f>
        <v/>
      </c>
    </row>
    <row r="226" customFormat="false" ht="12.8" hidden="false" customHeight="false" outlineLevel="0" collapsed="false">
      <c r="A226" s="0" t="str">
        <f aca="false">MAJ!A227</f>
        <v>01 - 533 - 18595</v>
      </c>
      <c r="B226" s="0" t="str">
        <f aca="false">Import!A226</f>
        <v>01 - 483 - 6542</v>
      </c>
      <c r="C226" s="0" t="str">
        <f aca="false">IF(ISERROR(LOOKUP(A226,$B$2:$B$619)),A226&amp;"#","")</f>
        <v/>
      </c>
      <c r="D226" s="83" t="str">
        <f aca="false">IF(ISERROR(LOOKUP(B226,$A$2:$A$619)),B226&amp;"#","")</f>
        <v/>
      </c>
    </row>
    <row r="227" customFormat="false" ht="12.8" hidden="false" customHeight="false" outlineLevel="0" collapsed="false">
      <c r="A227" s="0" t="str">
        <f aca="false">MAJ!A228</f>
        <v>01 - 538 - 1538</v>
      </c>
      <c r="B227" s="0" t="str">
        <f aca="false">Import!A227</f>
        <v>01 - 533 - 18595</v>
      </c>
      <c r="C227" s="0" t="str">
        <f aca="false">IF(ISERROR(LOOKUP(A227,$B$2:$B$619)),A227&amp;"#","")</f>
        <v/>
      </c>
      <c r="D227" s="83" t="str">
        <f aca="false">IF(ISERROR(LOOKUP(B227,$A$2:$A$619)),B227&amp;"#","")</f>
        <v/>
      </c>
    </row>
    <row r="228" customFormat="false" ht="12.8" hidden="false" customHeight="false" outlineLevel="0" collapsed="false">
      <c r="A228" s="0" t="str">
        <f aca="false">MAJ!A229</f>
        <v>01 - 551 - 112</v>
      </c>
      <c r="B228" s="0" t="str">
        <f aca="false">Import!A228</f>
        <v>01 - 538 - 1538</v>
      </c>
      <c r="C228" s="0" t="str">
        <f aca="false">IF(ISERROR(LOOKUP(A228,$B$2:$B$619)),A228&amp;"#","")</f>
        <v/>
      </c>
      <c r="D228" s="83" t="str">
        <f aca="false">IF(ISERROR(LOOKUP(B228,$A$2:$A$619)),B228&amp;"#","")</f>
        <v/>
      </c>
    </row>
    <row r="229" customFormat="false" ht="12.8" hidden="false" customHeight="false" outlineLevel="0" collapsed="false">
      <c r="A229" s="0" t="str">
        <f aca="false">MAJ!A230</f>
        <v>01 - 552 - 14335</v>
      </c>
      <c r="B229" s="0" t="str">
        <f aca="false">Import!A229</f>
        <v>01 - 551 - 112</v>
      </c>
      <c r="C229" s="0" t="str">
        <f aca="false">IF(ISERROR(LOOKUP(A229,$B$2:$B$619)),A229&amp;"#","")</f>
        <v/>
      </c>
      <c r="D229" s="83" t="str">
        <f aca="false">IF(ISERROR(LOOKUP(B229,$A$2:$A$619)),B229&amp;"#","")</f>
        <v/>
      </c>
    </row>
    <row r="230" customFormat="false" ht="12.8" hidden="false" customHeight="false" outlineLevel="0" collapsed="false">
      <c r="A230" s="0" t="str">
        <f aca="false">MAJ!A231</f>
        <v>01 - 570 - 15398</v>
      </c>
      <c r="B230" s="0" t="str">
        <f aca="false">Import!A230</f>
        <v>01 - 552 - 14335</v>
      </c>
      <c r="C230" s="0" t="str">
        <f aca="false">IF(ISERROR(LOOKUP(A230,$B$2:$B$619)),A230&amp;"#","")</f>
        <v/>
      </c>
      <c r="D230" s="83" t="str">
        <f aca="false">IF(ISERROR(LOOKUP(B230,$A$2:$A$619)),B230&amp;"#","")</f>
        <v/>
      </c>
    </row>
    <row r="231" customFormat="false" ht="12.8" hidden="false" customHeight="false" outlineLevel="0" collapsed="false">
      <c r="A231" s="0" t="str">
        <f aca="false">MAJ!A232</f>
        <v>01 - 573 - 18606</v>
      </c>
      <c r="B231" s="0" t="str">
        <f aca="false">Import!A231</f>
        <v>01 - 570 - 15398</v>
      </c>
      <c r="C231" s="0" t="str">
        <f aca="false">IF(ISERROR(LOOKUP(A231,$B$2:$B$619)),A231&amp;"#","")</f>
        <v/>
      </c>
      <c r="D231" s="83" t="str">
        <f aca="false">IF(ISERROR(LOOKUP(B231,$A$2:$A$619)),B231&amp;"#","")</f>
        <v/>
      </c>
    </row>
    <row r="232" customFormat="false" ht="12.8" hidden="false" customHeight="false" outlineLevel="0" collapsed="false">
      <c r="A232" s="0" t="str">
        <f aca="false">MAJ!A233</f>
        <v>01 - 576 - 18620</v>
      </c>
      <c r="B232" s="0" t="str">
        <f aca="false">Import!A232</f>
        <v>01 - 573 - 18606</v>
      </c>
      <c r="C232" s="0" t="str">
        <f aca="false">IF(ISERROR(LOOKUP(A232,$B$2:$B$619)),A232&amp;"#","")</f>
        <v/>
      </c>
      <c r="D232" s="83" t="str">
        <f aca="false">IF(ISERROR(LOOKUP(B232,$A$2:$A$619)),B232&amp;"#","")</f>
        <v/>
      </c>
    </row>
    <row r="233" customFormat="false" ht="12.8" hidden="false" customHeight="false" outlineLevel="0" collapsed="false">
      <c r="A233" s="0" t="str">
        <f aca="false">MAJ!A234</f>
        <v>01 - 578 - 1203</v>
      </c>
      <c r="B233" s="0" t="str">
        <f aca="false">Import!A233</f>
        <v>01 - 576 - 18620</v>
      </c>
      <c r="C233" s="0" t="str">
        <f aca="false">IF(ISERROR(LOOKUP(A233,$B$2:$B$619)),A233&amp;"#","")</f>
        <v/>
      </c>
      <c r="D233" s="83" t="str">
        <f aca="false">IF(ISERROR(LOOKUP(B233,$A$2:$A$619)),B233&amp;"#","")</f>
        <v/>
      </c>
    </row>
    <row r="234" customFormat="false" ht="12.8" hidden="false" customHeight="false" outlineLevel="0" collapsed="false">
      <c r="A234" s="0" t="str">
        <f aca="false">MAJ!A235</f>
        <v>01 - 58 - 12002</v>
      </c>
      <c r="B234" s="0" t="str">
        <f aca="false">Import!A234</f>
        <v>01 - 578 - 1203</v>
      </c>
      <c r="C234" s="0" t="str">
        <f aca="false">IF(ISERROR(LOOKUP(A234,$B$2:$B$619)),A234&amp;"#","")</f>
        <v/>
      </c>
      <c r="D234" s="83" t="str">
        <f aca="false">IF(ISERROR(LOOKUP(B234,$A$2:$A$619)),B234&amp;"#","")</f>
        <v/>
      </c>
    </row>
    <row r="235" customFormat="false" ht="12.8" hidden="false" customHeight="false" outlineLevel="0" collapsed="false">
      <c r="A235" s="0" t="str">
        <f aca="false">MAJ!A236</f>
        <v>01 - 592 - 14341</v>
      </c>
      <c r="B235" s="0" t="str">
        <f aca="false">Import!A235</f>
        <v>01 - 58 - 12002</v>
      </c>
      <c r="C235" s="0" t="str">
        <f aca="false">IF(ISERROR(LOOKUP(A235,$B$2:$B$619)),A235&amp;"#","")</f>
        <v/>
      </c>
      <c r="D235" s="83" t="str">
        <f aca="false">IF(ISERROR(LOOKUP(B235,$A$2:$A$619)),B235&amp;"#","")</f>
        <v/>
      </c>
    </row>
    <row r="236" customFormat="false" ht="12.8" hidden="false" customHeight="false" outlineLevel="0" collapsed="false">
      <c r="A236" s="0" t="str">
        <f aca="false">MAJ!A237</f>
        <v>01 - 593 - 1210</v>
      </c>
      <c r="B236" s="0" t="str">
        <f aca="false">Import!A236</f>
        <v>01 - 592 - 14341</v>
      </c>
      <c r="C236" s="0" t="str">
        <f aca="false">IF(ISERROR(LOOKUP(A236,$B$2:$B$619)),A236&amp;"#","")</f>
        <v/>
      </c>
      <c r="D236" s="83" t="str">
        <f aca="false">IF(ISERROR(LOOKUP(B236,$A$2:$A$619)),B236&amp;"#","")</f>
        <v/>
      </c>
    </row>
    <row r="237" customFormat="false" ht="12.8" hidden="false" customHeight="false" outlineLevel="0" collapsed="false">
      <c r="A237" s="0" t="str">
        <f aca="false">MAJ!A238</f>
        <v>01 - 596 - 14337</v>
      </c>
      <c r="B237" s="0" t="str">
        <f aca="false">Import!A237</f>
        <v>01 - 593 - 1210</v>
      </c>
      <c r="C237" s="0" t="str">
        <f aca="false">IF(ISERROR(LOOKUP(A237,$B$2:$B$619)),A237&amp;"#","")</f>
        <v/>
      </c>
      <c r="D237" s="83" t="str">
        <f aca="false">IF(ISERROR(LOOKUP(B237,$A$2:$A$619)),B237&amp;"#","")</f>
        <v/>
      </c>
    </row>
    <row r="238" customFormat="false" ht="12.8" hidden="false" customHeight="false" outlineLevel="0" collapsed="false">
      <c r="A238" s="0" t="str">
        <f aca="false">MAJ!A239</f>
        <v>01 - 602 - 19665</v>
      </c>
      <c r="B238" s="0" t="str">
        <f aca="false">Import!A238</f>
        <v>01 - 596 - 14337</v>
      </c>
      <c r="C238" s="0" t="str">
        <f aca="false">IF(ISERROR(LOOKUP(A238,$B$2:$B$619)),A238&amp;"#","")</f>
        <v/>
      </c>
      <c r="D238" s="83" t="str">
        <f aca="false">IF(ISERROR(LOOKUP(B238,$A$2:$A$619)),B238&amp;"#","")</f>
        <v/>
      </c>
    </row>
    <row r="239" customFormat="false" ht="12.8" hidden="false" customHeight="false" outlineLevel="0" collapsed="false">
      <c r="A239" s="0" t="str">
        <f aca="false">MAJ!A240</f>
        <v>01 - 607 - 19683</v>
      </c>
      <c r="B239" s="0" t="str">
        <f aca="false">Import!A239</f>
        <v>01 - 602 - 19665</v>
      </c>
      <c r="C239" s="0" t="str">
        <f aca="false">IF(ISERROR(LOOKUP(A239,$B$2:$B$619)),A239&amp;"#","")</f>
        <v/>
      </c>
      <c r="D239" s="83" t="str">
        <f aca="false">IF(ISERROR(LOOKUP(B239,$A$2:$A$619)),B239&amp;"#","")</f>
        <v/>
      </c>
    </row>
    <row r="240" customFormat="false" ht="12.8" hidden="false" customHeight="false" outlineLevel="0" collapsed="false">
      <c r="A240" s="0" t="str">
        <f aca="false">MAJ!A241</f>
        <v>01 - 614 - 15387</v>
      </c>
      <c r="B240" s="0" t="str">
        <f aca="false">Import!A240</f>
        <v>01 - 607 - 19683</v>
      </c>
      <c r="C240" s="0" t="str">
        <f aca="false">IF(ISERROR(LOOKUP(A240,$B$2:$B$619)),A240&amp;"#","")</f>
        <v/>
      </c>
      <c r="D240" s="83" t="str">
        <f aca="false">IF(ISERROR(LOOKUP(B240,$A$2:$A$619)),B240&amp;"#","")</f>
        <v/>
      </c>
    </row>
    <row r="241" customFormat="false" ht="12.8" hidden="false" customHeight="false" outlineLevel="0" collapsed="false">
      <c r="A241" s="0" t="str">
        <f aca="false">MAJ!A242</f>
        <v>01 - 616 - 146</v>
      </c>
      <c r="B241" s="0" t="str">
        <f aca="false">Import!A241</f>
        <v>01 - 614 - 15387</v>
      </c>
      <c r="C241" s="0" t="str">
        <f aca="false">IF(ISERROR(LOOKUP(A241,$B$2:$B$619)),A241&amp;"#","")</f>
        <v/>
      </c>
      <c r="D241" s="83" t="str">
        <f aca="false">IF(ISERROR(LOOKUP(B241,$A$2:$A$619)),B241&amp;"#","")</f>
        <v/>
      </c>
    </row>
    <row r="242" customFormat="false" ht="12.8" hidden="false" customHeight="false" outlineLevel="0" collapsed="false">
      <c r="A242" s="0" t="str">
        <f aca="false">MAJ!A243</f>
        <v>01 - 623 - 14180</v>
      </c>
      <c r="B242" s="0" t="str">
        <f aca="false">Import!A242</f>
        <v>01 - 616 - 146</v>
      </c>
      <c r="C242" s="0" t="str">
        <f aca="false">IF(ISERROR(LOOKUP(A242,$B$2:$B$619)),A242&amp;"#","")</f>
        <v/>
      </c>
      <c r="D242" s="83" t="str">
        <f aca="false">IF(ISERROR(LOOKUP(B242,$A$2:$A$619)),B242&amp;"#","")</f>
        <v/>
      </c>
    </row>
    <row r="243" customFormat="false" ht="12.8" hidden="false" customHeight="false" outlineLevel="0" collapsed="false">
      <c r="A243" s="0" t="str">
        <f aca="false">MAJ!A244</f>
        <v>01 - 636 - 17549</v>
      </c>
      <c r="B243" s="0" t="str">
        <f aca="false">Import!A243</f>
        <v>01 - 623 - 14180</v>
      </c>
      <c r="C243" s="0" t="str">
        <f aca="false">IF(ISERROR(LOOKUP(A243,$B$2:$B$619)),A243&amp;"#","")</f>
        <v/>
      </c>
      <c r="D243" s="83" t="str">
        <f aca="false">IF(ISERROR(LOOKUP(B243,$A$2:$A$619)),B243&amp;"#","")</f>
        <v/>
      </c>
    </row>
    <row r="244" customFormat="false" ht="12.8" hidden="false" customHeight="false" outlineLevel="0" collapsed="false">
      <c r="A244" s="0" t="str">
        <f aca="false">MAJ!A245</f>
        <v>01 - 65 - 10969</v>
      </c>
      <c r="B244" s="0" t="str">
        <f aca="false">Import!A244</f>
        <v>01 - 636 - 17549</v>
      </c>
      <c r="C244" s="0" t="str">
        <f aca="false">IF(ISERROR(LOOKUP(A244,$B$2:$B$619)),A244&amp;"#","")</f>
        <v/>
      </c>
      <c r="D244" s="83" t="str">
        <f aca="false">IF(ISERROR(LOOKUP(B244,$A$2:$A$619)),B244&amp;"#","")</f>
        <v/>
      </c>
    </row>
    <row r="245" customFormat="false" ht="12.8" hidden="false" customHeight="false" outlineLevel="0" collapsed="false">
      <c r="A245" s="0" t="str">
        <f aca="false">MAJ!A246</f>
        <v>01 - 650 - 14209</v>
      </c>
      <c r="B245" s="0" t="str">
        <f aca="false">Import!A245</f>
        <v>01 - 65 - 10969</v>
      </c>
      <c r="C245" s="0" t="str">
        <f aca="false">IF(ISERROR(LOOKUP(A245,$B$2:$B$619)),A245&amp;"#","")</f>
        <v/>
      </c>
      <c r="D245" s="83" t="str">
        <f aca="false">IF(ISERROR(LOOKUP(B245,$A$2:$A$619)),B245&amp;"#","")</f>
        <v/>
      </c>
    </row>
    <row r="246" customFormat="false" ht="12.8" hidden="false" customHeight="false" outlineLevel="0" collapsed="false">
      <c r="A246" s="0" t="str">
        <f aca="false">MAJ!A247</f>
        <v>01 - 669 - 14349</v>
      </c>
      <c r="B246" s="0" t="str">
        <f aca="false">Import!A246</f>
        <v>01 - 650 - 14209</v>
      </c>
      <c r="C246" s="0" t="str">
        <f aca="false">IF(ISERROR(LOOKUP(A246,$B$2:$B$619)),A246&amp;"#","")</f>
        <v/>
      </c>
      <c r="D246" s="83" t="str">
        <f aca="false">IF(ISERROR(LOOKUP(B246,$A$2:$A$619)),B246&amp;"#","")</f>
        <v/>
      </c>
    </row>
    <row r="247" customFormat="false" ht="12.8" hidden="false" customHeight="false" outlineLevel="0" collapsed="false">
      <c r="A247" s="0" t="str">
        <f aca="false">MAJ!A248</f>
        <v>01 - 67 - 19672</v>
      </c>
      <c r="B247" s="0" t="str">
        <f aca="false">Import!A247</f>
        <v>01 - 669 - 14349</v>
      </c>
      <c r="C247" s="0" t="str">
        <f aca="false">IF(ISERROR(LOOKUP(A247,$B$2:$B$619)),A247&amp;"#","")</f>
        <v/>
      </c>
      <c r="D247" s="83" t="str">
        <f aca="false">IF(ISERROR(LOOKUP(B247,$A$2:$A$619)),B247&amp;"#","")</f>
        <v/>
      </c>
    </row>
    <row r="248" customFormat="false" ht="12.8" hidden="false" customHeight="false" outlineLevel="0" collapsed="false">
      <c r="A248" s="0" t="str">
        <f aca="false">MAJ!A249</f>
        <v>01 - 670 - 15394</v>
      </c>
      <c r="B248" s="0" t="str">
        <f aca="false">Import!A248</f>
        <v>01 - 67 - 19672</v>
      </c>
      <c r="C248" s="0" t="str">
        <f aca="false">IF(ISERROR(LOOKUP(A248,$B$2:$B$619)),A248&amp;"#","")</f>
        <v/>
      </c>
      <c r="D248" s="83" t="str">
        <f aca="false">IF(ISERROR(LOOKUP(B248,$A$2:$A$619)),B248&amp;"#","")</f>
        <v/>
      </c>
    </row>
    <row r="249" customFormat="false" ht="12.8" hidden="false" customHeight="false" outlineLevel="0" collapsed="false">
      <c r="A249" s="0" t="str">
        <f aca="false">MAJ!A250</f>
        <v>01 - 673 - 17538</v>
      </c>
      <c r="B249" s="0" t="str">
        <f aca="false">Import!A249</f>
        <v>01 - 670 - 15394</v>
      </c>
      <c r="C249" s="0" t="str">
        <f aca="false">IF(ISERROR(LOOKUP(A249,$B$2:$B$619)),A249&amp;"#","")</f>
        <v/>
      </c>
      <c r="D249" s="83" t="str">
        <f aca="false">IF(ISERROR(LOOKUP(B249,$A$2:$A$619)),B249&amp;"#","")</f>
        <v/>
      </c>
    </row>
    <row r="250" customFormat="false" ht="12.8" hidden="false" customHeight="false" outlineLevel="0" collapsed="false">
      <c r="A250" s="0" t="str">
        <f aca="false">MAJ!A251</f>
        <v>01 - 683 - 8859</v>
      </c>
      <c r="B250" s="0" t="str">
        <f aca="false">Import!A250</f>
        <v>01 - 673 - 17538</v>
      </c>
      <c r="C250" s="0" t="str">
        <f aca="false">IF(ISERROR(LOOKUP(A250,$B$2:$B$619)),A250&amp;"#","")</f>
        <v/>
      </c>
      <c r="D250" s="83" t="str">
        <f aca="false">IF(ISERROR(LOOKUP(B250,$A$2:$A$619)),B250&amp;"#","")</f>
        <v/>
      </c>
    </row>
    <row r="251" customFormat="false" ht="12.8" hidden="false" customHeight="false" outlineLevel="0" collapsed="false">
      <c r="A251" s="0" t="str">
        <f aca="false">MAJ!A252</f>
        <v>01 - 686 - 14194</v>
      </c>
      <c r="B251" s="0" t="str">
        <f aca="false">Import!A251</f>
        <v>01 - 683 - 8859</v>
      </c>
      <c r="C251" s="0" t="str">
        <f aca="false">IF(ISERROR(LOOKUP(A251,$B$2:$B$619)),A251&amp;"#","")</f>
        <v/>
      </c>
      <c r="D251" s="83" t="str">
        <f aca="false">IF(ISERROR(LOOKUP(B251,$A$2:$A$619)),B251&amp;"#","")</f>
        <v/>
      </c>
    </row>
    <row r="252" customFormat="false" ht="12.8" hidden="false" customHeight="false" outlineLevel="0" collapsed="false">
      <c r="A252" s="0" t="str">
        <f aca="false">MAJ!A253</f>
        <v>01 - 690 - 17552</v>
      </c>
      <c r="B252" s="0" t="str">
        <f aca="false">Import!A252</f>
        <v>01 - 686 - 14194</v>
      </c>
      <c r="C252" s="0" t="str">
        <f aca="false">IF(ISERROR(LOOKUP(A252,$B$2:$B$619)),A252&amp;"#","")</f>
        <v/>
      </c>
      <c r="D252" s="83" t="str">
        <f aca="false">IF(ISERROR(LOOKUP(B252,$A$2:$A$619)),B252&amp;"#","")</f>
        <v/>
      </c>
    </row>
    <row r="253" customFormat="false" ht="12.8" hidden="false" customHeight="false" outlineLevel="0" collapsed="false">
      <c r="A253" s="0" t="str">
        <f aca="false">MAJ!A254</f>
        <v>01 - 700 - 15392</v>
      </c>
      <c r="B253" s="0" t="str">
        <f aca="false">Import!A253</f>
        <v>01 - 690 - 17552</v>
      </c>
      <c r="C253" s="0" t="str">
        <f aca="false">IF(ISERROR(LOOKUP(A253,$B$2:$B$619)),A253&amp;"#","")</f>
        <v/>
      </c>
      <c r="D253" s="83" t="str">
        <f aca="false">IF(ISERROR(LOOKUP(B253,$A$2:$A$619)),B253&amp;"#","")</f>
        <v/>
      </c>
    </row>
    <row r="254" customFormat="false" ht="12.8" hidden="false" customHeight="false" outlineLevel="0" collapsed="false">
      <c r="A254" s="0" t="str">
        <f aca="false">MAJ!A255</f>
        <v>01 - 709 - 95</v>
      </c>
      <c r="B254" s="0" t="str">
        <f aca="false">Import!A254</f>
        <v>01 - 700 - 15392</v>
      </c>
      <c r="C254" s="0" t="str">
        <f aca="false">IF(ISERROR(LOOKUP(A254,$B$2:$B$619)),A254&amp;"#","")</f>
        <v/>
      </c>
      <c r="D254" s="83" t="str">
        <f aca="false">IF(ISERROR(LOOKUP(B254,$A$2:$A$619)),B254&amp;"#","")</f>
        <v/>
      </c>
    </row>
    <row r="255" customFormat="false" ht="12.8" hidden="false" customHeight="false" outlineLevel="0" collapsed="false">
      <c r="A255" s="0" t="str">
        <f aca="false">MAJ!A256</f>
        <v>01 - 716 - 17544</v>
      </c>
      <c r="B255" s="0" t="str">
        <f aca="false">Import!A255</f>
        <v>01 - 709 - 95</v>
      </c>
      <c r="C255" s="0" t="str">
        <f aca="false">IF(ISERROR(LOOKUP(A255,$B$2:$B$619)),A255&amp;"#","")</f>
        <v/>
      </c>
      <c r="D255" s="83" t="str">
        <f aca="false">IF(ISERROR(LOOKUP(B255,$A$2:$A$619)),B255&amp;"#","")</f>
        <v/>
      </c>
    </row>
    <row r="256" customFormat="false" ht="12.8" hidden="false" customHeight="false" outlineLevel="0" collapsed="false">
      <c r="A256" s="0" t="str">
        <f aca="false">MAJ!A257</f>
        <v>01 - 717 - 8809</v>
      </c>
      <c r="B256" s="0" t="str">
        <f aca="false">Import!A256</f>
        <v>01 - 716 - 17544</v>
      </c>
      <c r="C256" s="0" t="str">
        <f aca="false">IF(ISERROR(LOOKUP(A256,$B$2:$B$619)),A256&amp;"#","")</f>
        <v/>
      </c>
      <c r="D256" s="83" t="str">
        <f aca="false">IF(ISERROR(LOOKUP(B256,$A$2:$A$619)),B256&amp;"#","")</f>
        <v/>
      </c>
    </row>
    <row r="257" customFormat="false" ht="12.8" hidden="false" customHeight="false" outlineLevel="0" collapsed="false">
      <c r="A257" s="0" t="str">
        <f aca="false">MAJ!A258</f>
        <v>01 - 732 - 14321</v>
      </c>
      <c r="B257" s="0" t="str">
        <f aca="false">Import!A257</f>
        <v>01 - 717 - 8809</v>
      </c>
      <c r="C257" s="0" t="str">
        <f aca="false">IF(ISERROR(LOOKUP(A257,$B$2:$B$619)),A257&amp;"#","")</f>
        <v/>
      </c>
      <c r="D257" s="83" t="str">
        <f aca="false">IF(ISERROR(LOOKUP(B257,$A$2:$A$619)),B257&amp;"#","")</f>
        <v/>
      </c>
    </row>
    <row r="258" customFormat="false" ht="12.8" hidden="false" customHeight="false" outlineLevel="0" collapsed="false">
      <c r="A258" s="0" t="str">
        <f aca="false">MAJ!A259</f>
        <v>01 - 744 - 72</v>
      </c>
      <c r="B258" s="0" t="str">
        <f aca="false">Import!A258</f>
        <v>01 - 732 - 14321</v>
      </c>
      <c r="C258" s="0" t="str">
        <f aca="false">IF(ISERROR(LOOKUP(A258,$B$2:$B$619)),A258&amp;"#","")</f>
        <v/>
      </c>
      <c r="D258" s="83" t="str">
        <f aca="false">IF(ISERROR(LOOKUP(B258,$A$2:$A$619)),B258&amp;"#","")</f>
        <v/>
      </c>
    </row>
    <row r="259" customFormat="false" ht="12.8" hidden="false" customHeight="false" outlineLevel="0" collapsed="false">
      <c r="A259" s="0" t="str">
        <f aca="false">MAJ!A260</f>
        <v>01 - 750 - 18588</v>
      </c>
      <c r="B259" s="0" t="str">
        <f aca="false">Import!A259</f>
        <v>01 - 744 - 72</v>
      </c>
      <c r="C259" s="0" t="str">
        <f aca="false">IF(ISERROR(LOOKUP(A259,$B$2:$B$619)),A259&amp;"#","")</f>
        <v/>
      </c>
      <c r="D259" s="83" t="str">
        <f aca="false">IF(ISERROR(LOOKUP(B259,$A$2:$A$619)),B259&amp;"#","")</f>
        <v/>
      </c>
    </row>
    <row r="260" customFormat="false" ht="12.8" hidden="false" customHeight="false" outlineLevel="0" collapsed="false">
      <c r="A260" s="0" t="str">
        <f aca="false">MAJ!A261</f>
        <v>01 - 755 - 17527</v>
      </c>
      <c r="B260" s="0" t="str">
        <f aca="false">Import!A260</f>
        <v>01 - 750 - 18588</v>
      </c>
      <c r="C260" s="0" t="str">
        <f aca="false">IF(ISERROR(LOOKUP(A260,$B$2:$B$619)),A260&amp;"#","")</f>
        <v/>
      </c>
      <c r="D260" s="83" t="str">
        <f aca="false">IF(ISERROR(LOOKUP(B260,$A$2:$A$619)),B260&amp;"#","")</f>
        <v/>
      </c>
    </row>
    <row r="261" customFormat="false" ht="12.8" hidden="false" customHeight="false" outlineLevel="0" collapsed="false">
      <c r="A261" s="0" t="str">
        <f aca="false">MAJ!A262</f>
        <v>01 - 768 - 15437</v>
      </c>
      <c r="B261" s="0" t="str">
        <f aca="false">Import!A261</f>
        <v>01 - 755 - 17527</v>
      </c>
      <c r="C261" s="0" t="str">
        <f aca="false">IF(ISERROR(LOOKUP(A261,$B$2:$B$619)),A261&amp;"#","")</f>
        <v/>
      </c>
      <c r="D261" s="83" t="str">
        <f aca="false">IF(ISERROR(LOOKUP(B261,$A$2:$A$619)),B261&amp;"#","")</f>
        <v/>
      </c>
    </row>
    <row r="262" customFormat="false" ht="12.8" hidden="false" customHeight="false" outlineLevel="0" collapsed="false">
      <c r="A262" s="0" t="str">
        <f aca="false">MAJ!A263</f>
        <v>01 - 771 - 14210</v>
      </c>
      <c r="B262" s="0" t="str">
        <f aca="false">Import!A262</f>
        <v>01 - 768 - 15437</v>
      </c>
      <c r="C262" s="0" t="str">
        <f aca="false">IF(ISERROR(LOOKUP(A262,$B$2:$B$619)),A262&amp;"#","")</f>
        <v/>
      </c>
      <c r="D262" s="83" t="str">
        <f aca="false">IF(ISERROR(LOOKUP(B262,$A$2:$A$619)),B262&amp;"#","")</f>
        <v/>
      </c>
    </row>
    <row r="263" customFormat="false" ht="12.8" hidden="false" customHeight="false" outlineLevel="0" collapsed="false">
      <c r="A263" s="0" t="str">
        <f aca="false">MAJ!A264</f>
        <v>01 - 777 - 501</v>
      </c>
      <c r="B263" s="0" t="str">
        <f aca="false">Import!A263</f>
        <v>01 - 771 - 14210</v>
      </c>
      <c r="C263" s="0" t="str">
        <f aca="false">IF(ISERROR(LOOKUP(A263,$B$2:$B$619)),A263&amp;"#","")</f>
        <v/>
      </c>
      <c r="D263" s="83" t="str">
        <f aca="false">IF(ISERROR(LOOKUP(B263,$A$2:$A$619)),B263&amp;"#","")</f>
        <v/>
      </c>
    </row>
    <row r="264" customFormat="false" ht="12.8" hidden="false" customHeight="false" outlineLevel="0" collapsed="false">
      <c r="A264" s="0" t="str">
        <f aca="false">MAJ!A265</f>
        <v>01 - 787 - 180</v>
      </c>
      <c r="B264" s="0" t="str">
        <f aca="false">Import!A264</f>
        <v>01 - 777 - 501</v>
      </c>
      <c r="C264" s="0" t="str">
        <f aca="false">IF(ISERROR(LOOKUP(A264,$B$2:$B$619)),A264&amp;"#","")</f>
        <v/>
      </c>
      <c r="D264" s="83" t="str">
        <f aca="false">IF(ISERROR(LOOKUP(B264,$A$2:$A$619)),B264&amp;"#","")</f>
        <v/>
      </c>
    </row>
    <row r="265" customFormat="false" ht="12.8" hidden="false" customHeight="false" outlineLevel="0" collapsed="false">
      <c r="A265" s="0" t="str">
        <f aca="false">MAJ!A266</f>
        <v>01 - 825 - 14224</v>
      </c>
      <c r="B265" s="0" t="str">
        <f aca="false">Import!A265</f>
        <v>01 - 787 - 180</v>
      </c>
      <c r="C265" s="0" t="str">
        <f aca="false">IF(ISERROR(LOOKUP(A265,$B$2:$B$619)),A265&amp;"#","")</f>
        <v/>
      </c>
      <c r="D265" s="83" t="str">
        <f aca="false">IF(ISERROR(LOOKUP(B265,$A$2:$A$619)),B265&amp;"#","")</f>
        <v/>
      </c>
    </row>
    <row r="266" customFormat="false" ht="12.8" hidden="false" customHeight="false" outlineLevel="0" collapsed="false">
      <c r="A266" s="0" t="str">
        <f aca="false">MAJ!A267</f>
        <v>01 - 831 - 17545</v>
      </c>
      <c r="B266" s="0" t="str">
        <f aca="false">Import!A266</f>
        <v>01 - 825 - 14224</v>
      </c>
      <c r="C266" s="0" t="str">
        <f aca="false">IF(ISERROR(LOOKUP(A266,$B$2:$B$619)),A266&amp;"#","")</f>
        <v/>
      </c>
      <c r="D266" s="83" t="str">
        <f aca="false">IF(ISERROR(LOOKUP(B266,$A$2:$A$619)),B266&amp;"#","")</f>
        <v/>
      </c>
    </row>
    <row r="267" customFormat="false" ht="12.8" hidden="false" customHeight="false" outlineLevel="0" collapsed="false">
      <c r="A267" s="0" t="str">
        <f aca="false">MAJ!A268</f>
        <v>01 - 832 - 5543</v>
      </c>
      <c r="B267" s="0" t="str">
        <f aca="false">Import!A267</f>
        <v>01 - 831 - 17545</v>
      </c>
      <c r="C267" s="0" t="str">
        <f aca="false">IF(ISERROR(LOOKUP(A267,$B$2:$B$619)),A267&amp;"#","")</f>
        <v/>
      </c>
      <c r="D267" s="83" t="str">
        <f aca="false">IF(ISERROR(LOOKUP(B267,$A$2:$A$619)),B267&amp;"#","")</f>
        <v/>
      </c>
    </row>
    <row r="268" customFormat="false" ht="12.8" hidden="false" customHeight="false" outlineLevel="0" collapsed="false">
      <c r="A268" s="0" t="str">
        <f aca="false">MAJ!A269</f>
        <v>01 - 833 - 14336</v>
      </c>
      <c r="B268" s="0" t="str">
        <f aca="false">Import!A268</f>
        <v>01 - 832 - 5543</v>
      </c>
      <c r="C268" s="0" t="str">
        <f aca="false">IF(ISERROR(LOOKUP(A268,$B$2:$B$619)),A268&amp;"#","")</f>
        <v/>
      </c>
      <c r="D268" s="83" t="str">
        <f aca="false">IF(ISERROR(LOOKUP(B268,$A$2:$A$619)),B268&amp;"#","")</f>
        <v/>
      </c>
    </row>
    <row r="269" customFormat="false" ht="12.8" hidden="false" customHeight="false" outlineLevel="0" collapsed="false">
      <c r="A269" s="0" t="str">
        <f aca="false">MAJ!A270</f>
        <v>01 - 834 - 14193</v>
      </c>
      <c r="B269" s="0" t="str">
        <f aca="false">Import!A269</f>
        <v>01 - 833 - 14336</v>
      </c>
      <c r="C269" s="0" t="str">
        <f aca="false">IF(ISERROR(LOOKUP(A269,$B$2:$B$619)),A269&amp;"#","")</f>
        <v/>
      </c>
      <c r="D269" s="83" t="str">
        <f aca="false">IF(ISERROR(LOOKUP(B269,$A$2:$A$619)),B269&amp;"#","")</f>
        <v/>
      </c>
    </row>
    <row r="270" customFormat="false" ht="12.8" hidden="false" customHeight="false" outlineLevel="0" collapsed="false">
      <c r="A270" s="0" t="str">
        <f aca="false">MAJ!A271</f>
        <v>01 - 835 - 8827</v>
      </c>
      <c r="B270" s="0" t="str">
        <f aca="false">Import!A270</f>
        <v>01 - 834 - 14193</v>
      </c>
      <c r="C270" s="0" t="str">
        <f aca="false">IF(ISERROR(LOOKUP(A270,$B$2:$B$619)),A270&amp;"#","")</f>
        <v/>
      </c>
      <c r="D270" s="83" t="str">
        <f aca="false">IF(ISERROR(LOOKUP(B270,$A$2:$A$619)),B270&amp;"#","")</f>
        <v/>
      </c>
    </row>
    <row r="271" customFormat="false" ht="12.8" hidden="false" customHeight="false" outlineLevel="0" collapsed="false">
      <c r="A271" s="0" t="str">
        <f aca="false">MAJ!A272</f>
        <v>01 - 84 - 1255</v>
      </c>
      <c r="B271" s="0" t="str">
        <f aca="false">Import!A271</f>
        <v>01 - 835 - 8827</v>
      </c>
      <c r="C271" s="0" t="str">
        <f aca="false">IF(ISERROR(LOOKUP(A271,$B$2:$B$619)),A271&amp;"#","")</f>
        <v/>
      </c>
      <c r="D271" s="83" t="str">
        <f aca="false">IF(ISERROR(LOOKUP(B271,$A$2:$A$619)),B271&amp;"#","")</f>
        <v/>
      </c>
    </row>
    <row r="272" customFormat="false" ht="12.8" hidden="false" customHeight="false" outlineLevel="0" collapsed="false">
      <c r="A272" s="0" t="str">
        <f aca="false">MAJ!A273</f>
        <v>01 - 84 - 14165</v>
      </c>
      <c r="B272" s="0" t="str">
        <f aca="false">Import!A272</f>
        <v>01 - 84 - 1255</v>
      </c>
      <c r="C272" s="0" t="str">
        <f aca="false">IF(ISERROR(LOOKUP(A272,$B$2:$B$619)),A272&amp;"#","")</f>
        <v/>
      </c>
      <c r="D272" s="83" t="str">
        <f aca="false">IF(ISERROR(LOOKUP(B272,$A$2:$A$619)),B272&amp;"#","")</f>
        <v/>
      </c>
    </row>
    <row r="273" customFormat="false" ht="12.8" hidden="false" customHeight="false" outlineLevel="0" collapsed="false">
      <c r="A273" s="0" t="str">
        <f aca="false">MAJ!A274</f>
        <v>01 - 845 - 1369</v>
      </c>
      <c r="B273" s="0" t="str">
        <f aca="false">Import!A273</f>
        <v>01 - 84 - 14165</v>
      </c>
      <c r="C273" s="0" t="str">
        <f aca="false">IF(ISERROR(LOOKUP(A273,$B$2:$B$619)),A273&amp;"#","")</f>
        <v/>
      </c>
      <c r="D273" s="83" t="str">
        <f aca="false">IF(ISERROR(LOOKUP(B273,$A$2:$A$619)),B273&amp;"#","")</f>
        <v/>
      </c>
    </row>
    <row r="274" customFormat="false" ht="12.8" hidden="false" customHeight="false" outlineLevel="0" collapsed="false">
      <c r="A274" s="0" t="str">
        <f aca="false">MAJ!A275</f>
        <v>01 - 851 - 14323</v>
      </c>
      <c r="B274" s="0" t="str">
        <f aca="false">Import!A274</f>
        <v>01 - 845 - 1369</v>
      </c>
      <c r="C274" s="0" t="str">
        <f aca="false">IF(ISERROR(LOOKUP(A274,$B$2:$B$619)),A274&amp;"#","")</f>
        <v/>
      </c>
      <c r="D274" s="83" t="str">
        <f aca="false">IF(ISERROR(LOOKUP(B274,$A$2:$A$619)),B274&amp;"#","")</f>
        <v/>
      </c>
    </row>
    <row r="275" customFormat="false" ht="12.8" hidden="false" customHeight="false" outlineLevel="0" collapsed="false">
      <c r="A275" s="0" t="str">
        <f aca="false">MAJ!A276</f>
        <v>01 - 859 - 14173</v>
      </c>
      <c r="B275" s="0" t="str">
        <f aca="false">Import!A275</f>
        <v>01 - 851 - 14323</v>
      </c>
      <c r="C275" s="0" t="str">
        <f aca="false">IF(ISERROR(LOOKUP(A275,$B$2:$B$619)),A275&amp;"#","")</f>
        <v/>
      </c>
      <c r="D275" s="83" t="str">
        <f aca="false">IF(ISERROR(LOOKUP(B275,$A$2:$A$619)),B275&amp;"#","")</f>
        <v/>
      </c>
    </row>
    <row r="276" customFormat="false" ht="12.8" hidden="false" customHeight="false" outlineLevel="0" collapsed="false">
      <c r="A276" s="0" t="str">
        <f aca="false">MAJ!A277</f>
        <v>01 - 875 - 14227</v>
      </c>
      <c r="B276" s="0" t="str">
        <f aca="false">Import!A276</f>
        <v>01 - 859 - 14173</v>
      </c>
      <c r="C276" s="0" t="str">
        <f aca="false">IF(ISERROR(LOOKUP(A276,$B$2:$B$619)),A276&amp;"#","")</f>
        <v/>
      </c>
      <c r="D276" s="83" t="str">
        <f aca="false">IF(ISERROR(LOOKUP(B276,$A$2:$A$619)),B276&amp;"#","")</f>
        <v/>
      </c>
    </row>
    <row r="277" customFormat="false" ht="12.8" hidden="false" customHeight="false" outlineLevel="0" collapsed="false">
      <c r="A277" s="0" t="str">
        <f aca="false">MAJ!A278</f>
        <v>01 - 875 - 14326</v>
      </c>
      <c r="B277" s="0" t="str">
        <f aca="false">Import!A277</f>
        <v>01 - 875 - 14227</v>
      </c>
      <c r="C277" s="0" t="str">
        <f aca="false">IF(ISERROR(LOOKUP(A277,$B$2:$B$619)),A277&amp;"#","")</f>
        <v/>
      </c>
      <c r="D277" s="83" t="str">
        <f aca="false">IF(ISERROR(LOOKUP(B277,$A$2:$A$619)),B277&amp;"#","")</f>
        <v/>
      </c>
    </row>
    <row r="278" customFormat="false" ht="12.8" hidden="false" customHeight="false" outlineLevel="0" collapsed="false">
      <c r="A278" s="0" t="str">
        <f aca="false">MAJ!A279</f>
        <v>01 - 877 - 14235</v>
      </c>
      <c r="B278" s="0" t="str">
        <f aca="false">Import!A278</f>
        <v>01 - 875 - 14326</v>
      </c>
      <c r="C278" s="0" t="str">
        <f aca="false">IF(ISERROR(LOOKUP(A278,$B$2:$B$619)),A278&amp;"#","")</f>
        <v/>
      </c>
      <c r="D278" s="83" t="str">
        <f aca="false">IF(ISERROR(LOOKUP(B278,$A$2:$A$619)),B278&amp;"#","")</f>
        <v/>
      </c>
    </row>
    <row r="279" customFormat="false" ht="12.8" hidden="false" customHeight="false" outlineLevel="0" collapsed="false">
      <c r="A279" s="0" t="str">
        <f aca="false">MAJ!A280</f>
        <v>01 - 894 - 14351</v>
      </c>
      <c r="B279" s="0" t="str">
        <f aca="false">Import!A279</f>
        <v>01 - 877 - 14235</v>
      </c>
      <c r="C279" s="0" t="str">
        <f aca="false">IF(ISERROR(LOOKUP(A279,$B$2:$B$619)),A279&amp;"#","")</f>
        <v/>
      </c>
      <c r="D279" s="83" t="str">
        <f aca="false">IF(ISERROR(LOOKUP(B279,$A$2:$A$619)),B279&amp;"#","")</f>
        <v/>
      </c>
    </row>
    <row r="280" customFormat="false" ht="12.8" hidden="false" customHeight="false" outlineLevel="0" collapsed="false">
      <c r="A280" s="0" t="str">
        <f aca="false">MAJ!A281</f>
        <v>01 - 903 - 14192</v>
      </c>
      <c r="B280" s="0" t="str">
        <f aca="false">Import!A280</f>
        <v>01 - 894 - 14351</v>
      </c>
      <c r="C280" s="0" t="str">
        <f aca="false">IF(ISERROR(LOOKUP(A280,$B$2:$B$619)),A280&amp;"#","")</f>
        <v/>
      </c>
      <c r="D280" s="83" t="str">
        <f aca="false">IF(ISERROR(LOOKUP(B280,$A$2:$A$619)),B280&amp;"#","")</f>
        <v/>
      </c>
    </row>
    <row r="281" customFormat="false" ht="12.8" hidden="false" customHeight="false" outlineLevel="0" collapsed="false">
      <c r="A281" s="0" t="str">
        <f aca="false">MAJ!A282</f>
        <v>01 - 905 - 15439</v>
      </c>
      <c r="B281" s="0" t="str">
        <f aca="false">Import!A281</f>
        <v>01 - 903 - 14192</v>
      </c>
      <c r="C281" s="0" t="str">
        <f aca="false">IF(ISERROR(LOOKUP(A281,$B$2:$B$619)),A281&amp;"#","")</f>
        <v/>
      </c>
      <c r="D281" s="83" t="str">
        <f aca="false">IF(ISERROR(LOOKUP(B281,$A$2:$A$619)),B281&amp;"#","")</f>
        <v/>
      </c>
    </row>
    <row r="282" customFormat="false" ht="12.8" hidden="false" customHeight="false" outlineLevel="0" collapsed="false">
      <c r="A282" s="0" t="str">
        <f aca="false">MAJ!A283</f>
        <v>01 - 912 - 14338</v>
      </c>
      <c r="B282" s="0" t="str">
        <f aca="false">Import!A282</f>
        <v>01 - 905 - 15439</v>
      </c>
      <c r="C282" s="0" t="str">
        <f aca="false">IF(ISERROR(LOOKUP(A282,$B$2:$B$619)),A282&amp;"#","")</f>
        <v/>
      </c>
      <c r="D282" s="83" t="str">
        <f aca="false">IF(ISERROR(LOOKUP(B282,$A$2:$A$619)),B282&amp;"#","")</f>
        <v/>
      </c>
    </row>
    <row r="283" customFormat="false" ht="12.8" hidden="false" customHeight="false" outlineLevel="0" collapsed="false">
      <c r="A283" s="0" t="str">
        <f aca="false">MAJ!A284</f>
        <v>01 - 916 - 14322</v>
      </c>
      <c r="B283" s="0" t="str">
        <f aca="false">Import!A283</f>
        <v>01 - 912 - 14338</v>
      </c>
      <c r="C283" s="0" t="str">
        <f aca="false">IF(ISERROR(LOOKUP(A283,$B$2:$B$619)),A283&amp;"#","")</f>
        <v/>
      </c>
      <c r="D283" s="83" t="str">
        <f aca="false">IF(ISERROR(LOOKUP(B283,$A$2:$A$619)),B283&amp;"#","")</f>
        <v/>
      </c>
    </row>
    <row r="284" customFormat="false" ht="12.8" hidden="false" customHeight="false" outlineLevel="0" collapsed="false">
      <c r="A284" s="0" t="str">
        <f aca="false">MAJ!A285</f>
        <v>01 - 923 - 17522</v>
      </c>
      <c r="B284" s="0" t="str">
        <f aca="false">Import!A284</f>
        <v>01 - 916 - 14322</v>
      </c>
      <c r="C284" s="0" t="str">
        <f aca="false">IF(ISERROR(LOOKUP(A284,$B$2:$B$619)),A284&amp;"#","")</f>
        <v/>
      </c>
      <c r="D284" s="83" t="str">
        <f aca="false">IF(ISERROR(LOOKUP(B284,$A$2:$A$619)),B284&amp;"#","")</f>
        <v/>
      </c>
    </row>
    <row r="285" customFormat="false" ht="12.8" hidden="false" customHeight="false" outlineLevel="0" collapsed="false">
      <c r="A285" s="0" t="str">
        <f aca="false">MAJ!A286</f>
        <v>01 - 93 - 5451</v>
      </c>
      <c r="B285" s="0" t="str">
        <f aca="false">Import!A285</f>
        <v>01 - 923 - 17522</v>
      </c>
      <c r="C285" s="0" t="str">
        <f aca="false">IF(ISERROR(LOOKUP(A285,$B$2:$B$619)),A285&amp;"#","")</f>
        <v/>
      </c>
      <c r="D285" s="83" t="str">
        <f aca="false">IF(ISERROR(LOOKUP(B285,$A$2:$A$619)),B285&amp;"#","")</f>
        <v/>
      </c>
    </row>
    <row r="286" customFormat="false" ht="12.8" hidden="false" customHeight="false" outlineLevel="0" collapsed="false">
      <c r="A286" s="0" t="str">
        <f aca="false">MAJ!A287</f>
        <v>01 - 943 - 15407</v>
      </c>
      <c r="B286" s="0" t="str">
        <f aca="false">Import!A286</f>
        <v>01 - 93 - 5451</v>
      </c>
      <c r="C286" s="0" t="str">
        <f aca="false">IF(ISERROR(LOOKUP(A286,$B$2:$B$619)),A286&amp;"#","")</f>
        <v/>
      </c>
      <c r="D286" s="83" t="str">
        <f aca="false">IF(ISERROR(LOOKUP(B286,$A$2:$A$619)),B286&amp;"#","")</f>
        <v/>
      </c>
    </row>
    <row r="287" customFormat="false" ht="12.8" hidden="false" customHeight="false" outlineLevel="0" collapsed="false">
      <c r="A287" s="0" t="str">
        <f aca="false">MAJ!A288</f>
        <v>01 - 948 - 1371</v>
      </c>
      <c r="B287" s="0" t="str">
        <f aca="false">Import!A287</f>
        <v>01 - 943 - 15407</v>
      </c>
      <c r="C287" s="0" t="str">
        <f aca="false">IF(ISERROR(LOOKUP(A287,$B$2:$B$619)),A287&amp;"#","")</f>
        <v/>
      </c>
      <c r="D287" s="83" t="str">
        <f aca="false">IF(ISERROR(LOOKUP(B287,$A$2:$A$619)),B287&amp;"#","")</f>
        <v/>
      </c>
    </row>
    <row r="288" customFormat="false" ht="12.8" hidden="false" customHeight="false" outlineLevel="0" collapsed="false">
      <c r="A288" s="0" t="str">
        <f aca="false">MAJ!A289</f>
        <v>01 - 971 - 12029</v>
      </c>
      <c r="B288" s="0" t="str">
        <f aca="false">Import!A288</f>
        <v>01 - 948 - 1371</v>
      </c>
      <c r="C288" s="0" t="str">
        <f aca="false">IF(ISERROR(LOOKUP(A288,$B$2:$B$619)),A288&amp;"#","")</f>
        <v/>
      </c>
      <c r="D288" s="83" t="str">
        <f aca="false">IF(ISERROR(LOOKUP(B288,$A$2:$A$619)),B288&amp;"#","")</f>
        <v/>
      </c>
    </row>
    <row r="289" customFormat="false" ht="12.8" hidden="false" customHeight="false" outlineLevel="0" collapsed="false">
      <c r="A289" s="0" t="str">
        <f aca="false">MAJ!A290</f>
        <v>01 - 975 - 6533</v>
      </c>
      <c r="B289" s="0" t="str">
        <f aca="false">Import!A289</f>
        <v>01 - 971 - 12029</v>
      </c>
      <c r="C289" s="0" t="str">
        <f aca="false">IF(ISERROR(LOOKUP(A289,$B$2:$B$619)),A289&amp;"#","")</f>
        <v/>
      </c>
      <c r="D289" s="83" t="str">
        <f aca="false">IF(ISERROR(LOOKUP(B289,$A$2:$A$619)),B289&amp;"#","")</f>
        <v/>
      </c>
    </row>
    <row r="290" customFormat="false" ht="12.8" hidden="false" customHeight="false" outlineLevel="0" collapsed="false">
      <c r="A290" s="0" t="str">
        <f aca="false">MAJ!A291</f>
        <v>01 - 979 - 18594</v>
      </c>
      <c r="B290" s="0" t="str">
        <f aca="false">Import!A290</f>
        <v>01 - 975 - 6533</v>
      </c>
      <c r="C290" s="0" t="str">
        <f aca="false">IF(ISERROR(LOOKUP(A290,$B$2:$B$619)),A290&amp;"#","")</f>
        <v/>
      </c>
      <c r="D290" s="83" t="str">
        <f aca="false">IF(ISERROR(LOOKUP(B290,$A$2:$A$619)),B290&amp;"#","")</f>
        <v/>
      </c>
    </row>
    <row r="291" customFormat="false" ht="12.8" hidden="false" customHeight="false" outlineLevel="0" collapsed="false">
      <c r="A291" s="0" t="str">
        <f aca="false">MAJ!A292</f>
        <v>01 - 980 - 16489</v>
      </c>
      <c r="B291" s="0" t="str">
        <f aca="false">Import!A291</f>
        <v>01 - 979 - 18594</v>
      </c>
      <c r="C291" s="0" t="str">
        <f aca="false">IF(ISERROR(LOOKUP(A291,$B$2:$B$619)),A291&amp;"#","")</f>
        <v/>
      </c>
      <c r="D291" s="83" t="str">
        <f aca="false">IF(ISERROR(LOOKUP(B291,$A$2:$A$619)),B291&amp;"#","")</f>
        <v/>
      </c>
    </row>
    <row r="292" customFormat="false" ht="12.8" hidden="false" customHeight="false" outlineLevel="0" collapsed="false">
      <c r="A292" s="0" t="str">
        <f aca="false">MAJ!A293</f>
        <v>01 - 986 - 14238</v>
      </c>
      <c r="B292" s="0" t="str">
        <f aca="false">Import!A292</f>
        <v>01 - 980 - 16489</v>
      </c>
      <c r="C292" s="0" t="str">
        <f aca="false">IF(ISERROR(LOOKUP(A292,$B$2:$B$619)),A292&amp;"#","")</f>
        <v/>
      </c>
      <c r="D292" s="83" t="str">
        <f aca="false">IF(ISERROR(LOOKUP(B292,$A$2:$A$619)),B292&amp;"#","")</f>
        <v/>
      </c>
    </row>
    <row r="293" customFormat="false" ht="12.8" hidden="false" customHeight="false" outlineLevel="0" collapsed="false">
      <c r="A293" s="0" t="str">
        <f aca="false">MAJ!A294</f>
        <v>01 - 988 - 6561</v>
      </c>
      <c r="B293" s="0" t="str">
        <f aca="false">Import!A293</f>
        <v>01 - 986 - 14238</v>
      </c>
      <c r="C293" s="0" t="str">
        <f aca="false">IF(ISERROR(LOOKUP(A293,$B$2:$B$619)),A293&amp;"#","")</f>
        <v/>
      </c>
      <c r="D293" s="83" t="str">
        <f aca="false">IF(ISERROR(LOOKUP(B293,$A$2:$A$619)),B293&amp;"#","")</f>
        <v/>
      </c>
    </row>
    <row r="294" customFormat="false" ht="12.8" hidden="false" customHeight="false" outlineLevel="0" collapsed="false">
      <c r="A294" s="0" t="str">
        <f aca="false">MAJ!A295</f>
        <v>01 - 993 - 14179</v>
      </c>
      <c r="B294" s="0" t="str">
        <f aca="false">Import!A294</f>
        <v>01 - 988 - 6561</v>
      </c>
      <c r="C294" s="0" t="str">
        <f aca="false">IF(ISERROR(LOOKUP(A294,$B$2:$B$619)),A294&amp;"#","")</f>
        <v/>
      </c>
      <c r="D294" s="83" t="str">
        <f aca="false">IF(ISERROR(LOOKUP(B294,$A$2:$A$619)),B294&amp;"#","")</f>
        <v/>
      </c>
    </row>
    <row r="295" customFormat="false" ht="12.8" hidden="false" customHeight="false" outlineLevel="0" collapsed="false">
      <c r="A295" s="0" t="str">
        <f aca="false">MAJ!A296</f>
        <v>02 - 1949 - 13952</v>
      </c>
      <c r="B295" s="0" t="str">
        <f aca="false">Import!A295</f>
        <v>01 - 993 - 14179</v>
      </c>
      <c r="C295" s="0" t="str">
        <f aca="false">IF(ISERROR(LOOKUP(A295,$B$2:$B$619)),A295&amp;"#","")</f>
        <v/>
      </c>
      <c r="D295" s="83" t="str">
        <f aca="false">IF(ISERROR(LOOKUP(B295,$A$2:$A$619)),B295&amp;"#","")</f>
        <v/>
      </c>
    </row>
    <row r="296" customFormat="false" ht="12.8" hidden="false" customHeight="false" outlineLevel="0" collapsed="false">
      <c r="A296" s="0" t="str">
        <f aca="false">MAJ!A297</f>
        <v>02 - 195 - 7</v>
      </c>
      <c r="B296" s="0" t="str">
        <f aca="false">Import!A296</f>
        <v>02 - 1949 - 13952</v>
      </c>
      <c r="C296" s="0" t="str">
        <f aca="false">IF(ISERROR(LOOKUP(A296,$B$2:$B$619)),A296&amp;"#","")</f>
        <v/>
      </c>
      <c r="D296" s="83" t="str">
        <f aca="false">IF(ISERROR(LOOKUP(B296,$A$2:$A$619)),B296&amp;"#","")</f>
        <v/>
      </c>
    </row>
    <row r="297" customFormat="false" ht="12.8" hidden="false" customHeight="false" outlineLevel="0" collapsed="false">
      <c r="A297" s="0" t="str">
        <f aca="false">MAJ!A298</f>
        <v>02 - 596 - 4904</v>
      </c>
      <c r="B297" s="0" t="str">
        <f aca="false">Import!A297</f>
        <v>02 - 195 - 7</v>
      </c>
      <c r="C297" s="0" t="str">
        <f aca="false">IF(ISERROR(LOOKUP(A297,$B$2:$B$619)),A297&amp;"#","")</f>
        <v/>
      </c>
      <c r="D297" s="83" t="str">
        <f aca="false">IF(ISERROR(LOOKUP(B297,$A$2:$A$619)),B297&amp;"#","")</f>
        <v/>
      </c>
    </row>
    <row r="298" customFormat="false" ht="12.8" hidden="false" customHeight="false" outlineLevel="0" collapsed="false">
      <c r="A298" s="0" t="str">
        <f aca="false">MAJ!A299</f>
        <v>04 - 1603 - 11833</v>
      </c>
      <c r="B298" s="0" t="str">
        <f aca="false">Import!A298</f>
        <v>02 - 596 - 4904</v>
      </c>
      <c r="C298" s="0" t="str">
        <f aca="false">IF(ISERROR(LOOKUP(A298,$B$2:$B$619)),A298&amp;"#","")</f>
        <v/>
      </c>
      <c r="D298" s="83" t="str">
        <f aca="false">IF(ISERROR(LOOKUP(B298,$A$2:$A$619)),B298&amp;"#","")</f>
        <v/>
      </c>
    </row>
    <row r="299" customFormat="false" ht="12.8" hidden="false" customHeight="false" outlineLevel="0" collapsed="false">
      <c r="A299" s="0" t="str">
        <f aca="false">MAJ!A300</f>
        <v>05 - 102 - 136</v>
      </c>
      <c r="B299" s="0" t="str">
        <f aca="false">Import!A299</f>
        <v>04 - 1603 - 11833</v>
      </c>
      <c r="C299" s="0" t="str">
        <f aca="false">IF(ISERROR(LOOKUP(A299,$B$2:$B$619)),A299&amp;"#","")</f>
        <v/>
      </c>
      <c r="D299" s="83" t="str">
        <f aca="false">IF(ISERROR(LOOKUP(B299,$A$2:$A$619)),B299&amp;"#","")</f>
        <v/>
      </c>
    </row>
    <row r="300" customFormat="false" ht="12.8" hidden="false" customHeight="false" outlineLevel="0" collapsed="false">
      <c r="A300" s="0" t="str">
        <f aca="false">MAJ!A301</f>
        <v>05 - 1271 - 1171</v>
      </c>
      <c r="B300" s="0" t="str">
        <f aca="false">Import!A300</f>
        <v>05 - 102 - 136</v>
      </c>
      <c r="C300" s="0" t="str">
        <f aca="false">IF(ISERROR(LOOKUP(A300,$B$2:$B$619)),A300&amp;"#","")</f>
        <v/>
      </c>
      <c r="D300" s="83" t="str">
        <f aca="false">IF(ISERROR(LOOKUP(B300,$A$2:$A$619)),B300&amp;"#","")</f>
        <v/>
      </c>
    </row>
    <row r="301" customFormat="false" ht="12.8" hidden="false" customHeight="false" outlineLevel="0" collapsed="false">
      <c r="A301" s="0" t="str">
        <f aca="false">MAJ!A302</f>
        <v>05 - 1437 - 16663</v>
      </c>
      <c r="B301" s="0" t="str">
        <f aca="false">Import!A301</f>
        <v>05 - 1271 - 1171</v>
      </c>
      <c r="C301" s="0" t="str">
        <f aca="false">IF(ISERROR(LOOKUP(A301,$B$2:$B$619)),A301&amp;"#","")</f>
        <v/>
      </c>
      <c r="D301" s="83" t="str">
        <f aca="false">IF(ISERROR(LOOKUP(B301,$A$2:$A$619)),B301&amp;"#","")</f>
        <v/>
      </c>
    </row>
    <row r="302" customFormat="false" ht="12.8" hidden="false" customHeight="false" outlineLevel="0" collapsed="false">
      <c r="A302" s="0" t="str">
        <f aca="false">MAJ!A303</f>
        <v>05 - 533 - 24</v>
      </c>
      <c r="B302" s="0" t="str">
        <f aca="false">Import!A302</f>
        <v>05 - 1437 - 16663</v>
      </c>
      <c r="C302" s="0" t="str">
        <f aca="false">IF(ISERROR(LOOKUP(A302,$B$2:$B$619)),A302&amp;"#","")</f>
        <v/>
      </c>
      <c r="D302" s="83" t="str">
        <f aca="false">IF(ISERROR(LOOKUP(B302,$A$2:$A$619)),B302&amp;"#","")</f>
        <v/>
      </c>
    </row>
    <row r="303" customFormat="false" ht="12.8" hidden="false" customHeight="false" outlineLevel="0" collapsed="false">
      <c r="A303" s="0" t="str">
        <f aca="false">MAJ!A304</f>
        <v>06 - 1219 - 19</v>
      </c>
      <c r="B303" s="0" t="str">
        <f aca="false">Import!A303</f>
        <v>05 - 533 - 24</v>
      </c>
      <c r="C303" s="0" t="str">
        <f aca="false">IF(ISERROR(LOOKUP(A303,$B$2:$B$619)),A303&amp;"#","")</f>
        <v/>
      </c>
      <c r="D303" s="83" t="str">
        <f aca="false">IF(ISERROR(LOOKUP(B303,$A$2:$A$619)),B303&amp;"#","")</f>
        <v/>
      </c>
    </row>
    <row r="304" customFormat="false" ht="12.8" hidden="false" customHeight="false" outlineLevel="0" collapsed="false">
      <c r="A304" s="0" t="str">
        <f aca="false">MAJ!A305</f>
        <v>06 - 1506 - 13562</v>
      </c>
      <c r="B304" s="0" t="str">
        <f aca="false">Import!A304</f>
        <v>06 - 1219 - 19</v>
      </c>
      <c r="C304" s="0" t="str">
        <f aca="false">IF(ISERROR(LOOKUP(A304,$B$2:$B$619)),A304&amp;"#","")</f>
        <v/>
      </c>
      <c r="D304" s="83" t="str">
        <f aca="false">IF(ISERROR(LOOKUP(B304,$A$2:$A$619)),B304&amp;"#","")</f>
        <v/>
      </c>
    </row>
    <row r="305" customFormat="false" ht="12.8" hidden="false" customHeight="false" outlineLevel="0" collapsed="false">
      <c r="A305" s="0" t="str">
        <f aca="false">MAJ!A306</f>
        <v>06 - 156 - 12557</v>
      </c>
      <c r="B305" s="0" t="str">
        <f aca="false">Import!A305</f>
        <v>06 - 1506 - 13562</v>
      </c>
      <c r="C305" s="0" t="str">
        <f aca="false">IF(ISERROR(LOOKUP(A305,$B$2:$B$619)),A305&amp;"#","")</f>
        <v/>
      </c>
      <c r="D305" s="83" t="str">
        <f aca="false">IF(ISERROR(LOOKUP(B305,$A$2:$A$619)),B305&amp;"#","")</f>
        <v/>
      </c>
    </row>
    <row r="306" customFormat="false" ht="12.8" hidden="false" customHeight="false" outlineLevel="0" collapsed="false">
      <c r="A306" s="0" t="str">
        <f aca="false">MAJ!A307</f>
        <v>06 - 1938 - 16590</v>
      </c>
      <c r="B306" s="0" t="str">
        <f aca="false">Import!A306</f>
        <v>06 - 156 - 12557</v>
      </c>
      <c r="C306" s="0" t="str">
        <f aca="false">IF(ISERROR(LOOKUP(A306,$B$2:$B$619)),A306&amp;"#","")</f>
        <v/>
      </c>
      <c r="D306" s="83" t="str">
        <f aca="false">IF(ISERROR(LOOKUP(B306,$A$2:$A$619)),B306&amp;"#","")</f>
        <v/>
      </c>
    </row>
    <row r="307" customFormat="false" ht="12.8" hidden="false" customHeight="false" outlineLevel="0" collapsed="false">
      <c r="A307" s="0" t="str">
        <f aca="false">MAJ!A308</f>
        <v>06 - 2208 - 4392</v>
      </c>
      <c r="B307" s="0" t="str">
        <f aca="false">Import!A307</f>
        <v>06 - 1938 - 16590</v>
      </c>
      <c r="C307" s="0" t="str">
        <f aca="false">IF(ISERROR(LOOKUP(A307,$B$2:$B$619)),A307&amp;"#","")</f>
        <v/>
      </c>
      <c r="D307" s="83" t="str">
        <f aca="false">IF(ISERROR(LOOKUP(B307,$A$2:$A$619)),B307&amp;"#","")</f>
        <v/>
      </c>
    </row>
    <row r="308" customFormat="false" ht="12.8" hidden="false" customHeight="false" outlineLevel="0" collapsed="false">
      <c r="A308" s="0" t="str">
        <f aca="false">MAJ!A309</f>
        <v>06 - 466 - 21</v>
      </c>
      <c r="B308" s="0" t="str">
        <f aca="false">Import!A308</f>
        <v>06 - 2208 - 4392</v>
      </c>
      <c r="C308" s="0" t="str">
        <f aca="false">IF(ISERROR(LOOKUP(A308,$B$2:$B$619)),A308&amp;"#","")</f>
        <v/>
      </c>
      <c r="D308" s="83" t="str">
        <f aca="false">IF(ISERROR(LOOKUP(B308,$A$2:$A$619)),B308&amp;"#","")</f>
        <v/>
      </c>
    </row>
    <row r="309" customFormat="false" ht="12.8" hidden="false" customHeight="false" outlineLevel="0" collapsed="false">
      <c r="A309" s="0" t="str">
        <f aca="false">MAJ!A310</f>
        <v>06 - 796 - 76</v>
      </c>
      <c r="B309" s="0" t="str">
        <f aca="false">Import!A309</f>
        <v>06 - 466 - 21</v>
      </c>
      <c r="C309" s="0" t="str">
        <f aca="false">IF(ISERROR(LOOKUP(A309,$B$2:$B$619)),A309&amp;"#","")</f>
        <v/>
      </c>
      <c r="D309" s="83" t="str">
        <f aca="false">IF(ISERROR(LOOKUP(B309,$A$2:$A$619)),B309&amp;"#","")</f>
        <v/>
      </c>
    </row>
    <row r="310" customFormat="false" ht="12.8" hidden="false" customHeight="false" outlineLevel="0" collapsed="false">
      <c r="A310" s="0" t="str">
        <f aca="false">MAJ!A311</f>
        <v>07 - 100 - 10893</v>
      </c>
      <c r="B310" s="0" t="str">
        <f aca="false">Import!A310</f>
        <v>06 - 796 - 76</v>
      </c>
      <c r="C310" s="0" t="str">
        <f aca="false">IF(ISERROR(LOOKUP(A310,$B$2:$B$619)),A310&amp;"#","")</f>
        <v/>
      </c>
      <c r="D310" s="83" t="str">
        <f aca="false">IF(ISERROR(LOOKUP(B310,$A$2:$A$619)),B310&amp;"#","")</f>
        <v/>
      </c>
    </row>
    <row r="311" customFormat="false" ht="12.8" hidden="false" customHeight="false" outlineLevel="0" collapsed="false">
      <c r="A311" s="0" t="str">
        <f aca="false">MAJ!A312</f>
        <v>07 - 1046 - 14</v>
      </c>
      <c r="B311" s="0" t="str">
        <f aca="false">Import!A311</f>
        <v>07 - 100 - 10893</v>
      </c>
      <c r="C311" s="0" t="str">
        <f aca="false">IF(ISERROR(LOOKUP(A311,$B$2:$B$619)),A311&amp;"#","")</f>
        <v/>
      </c>
      <c r="D311" s="83" t="str">
        <f aca="false">IF(ISERROR(LOOKUP(B311,$A$2:$A$619)),B311&amp;"#","")</f>
        <v/>
      </c>
    </row>
    <row r="312" customFormat="false" ht="12.8" hidden="false" customHeight="false" outlineLevel="0" collapsed="false">
      <c r="A312" s="0" t="str">
        <f aca="false">MAJ!A313</f>
        <v>07 - 1317 - 11</v>
      </c>
      <c r="B312" s="0" t="str">
        <f aca="false">Import!A312</f>
        <v>07 - 1046 - 14</v>
      </c>
      <c r="C312" s="0" t="str">
        <f aca="false">IF(ISERROR(LOOKUP(A312,$B$2:$B$619)),A312&amp;"#","")</f>
        <v/>
      </c>
      <c r="D312" s="83" t="str">
        <f aca="false">IF(ISERROR(LOOKUP(B312,$A$2:$A$619)),B312&amp;"#","")</f>
        <v/>
      </c>
    </row>
    <row r="313" customFormat="false" ht="12.8" hidden="false" customHeight="false" outlineLevel="0" collapsed="false">
      <c r="A313" s="0" t="str">
        <f aca="false">MAJ!A314</f>
        <v>07 - 1506 - 14961</v>
      </c>
      <c r="B313" s="0" t="str">
        <f aca="false">Import!A313</f>
        <v>07 - 1317 - 11</v>
      </c>
      <c r="C313" s="0" t="str">
        <f aca="false">IF(ISERROR(LOOKUP(A313,$B$2:$B$619)),A313&amp;"#","")</f>
        <v/>
      </c>
      <c r="D313" s="83" t="str">
        <f aca="false">IF(ISERROR(LOOKUP(B313,$A$2:$A$619)),B313&amp;"#","")</f>
        <v/>
      </c>
    </row>
    <row r="314" customFormat="false" ht="12.8" hidden="false" customHeight="false" outlineLevel="0" collapsed="false">
      <c r="A314" s="0" t="str">
        <f aca="false">MAJ!A315</f>
        <v>07 - 161 - 9873</v>
      </c>
      <c r="B314" s="0" t="str">
        <f aca="false">Import!A314</f>
        <v>07 - 1506 - 14961</v>
      </c>
      <c r="C314" s="0" t="str">
        <f aca="false">IF(ISERROR(LOOKUP(A314,$B$2:$B$619)),A314&amp;"#","")</f>
        <v/>
      </c>
      <c r="D314" s="83" t="str">
        <f aca="false">IF(ISERROR(LOOKUP(B314,$A$2:$A$619)),B314&amp;"#","")</f>
        <v/>
      </c>
    </row>
    <row r="315" customFormat="false" ht="12.8" hidden="false" customHeight="false" outlineLevel="0" collapsed="false">
      <c r="A315" s="0" t="str">
        <f aca="false">MAJ!A316</f>
        <v>07 - 1643 - 13953</v>
      </c>
      <c r="B315" s="0" t="str">
        <f aca="false">Import!A315</f>
        <v>07 - 161 - 9873</v>
      </c>
      <c r="C315" s="0" t="str">
        <f aca="false">IF(ISERROR(LOOKUP(A315,$B$2:$B$619)),A315&amp;"#","")</f>
        <v/>
      </c>
      <c r="D315" s="83" t="str">
        <f aca="false">IF(ISERROR(LOOKUP(B315,$A$2:$A$619)),B315&amp;"#","")</f>
        <v/>
      </c>
    </row>
    <row r="316" customFormat="false" ht="12.8" hidden="false" customHeight="false" outlineLevel="0" collapsed="false">
      <c r="A316" s="0" t="str">
        <f aca="false">MAJ!A317</f>
        <v>07 - 1708 - 3842</v>
      </c>
      <c r="B316" s="0" t="str">
        <f aca="false">Import!A316</f>
        <v>07 - 1643 - 13953</v>
      </c>
      <c r="C316" s="0" t="str">
        <f aca="false">IF(ISERROR(LOOKUP(A316,$B$2:$B$619)),A316&amp;"#","")</f>
        <v/>
      </c>
      <c r="D316" s="83" t="str">
        <f aca="false">IF(ISERROR(LOOKUP(B316,$A$2:$A$619)),B316&amp;"#","")</f>
        <v/>
      </c>
    </row>
    <row r="317" customFormat="false" ht="12.8" hidden="false" customHeight="false" outlineLevel="0" collapsed="false">
      <c r="A317" s="0" t="str">
        <f aca="false">MAJ!A318</f>
        <v>07 - 1769 - 15963</v>
      </c>
      <c r="B317" s="0" t="str">
        <f aca="false">Import!A317</f>
        <v>07 - 1708 - 3842</v>
      </c>
      <c r="C317" s="0" t="str">
        <f aca="false">IF(ISERROR(LOOKUP(A317,$B$2:$B$619)),A317&amp;"#","")</f>
        <v/>
      </c>
      <c r="D317" s="83" t="str">
        <f aca="false">IF(ISERROR(LOOKUP(B317,$A$2:$A$619)),B317&amp;"#","")</f>
        <v/>
      </c>
    </row>
    <row r="318" customFormat="false" ht="12.8" hidden="false" customHeight="false" outlineLevel="0" collapsed="false">
      <c r="A318" s="0" t="str">
        <f aca="false">MAJ!A319</f>
        <v>07 - 1781 - 12922</v>
      </c>
      <c r="B318" s="0" t="str">
        <f aca="false">Import!A318</f>
        <v>07 - 1769 - 15963</v>
      </c>
      <c r="C318" s="0" t="str">
        <f aca="false">IF(ISERROR(LOOKUP(A318,$B$2:$B$619)),A318&amp;"#","")</f>
        <v/>
      </c>
      <c r="D318" s="83" t="str">
        <f aca="false">IF(ISERROR(LOOKUP(B318,$A$2:$A$619)),B318&amp;"#","")</f>
        <v/>
      </c>
    </row>
    <row r="319" customFormat="false" ht="12.8" hidden="false" customHeight="false" outlineLevel="0" collapsed="false">
      <c r="A319" s="0" t="str">
        <f aca="false">MAJ!A320</f>
        <v>07 - 1895 - 9877</v>
      </c>
      <c r="B319" s="0" t="str">
        <f aca="false">Import!A319</f>
        <v>07 - 1781 - 12922</v>
      </c>
      <c r="C319" s="0" t="str">
        <f aca="false">IF(ISERROR(LOOKUP(A319,$B$2:$B$619)),A319&amp;"#","")</f>
        <v/>
      </c>
      <c r="D319" s="83" t="str">
        <f aca="false">IF(ISERROR(LOOKUP(B319,$A$2:$A$619)),B319&amp;"#","")</f>
        <v/>
      </c>
    </row>
    <row r="320" customFormat="false" ht="12.8" hidden="false" customHeight="false" outlineLevel="0" collapsed="false">
      <c r="A320" s="0" t="str">
        <f aca="false">MAJ!A321</f>
        <v>07 - 1925 - 12938</v>
      </c>
      <c r="B320" s="0" t="str">
        <f aca="false">Import!A320</f>
        <v>07 - 1895 - 9877</v>
      </c>
      <c r="C320" s="0" t="str">
        <f aca="false">IF(ISERROR(LOOKUP(A320,$B$2:$B$619)),A320&amp;"#","")</f>
        <v/>
      </c>
      <c r="D320" s="83" t="str">
        <f aca="false">IF(ISERROR(LOOKUP(B320,$A$2:$A$619)),B320&amp;"#","")</f>
        <v/>
      </c>
    </row>
    <row r="321" customFormat="false" ht="12.8" hidden="false" customHeight="false" outlineLevel="0" collapsed="false">
      <c r="A321" s="0" t="str">
        <f aca="false">MAJ!A322</f>
        <v>07 - 1968 - 39</v>
      </c>
      <c r="B321" s="0" t="str">
        <f aca="false">Import!A321</f>
        <v>07 - 1925 - 12938</v>
      </c>
      <c r="C321" s="0" t="str">
        <f aca="false">IF(ISERROR(LOOKUP(A321,$B$2:$B$619)),A321&amp;"#","")</f>
        <v/>
      </c>
      <c r="D321" s="83" t="str">
        <f aca="false">IF(ISERROR(LOOKUP(B321,$A$2:$A$619)),B321&amp;"#","")</f>
        <v/>
      </c>
    </row>
    <row r="322" customFormat="false" ht="12.8" hidden="false" customHeight="false" outlineLevel="0" collapsed="false">
      <c r="A322" s="0" t="str">
        <f aca="false">MAJ!A323</f>
        <v>07 - 2022 - 16965</v>
      </c>
      <c r="B322" s="0" t="str">
        <f aca="false">Import!A322</f>
        <v>07 - 1968 - 39</v>
      </c>
      <c r="C322" s="0" t="str">
        <f aca="false">IF(ISERROR(LOOKUP(A322,$B$2:$B$619)),A322&amp;"#","")</f>
        <v/>
      </c>
      <c r="D322" s="83" t="str">
        <f aca="false">IF(ISERROR(LOOKUP(B322,$A$2:$A$619)),B322&amp;"#","")</f>
        <v/>
      </c>
    </row>
    <row r="323" customFormat="false" ht="12.8" hidden="false" customHeight="false" outlineLevel="0" collapsed="false">
      <c r="A323" s="0" t="str">
        <f aca="false">MAJ!A324</f>
        <v>07 - 2072 - 12913</v>
      </c>
      <c r="B323" s="0" t="str">
        <f aca="false">Import!A323</f>
        <v>07 - 2022 - 16965</v>
      </c>
      <c r="C323" s="0" t="str">
        <f aca="false">IF(ISERROR(LOOKUP(A323,$B$2:$B$619)),A323&amp;"#","")</f>
        <v/>
      </c>
      <c r="D323" s="83" t="str">
        <f aca="false">IF(ISERROR(LOOKUP(B323,$A$2:$A$619)),B323&amp;"#","")</f>
        <v/>
      </c>
    </row>
    <row r="324" customFormat="false" ht="12.8" hidden="false" customHeight="false" outlineLevel="0" collapsed="false">
      <c r="A324" s="0" t="str">
        <f aca="false">MAJ!A325</f>
        <v>07 - 2209 - 13950</v>
      </c>
      <c r="B324" s="0" t="str">
        <f aca="false">Import!A324</f>
        <v>07 - 2072 - 12913</v>
      </c>
      <c r="C324" s="0" t="str">
        <f aca="false">IF(ISERROR(LOOKUP(A324,$B$2:$B$619)),A324&amp;"#","")</f>
        <v/>
      </c>
      <c r="D324" s="83" t="str">
        <f aca="false">IF(ISERROR(LOOKUP(B324,$A$2:$A$619)),B324&amp;"#","")</f>
        <v/>
      </c>
    </row>
    <row r="325" customFormat="false" ht="12.8" hidden="false" customHeight="false" outlineLevel="0" collapsed="false">
      <c r="A325" s="0" t="str">
        <f aca="false">MAJ!A326</f>
        <v>07 - 2380 - 37</v>
      </c>
      <c r="B325" s="0" t="str">
        <f aca="false">Import!A325</f>
        <v>07 - 2209 - 13950</v>
      </c>
      <c r="C325" s="0" t="str">
        <f aca="false">IF(ISERROR(LOOKUP(A325,$B$2:$B$619)),A325&amp;"#","")</f>
        <v/>
      </c>
      <c r="D325" s="83" t="str">
        <f aca="false">IF(ISERROR(LOOKUP(B325,$A$2:$A$619)),B325&amp;"#","")</f>
        <v/>
      </c>
    </row>
    <row r="326" customFormat="false" ht="12.8" hidden="false" customHeight="false" outlineLevel="0" collapsed="false">
      <c r="A326" s="0" t="str">
        <f aca="false">MAJ!A327</f>
        <v>07 - 275 - 12912</v>
      </c>
      <c r="B326" s="0" t="str">
        <f aca="false">Import!A326</f>
        <v>07 - 2380 - 37</v>
      </c>
      <c r="C326" s="0" t="str">
        <f aca="false">IF(ISERROR(LOOKUP(A326,$B$2:$B$619)),A326&amp;"#","")</f>
        <v/>
      </c>
      <c r="D326" s="83" t="str">
        <f aca="false">IF(ISERROR(LOOKUP(B326,$A$2:$A$619)),B326&amp;"#","")</f>
        <v/>
      </c>
    </row>
    <row r="327" customFormat="false" ht="12.8" hidden="false" customHeight="false" outlineLevel="0" collapsed="false">
      <c r="A327" s="0" t="str">
        <f aca="false">MAJ!A328</f>
        <v>07 - 279 - 13954</v>
      </c>
      <c r="B327" s="0" t="str">
        <f aca="false">Import!A327</f>
        <v>07 - 275 - 12912</v>
      </c>
      <c r="C327" s="0" t="str">
        <f aca="false">IF(ISERROR(LOOKUP(A327,$B$2:$B$619)),A327&amp;"#","")</f>
        <v/>
      </c>
      <c r="D327" s="83" t="str">
        <f aca="false">IF(ISERROR(LOOKUP(B327,$A$2:$A$619)),B327&amp;"#","")</f>
        <v/>
      </c>
    </row>
    <row r="328" customFormat="false" ht="12.8" hidden="false" customHeight="false" outlineLevel="0" collapsed="false">
      <c r="A328" s="0" t="str">
        <f aca="false">MAJ!A329</f>
        <v>07 - 479 - 13951</v>
      </c>
      <c r="B328" s="0" t="str">
        <f aca="false">Import!A328</f>
        <v>07 - 279 - 13954</v>
      </c>
      <c r="C328" s="0" t="str">
        <f aca="false">IF(ISERROR(LOOKUP(A328,$B$2:$B$619)),A328&amp;"#","")</f>
        <v/>
      </c>
      <c r="D328" s="83" t="str">
        <f aca="false">IF(ISERROR(LOOKUP(B328,$A$2:$A$619)),B328&amp;"#","")</f>
        <v/>
      </c>
    </row>
    <row r="329" customFormat="false" ht="12.8" hidden="false" customHeight="false" outlineLevel="0" collapsed="false">
      <c r="A329" s="0" t="str">
        <f aca="false">MAJ!A330</f>
        <v>07 - 524 - 12911</v>
      </c>
      <c r="B329" s="0" t="str">
        <f aca="false">Import!A329</f>
        <v>07 - 479 - 13951</v>
      </c>
      <c r="C329" s="0" t="str">
        <f aca="false">IF(ISERROR(LOOKUP(A329,$B$2:$B$619)),A329&amp;"#","")</f>
        <v/>
      </c>
      <c r="D329" s="83" t="str">
        <f aca="false">IF(ISERROR(LOOKUP(B329,$A$2:$A$619)),B329&amp;"#","")</f>
        <v/>
      </c>
    </row>
    <row r="330" customFormat="false" ht="12.8" hidden="false" customHeight="false" outlineLevel="0" collapsed="false">
      <c r="A330" s="0" t="str">
        <f aca="false">MAJ!A331</f>
        <v>07 - 662 - 13957</v>
      </c>
      <c r="B330" s="0" t="str">
        <f aca="false">Import!A330</f>
        <v>07 - 524 - 12911</v>
      </c>
      <c r="C330" s="0" t="str">
        <f aca="false">IF(ISERROR(LOOKUP(A330,$B$2:$B$619)),A330&amp;"#","")</f>
        <v/>
      </c>
      <c r="D330" s="83" t="str">
        <f aca="false">IF(ISERROR(LOOKUP(B330,$A$2:$A$619)),B330&amp;"#","")</f>
        <v/>
      </c>
    </row>
    <row r="331" customFormat="false" ht="12.8" hidden="false" customHeight="false" outlineLevel="0" collapsed="false">
      <c r="A331" s="0" t="str">
        <f aca="false">MAJ!A332</f>
        <v>08 - 1078 - 16092</v>
      </c>
      <c r="B331" s="0" t="str">
        <f aca="false">Import!A331</f>
        <v>07 - 662 - 13957</v>
      </c>
      <c r="C331" s="0" t="str">
        <f aca="false">IF(ISERROR(LOOKUP(A331,$B$2:$B$619)),A331&amp;"#","")</f>
        <v/>
      </c>
      <c r="D331" s="83" t="str">
        <f aca="false">IF(ISERROR(LOOKUP(B331,$A$2:$A$619)),B331&amp;"#","")</f>
        <v/>
      </c>
    </row>
    <row r="332" customFormat="false" ht="12.8" hidden="false" customHeight="false" outlineLevel="0" collapsed="false">
      <c r="A332" s="0" t="str">
        <f aca="false">MAJ!A333</f>
        <v>08 - 1111 - 20</v>
      </c>
      <c r="B332" s="0" t="str">
        <f aca="false">Import!A332</f>
        <v>08 - 1078 - 16092</v>
      </c>
      <c r="C332" s="0" t="str">
        <f aca="false">IF(ISERROR(LOOKUP(A332,$B$2:$B$619)),A332&amp;"#","")</f>
        <v/>
      </c>
      <c r="D332" s="83" t="str">
        <f aca="false">IF(ISERROR(LOOKUP(B332,$A$2:$A$619)),B332&amp;"#","")</f>
        <v/>
      </c>
    </row>
    <row r="333" customFormat="false" ht="12.8" hidden="false" customHeight="false" outlineLevel="0" collapsed="false">
      <c r="A333" s="0" t="str">
        <f aca="false">MAJ!A334</f>
        <v>08 - 1143 - 3894</v>
      </c>
      <c r="B333" s="0" t="str">
        <f aca="false">Import!A333</f>
        <v>08 - 1111 - 20</v>
      </c>
      <c r="C333" s="0" t="str">
        <f aca="false">IF(ISERROR(LOOKUP(A333,$B$2:$B$619)),A333&amp;"#","")</f>
        <v/>
      </c>
      <c r="D333" s="83" t="str">
        <f aca="false">IF(ISERROR(LOOKUP(B333,$A$2:$A$619)),B333&amp;"#","")</f>
        <v/>
      </c>
    </row>
    <row r="334" customFormat="false" ht="12.8" hidden="false" customHeight="false" outlineLevel="0" collapsed="false">
      <c r="A334" s="0" t="str">
        <f aca="false">MAJ!A335</f>
        <v>08 - 132 - 15084</v>
      </c>
      <c r="B334" s="0" t="str">
        <f aca="false">Import!A334</f>
        <v>08 - 1143 - 3894</v>
      </c>
      <c r="C334" s="0" t="str">
        <f aca="false">IF(ISERROR(LOOKUP(A334,$B$2:$B$619)),A334&amp;"#","")</f>
        <v/>
      </c>
      <c r="D334" s="83" t="str">
        <f aca="false">IF(ISERROR(LOOKUP(B334,$A$2:$A$619)),B334&amp;"#","")</f>
        <v/>
      </c>
    </row>
    <row r="335" customFormat="false" ht="12.8" hidden="false" customHeight="false" outlineLevel="0" collapsed="false">
      <c r="A335" s="0" t="str">
        <f aca="false">MAJ!A336</f>
        <v>08 - 1333 - 14077</v>
      </c>
      <c r="B335" s="0" t="str">
        <f aca="false">Import!A335</f>
        <v>08 - 132 - 15084</v>
      </c>
      <c r="C335" s="0" t="str">
        <f aca="false">IF(ISERROR(LOOKUP(A335,$B$2:$B$619)),A335&amp;"#","")</f>
        <v/>
      </c>
      <c r="D335" s="83" t="str">
        <f aca="false">IF(ISERROR(LOOKUP(B335,$A$2:$A$619)),B335&amp;"#","")</f>
        <v/>
      </c>
    </row>
    <row r="336" customFormat="false" ht="12.8" hidden="false" customHeight="false" outlineLevel="0" collapsed="false">
      <c r="A336" s="0" t="str">
        <f aca="false">MAJ!A337</f>
        <v>08 - 1414 - 13074</v>
      </c>
      <c r="B336" s="0" t="str">
        <f aca="false">Import!A336</f>
        <v>08 - 1333 - 14077</v>
      </c>
      <c r="C336" s="0" t="str">
        <f aca="false">IF(ISERROR(LOOKUP(A336,$B$2:$B$619)),A336&amp;"#","")</f>
        <v/>
      </c>
      <c r="D336" s="83" t="str">
        <f aca="false">IF(ISERROR(LOOKUP(B336,$A$2:$A$619)),B336&amp;"#","")</f>
        <v/>
      </c>
    </row>
    <row r="337" customFormat="false" ht="12.8" hidden="false" customHeight="false" outlineLevel="0" collapsed="false">
      <c r="A337" s="0" t="str">
        <f aca="false">MAJ!A338</f>
        <v>08 - 1571 - 6938</v>
      </c>
      <c r="B337" s="0" t="str">
        <f aca="false">Import!A337</f>
        <v>08 - 1414 - 13074</v>
      </c>
      <c r="C337" s="0" t="str">
        <f aca="false">IF(ISERROR(LOOKUP(A337,$B$2:$B$619)),A337&amp;"#","")</f>
        <v/>
      </c>
      <c r="D337" s="83" t="str">
        <f aca="false">IF(ISERROR(LOOKUP(B337,$A$2:$A$619)),B337&amp;"#","")</f>
        <v/>
      </c>
    </row>
    <row r="338" customFormat="false" ht="12.8" hidden="false" customHeight="false" outlineLevel="0" collapsed="false">
      <c r="A338" s="0" t="str">
        <f aca="false">MAJ!A339</f>
        <v>08 - 1627 - 2870</v>
      </c>
      <c r="B338" s="0" t="str">
        <f aca="false">Import!A338</f>
        <v>08 - 1571 - 6938</v>
      </c>
      <c r="C338" s="0" t="str">
        <f aca="false">IF(ISERROR(LOOKUP(A338,$B$2:$B$619)),A338&amp;"#","")</f>
        <v/>
      </c>
      <c r="D338" s="83" t="str">
        <f aca="false">IF(ISERROR(LOOKUP(B338,$A$2:$A$619)),B338&amp;"#","")</f>
        <v/>
      </c>
    </row>
    <row r="339" customFormat="false" ht="12.8" hidden="false" customHeight="false" outlineLevel="0" collapsed="false">
      <c r="A339" s="0" t="str">
        <f aca="false">MAJ!A340</f>
        <v>08 - 1681 - 13051</v>
      </c>
      <c r="B339" s="0" t="str">
        <f aca="false">Import!A339</f>
        <v>08 - 1627 - 2870</v>
      </c>
      <c r="C339" s="0" t="str">
        <f aca="false">IF(ISERROR(LOOKUP(A339,$B$2:$B$619)),A339&amp;"#","")</f>
        <v/>
      </c>
      <c r="D339" s="83" t="str">
        <f aca="false">IF(ISERROR(LOOKUP(B339,$A$2:$A$619)),B339&amp;"#","")</f>
        <v/>
      </c>
    </row>
    <row r="340" customFormat="false" ht="12.8" hidden="false" customHeight="false" outlineLevel="0" collapsed="false">
      <c r="A340" s="0" t="str">
        <f aca="false">MAJ!A341</f>
        <v>08 - 1691 - 36</v>
      </c>
      <c r="B340" s="0" t="str">
        <f aca="false">Import!A340</f>
        <v>08 - 1681 - 13051</v>
      </c>
      <c r="C340" s="0" t="str">
        <f aca="false">IF(ISERROR(LOOKUP(A340,$B$2:$B$619)),A340&amp;"#","")</f>
        <v/>
      </c>
      <c r="D340" s="83" t="str">
        <f aca="false">IF(ISERROR(LOOKUP(B340,$A$2:$A$619)),B340&amp;"#","")</f>
        <v/>
      </c>
    </row>
    <row r="341" customFormat="false" ht="12.8" hidden="false" customHeight="false" outlineLevel="0" collapsed="false">
      <c r="A341" s="0" t="str">
        <f aca="false">MAJ!A342</f>
        <v>08 - 1709 - 6943</v>
      </c>
      <c r="B341" s="0" t="str">
        <f aca="false">Import!A341</f>
        <v>08 - 1691 - 36</v>
      </c>
      <c r="C341" s="0" t="str">
        <f aca="false">IF(ISERROR(LOOKUP(A341,$B$2:$B$619)),A341&amp;"#","")</f>
        <v/>
      </c>
      <c r="D341" s="83" t="str">
        <f aca="false">IF(ISERROR(LOOKUP(B341,$A$2:$A$619)),B341&amp;"#","")</f>
        <v/>
      </c>
    </row>
    <row r="342" customFormat="false" ht="12.8" hidden="false" customHeight="false" outlineLevel="0" collapsed="false">
      <c r="A342" s="0" t="str">
        <f aca="false">MAJ!A343</f>
        <v>08 - 1828 - 14076</v>
      </c>
      <c r="B342" s="0" t="str">
        <f aca="false">Import!A342</f>
        <v>08 - 1709 - 6943</v>
      </c>
      <c r="C342" s="0" t="str">
        <f aca="false">IF(ISERROR(LOOKUP(A342,$B$2:$B$619)),A342&amp;"#","")</f>
        <v/>
      </c>
      <c r="D342" s="83" t="str">
        <f aca="false">IF(ISERROR(LOOKUP(B342,$A$2:$A$619)),B342&amp;"#","")</f>
        <v/>
      </c>
    </row>
    <row r="343" customFormat="false" ht="12.8" hidden="false" customHeight="false" outlineLevel="0" collapsed="false">
      <c r="A343" s="0" t="str">
        <f aca="false">MAJ!A344</f>
        <v>08 - 1868 - 6940</v>
      </c>
      <c r="B343" s="0" t="str">
        <f aca="false">Import!A343</f>
        <v>08 - 1828 - 14076</v>
      </c>
      <c r="C343" s="0" t="str">
        <f aca="false">IF(ISERROR(LOOKUP(A343,$B$2:$B$619)),A343&amp;"#","")</f>
        <v/>
      </c>
      <c r="D343" s="83" t="str">
        <f aca="false">IF(ISERROR(LOOKUP(B343,$A$2:$A$619)),B343&amp;"#","")</f>
        <v/>
      </c>
    </row>
    <row r="344" customFormat="false" ht="12.8" hidden="false" customHeight="false" outlineLevel="0" collapsed="false">
      <c r="A344" s="0" t="str">
        <f aca="false">MAJ!A345</f>
        <v>08 - 1943 - 16093</v>
      </c>
      <c r="B344" s="0" t="str">
        <f aca="false">Import!A344</f>
        <v>08 - 1868 - 6940</v>
      </c>
      <c r="C344" s="0" t="str">
        <f aca="false">IF(ISERROR(LOOKUP(A344,$B$2:$B$619)),A344&amp;"#","")</f>
        <v/>
      </c>
      <c r="D344" s="83" t="str">
        <f aca="false">IF(ISERROR(LOOKUP(B344,$A$2:$A$619)),B344&amp;"#","")</f>
        <v/>
      </c>
    </row>
    <row r="345" customFormat="false" ht="12.8" hidden="false" customHeight="false" outlineLevel="0" collapsed="false">
      <c r="A345" s="0" t="str">
        <f aca="false">MAJ!A346</f>
        <v>08 - 1992 - 16090</v>
      </c>
      <c r="B345" s="0" t="str">
        <f aca="false">Import!A345</f>
        <v>08 - 1943 - 16093</v>
      </c>
      <c r="C345" s="0" t="str">
        <f aca="false">IF(ISERROR(LOOKUP(A345,$B$2:$B$619)),A345&amp;"#","")</f>
        <v/>
      </c>
      <c r="D345" s="83" t="str">
        <f aca="false">IF(ISERROR(LOOKUP(B345,$A$2:$A$619)),B345&amp;"#","")</f>
        <v/>
      </c>
    </row>
    <row r="346" customFormat="false" ht="12.8" hidden="false" customHeight="false" outlineLevel="0" collapsed="false">
      <c r="A346" s="0" t="str">
        <f aca="false">MAJ!A347</f>
        <v>08 - 2168 - 825</v>
      </c>
      <c r="B346" s="0" t="str">
        <f aca="false">Import!A346</f>
        <v>08 - 1992 - 16090</v>
      </c>
      <c r="C346" s="0" t="str">
        <f aca="false">IF(ISERROR(LOOKUP(A346,$B$2:$B$619)),A346&amp;"#","")</f>
        <v/>
      </c>
      <c r="D346" s="83" t="str">
        <f aca="false">IF(ISERROR(LOOKUP(B346,$A$2:$A$619)),B346&amp;"#","")</f>
        <v/>
      </c>
    </row>
    <row r="347" customFormat="false" ht="12.8" hidden="false" customHeight="false" outlineLevel="0" collapsed="false">
      <c r="A347" s="0" t="str">
        <f aca="false">MAJ!A348</f>
        <v>08 - 2197 - 6929</v>
      </c>
      <c r="B347" s="0" t="str">
        <f aca="false">Import!A347</f>
        <v>08 - 2168 - 825</v>
      </c>
      <c r="C347" s="0" t="str">
        <f aca="false">IF(ISERROR(LOOKUP(A347,$B$2:$B$619)),A347&amp;"#","")</f>
        <v/>
      </c>
      <c r="D347" s="83" t="str">
        <f aca="false">IF(ISERROR(LOOKUP(B347,$A$2:$A$619)),B347&amp;"#","")</f>
        <v/>
      </c>
    </row>
    <row r="348" customFormat="false" ht="12.8" hidden="false" customHeight="false" outlineLevel="0" collapsed="false">
      <c r="A348" s="0" t="str">
        <f aca="false">MAJ!A349</f>
        <v>08 - 220 - 6928</v>
      </c>
      <c r="B348" s="0" t="str">
        <f aca="false">Import!A348</f>
        <v>08 - 2197 - 6929</v>
      </c>
      <c r="C348" s="0" t="str">
        <f aca="false">IF(ISERROR(LOOKUP(A348,$B$2:$B$619)),A348&amp;"#","")</f>
        <v/>
      </c>
      <c r="D348" s="83" t="str">
        <f aca="false">IF(ISERROR(LOOKUP(B348,$A$2:$A$619)),B348&amp;"#","")</f>
        <v/>
      </c>
    </row>
    <row r="349" customFormat="false" ht="12.8" hidden="false" customHeight="false" outlineLevel="0" collapsed="false">
      <c r="A349" s="0" t="str">
        <f aca="false">MAJ!A350</f>
        <v>08 - 2318 - 6927</v>
      </c>
      <c r="B349" s="0" t="str">
        <f aca="false">Import!A349</f>
        <v>08 - 220 - 6928</v>
      </c>
      <c r="C349" s="0" t="str">
        <f aca="false">IF(ISERROR(LOOKUP(A349,$B$2:$B$619)),A349&amp;"#","")</f>
        <v/>
      </c>
      <c r="D349" s="83" t="str">
        <f aca="false">IF(ISERROR(LOOKUP(B349,$A$2:$A$619)),B349&amp;"#","")</f>
        <v/>
      </c>
    </row>
    <row r="350" customFormat="false" ht="12.8" hidden="false" customHeight="false" outlineLevel="0" collapsed="false">
      <c r="A350" s="0" t="str">
        <f aca="false">MAJ!A351</f>
        <v>08 - 288 - 6926</v>
      </c>
      <c r="B350" s="0" t="str">
        <f aca="false">Import!A350</f>
        <v>08 - 2318 - 6927</v>
      </c>
      <c r="C350" s="0" t="str">
        <f aca="false">IF(ISERROR(LOOKUP(A350,$B$2:$B$619)),A350&amp;"#","")</f>
        <v/>
      </c>
      <c r="D350" s="83" t="str">
        <f aca="false">IF(ISERROR(LOOKUP(B350,$A$2:$A$619)),B350&amp;"#","")</f>
        <v/>
      </c>
    </row>
    <row r="351" customFormat="false" ht="12.8" hidden="false" customHeight="false" outlineLevel="0" collapsed="false">
      <c r="A351" s="0" t="str">
        <f aca="false">MAJ!A352</f>
        <v>08 - 340 - 15</v>
      </c>
      <c r="B351" s="0" t="str">
        <f aca="false">Import!A351</f>
        <v>08 - 288 - 6926</v>
      </c>
      <c r="C351" s="0" t="str">
        <f aca="false">IF(ISERROR(LOOKUP(A351,$B$2:$B$619)),A351&amp;"#","")</f>
        <v/>
      </c>
      <c r="D351" s="83" t="str">
        <f aca="false">IF(ISERROR(LOOKUP(B351,$A$2:$A$619)),B351&amp;"#","")</f>
        <v/>
      </c>
    </row>
    <row r="352" customFormat="false" ht="12.8" hidden="false" customHeight="false" outlineLevel="0" collapsed="false">
      <c r="A352" s="0" t="str">
        <f aca="false">MAJ!A353</f>
        <v>08 - 40 - 14075</v>
      </c>
      <c r="B352" s="0" t="str">
        <f aca="false">Import!A352</f>
        <v>08 - 340 - 15</v>
      </c>
      <c r="C352" s="0" t="str">
        <f aca="false">IF(ISERROR(LOOKUP(A352,$B$2:$B$619)),A352&amp;"#","")</f>
        <v/>
      </c>
      <c r="D352" s="83" t="str">
        <f aca="false">IF(ISERROR(LOOKUP(B352,$A$2:$A$619)),B352&amp;"#","")</f>
        <v/>
      </c>
    </row>
    <row r="353" customFormat="false" ht="12.8" hidden="false" customHeight="false" outlineLevel="0" collapsed="false">
      <c r="A353" s="0" t="str">
        <f aca="false">MAJ!A354</f>
        <v>08 - 553 - 13054</v>
      </c>
      <c r="B353" s="0" t="str">
        <f aca="false">Import!A353</f>
        <v>08 - 40 - 14075</v>
      </c>
      <c r="C353" s="0" t="str">
        <f aca="false">IF(ISERROR(LOOKUP(A353,$B$2:$B$619)),A353&amp;"#","")</f>
        <v/>
      </c>
      <c r="D353" s="83" t="str">
        <f aca="false">IF(ISERROR(LOOKUP(B353,$A$2:$A$619)),B353&amp;"#","")</f>
        <v/>
      </c>
    </row>
    <row r="354" customFormat="false" ht="12.8" hidden="false" customHeight="false" outlineLevel="0" collapsed="false">
      <c r="A354" s="0" t="str">
        <f aca="false">MAJ!A355</f>
        <v>08 - 583 - 306</v>
      </c>
      <c r="B354" s="0" t="str">
        <f aca="false">Import!A354</f>
        <v>08 - 553 - 13054</v>
      </c>
      <c r="C354" s="0" t="str">
        <f aca="false">IF(ISERROR(LOOKUP(A354,$B$2:$B$619)),A354&amp;"#","")</f>
        <v/>
      </c>
      <c r="D354" s="83" t="str">
        <f aca="false">IF(ISERROR(LOOKUP(B354,$A$2:$A$619)),B354&amp;"#","")</f>
        <v/>
      </c>
    </row>
    <row r="355" customFormat="false" ht="12.8" hidden="false" customHeight="false" outlineLevel="0" collapsed="false">
      <c r="A355" s="0" t="str">
        <f aca="false">MAJ!A356</f>
        <v>08 - 666 - 15086</v>
      </c>
      <c r="B355" s="0" t="str">
        <f aca="false">Import!A355</f>
        <v>08 - 583 - 306</v>
      </c>
      <c r="C355" s="0" t="str">
        <f aca="false">IF(ISERROR(LOOKUP(A355,$B$2:$B$619)),A355&amp;"#","")</f>
        <v/>
      </c>
      <c r="D355" s="83" t="str">
        <f aca="false">IF(ISERROR(LOOKUP(B355,$A$2:$A$619)),B355&amp;"#","")</f>
        <v/>
      </c>
    </row>
    <row r="356" customFormat="false" ht="12.8" hidden="false" customHeight="false" outlineLevel="0" collapsed="false">
      <c r="A356" s="0" t="str">
        <f aca="false">MAJ!A357</f>
        <v>08 - 862 - 9013</v>
      </c>
      <c r="B356" s="0" t="str">
        <f aca="false">Import!A356</f>
        <v>08 - 666 - 15086</v>
      </c>
      <c r="C356" s="0" t="str">
        <f aca="false">IF(ISERROR(LOOKUP(A356,$B$2:$B$619)),A356&amp;"#","")</f>
        <v/>
      </c>
      <c r="D356" s="83" t="str">
        <f aca="false">IF(ISERROR(LOOKUP(B356,$A$2:$A$619)),B356&amp;"#","")</f>
        <v/>
      </c>
    </row>
    <row r="357" customFormat="false" ht="12.8" hidden="false" customHeight="false" outlineLevel="0" collapsed="false">
      <c r="A357" s="0" t="str">
        <f aca="false">MAJ!A358</f>
        <v>08 - 887 - 6930</v>
      </c>
      <c r="B357" s="0" t="str">
        <f aca="false">Import!A357</f>
        <v>08 - 862 - 9013</v>
      </c>
      <c r="C357" s="0" t="str">
        <f aca="false">IF(ISERROR(LOOKUP(A357,$B$2:$B$619)),A357&amp;"#","")</f>
        <v/>
      </c>
      <c r="D357" s="83" t="str">
        <f aca="false">IF(ISERROR(LOOKUP(B357,$A$2:$A$619)),B357&amp;"#","")</f>
        <v/>
      </c>
    </row>
    <row r="358" customFormat="false" ht="12.8" hidden="false" customHeight="false" outlineLevel="0" collapsed="false">
      <c r="A358" s="0" t="str">
        <f aca="false">MAJ!A359</f>
        <v>09 - 1121 - 2152</v>
      </c>
      <c r="B358" s="0" t="str">
        <f aca="false">Import!A358</f>
        <v>08 - 887 - 6930</v>
      </c>
      <c r="C358" s="0" t="str">
        <f aca="false">IF(ISERROR(LOOKUP(A358,$B$2:$B$619)),A358&amp;"#","")</f>
        <v/>
      </c>
      <c r="D358" s="83" t="str">
        <f aca="false">IF(ISERROR(LOOKUP(B358,$A$2:$A$619)),B358&amp;"#","")</f>
        <v/>
      </c>
    </row>
    <row r="359" customFormat="false" ht="12.8" hidden="false" customHeight="false" outlineLevel="0" collapsed="false">
      <c r="A359" s="0" t="str">
        <f aca="false">MAJ!A360</f>
        <v>09 - 1277 - 3165</v>
      </c>
      <c r="B359" s="0" t="str">
        <f aca="false">Import!A359</f>
        <v>09 - 1121 - 2152</v>
      </c>
      <c r="C359" s="0" t="str">
        <f aca="false">IF(ISERROR(LOOKUP(A359,$B$2:$B$619)),A359&amp;"#","")</f>
        <v/>
      </c>
      <c r="D359" s="83" t="str">
        <f aca="false">IF(ISERROR(LOOKUP(B359,$A$2:$A$619)),B359&amp;"#","")</f>
        <v/>
      </c>
    </row>
    <row r="360" customFormat="false" ht="12.8" hidden="false" customHeight="false" outlineLevel="0" collapsed="false">
      <c r="A360" s="0" t="str">
        <f aca="false">MAJ!A361</f>
        <v>09 - 1538 - 14</v>
      </c>
      <c r="B360" s="0" t="str">
        <f aca="false">Import!A360</f>
        <v>09 - 1277 - 3165</v>
      </c>
      <c r="C360" s="0" t="str">
        <f aca="false">IF(ISERROR(LOOKUP(A360,$B$2:$B$619)),A360&amp;"#","")</f>
        <v/>
      </c>
      <c r="D360" s="83" t="str">
        <f aca="false">IF(ISERROR(LOOKUP(B360,$A$2:$A$619)),B360&amp;"#","")</f>
        <v/>
      </c>
    </row>
    <row r="361" customFormat="false" ht="12.8" hidden="false" customHeight="false" outlineLevel="0" collapsed="false">
      <c r="A361" s="0" t="str">
        <f aca="false">MAJ!A362</f>
        <v>09 - 1616 - 9</v>
      </c>
      <c r="B361" s="0" t="str">
        <f aca="false">Import!A361</f>
        <v>09 - 1538 - 14</v>
      </c>
      <c r="C361" s="0" t="str">
        <f aca="false">IF(ISERROR(LOOKUP(A361,$B$2:$B$619)),A361&amp;"#","")</f>
        <v/>
      </c>
      <c r="D361" s="83" t="str">
        <f aca="false">IF(ISERROR(LOOKUP(B361,$A$2:$A$619)),B361&amp;"#","")</f>
        <v/>
      </c>
    </row>
    <row r="362" customFormat="false" ht="12.8" hidden="false" customHeight="false" outlineLevel="0" collapsed="false">
      <c r="A362" s="0" t="str">
        <f aca="false">MAJ!A363</f>
        <v>09 - 1735 - 26</v>
      </c>
      <c r="B362" s="0" t="str">
        <f aca="false">Import!A362</f>
        <v>09 - 1616 - 9</v>
      </c>
      <c r="C362" s="0" t="str">
        <f aca="false">IF(ISERROR(LOOKUP(A362,$B$2:$B$619)),A362&amp;"#","")</f>
        <v/>
      </c>
      <c r="D362" s="83" t="str">
        <f aca="false">IF(ISERROR(LOOKUP(B362,$A$2:$A$619)),B362&amp;"#","")</f>
        <v/>
      </c>
    </row>
    <row r="363" customFormat="false" ht="12.8" hidden="false" customHeight="false" outlineLevel="0" collapsed="false">
      <c r="A363" s="0" t="str">
        <f aca="false">MAJ!A364</f>
        <v>09 - 177 - 38</v>
      </c>
      <c r="B363" s="0" t="str">
        <f aca="false">Import!A363</f>
        <v>09 - 1735 - 26</v>
      </c>
      <c r="C363" s="0" t="str">
        <f aca="false">IF(ISERROR(LOOKUP(A363,$B$2:$B$619)),A363&amp;"#","")</f>
        <v/>
      </c>
      <c r="D363" s="83" t="str">
        <f aca="false">IF(ISERROR(LOOKUP(B363,$A$2:$A$619)),B363&amp;"#","")</f>
        <v/>
      </c>
    </row>
    <row r="364" customFormat="false" ht="12.8" hidden="false" customHeight="false" outlineLevel="0" collapsed="false">
      <c r="A364" s="0" t="str">
        <f aca="false">MAJ!A365</f>
        <v>09 - 1889 - 14215</v>
      </c>
      <c r="B364" s="0" t="str">
        <f aca="false">Import!A364</f>
        <v>09 - 177 - 38</v>
      </c>
      <c r="C364" s="0" t="str">
        <f aca="false">IF(ISERROR(LOOKUP(A364,$B$2:$B$619)),A364&amp;"#","")</f>
        <v/>
      </c>
      <c r="D364" s="83" t="str">
        <f aca="false">IF(ISERROR(LOOKUP(B364,$A$2:$A$619)),B364&amp;"#","")</f>
        <v/>
      </c>
    </row>
    <row r="365" customFormat="false" ht="12.8" hidden="false" customHeight="false" outlineLevel="0" collapsed="false">
      <c r="A365" s="0" t="str">
        <f aca="false">MAJ!A366</f>
        <v>09 - 2021 - 12210</v>
      </c>
      <c r="B365" s="0" t="str">
        <f aca="false">Import!A365</f>
        <v>09 - 1889 - 14215</v>
      </c>
      <c r="C365" s="0" t="str">
        <f aca="false">IF(ISERROR(LOOKUP(A365,$B$2:$B$619)),A365&amp;"#","")</f>
        <v/>
      </c>
      <c r="D365" s="83" t="str">
        <f aca="false">IF(ISERROR(LOOKUP(B365,$A$2:$A$619)),B365&amp;"#","")</f>
        <v/>
      </c>
    </row>
    <row r="366" customFormat="false" ht="12.8" hidden="false" customHeight="false" outlineLevel="0" collapsed="false">
      <c r="A366" s="0" t="str">
        <f aca="false">MAJ!A367</f>
        <v>09 - 231 - 1145</v>
      </c>
      <c r="B366" s="0" t="str">
        <f aca="false">Import!A366</f>
        <v>09 - 2021 - 12210</v>
      </c>
      <c r="C366" s="0" t="str">
        <f aca="false">IF(ISERROR(LOOKUP(A366,$B$2:$B$619)),A366&amp;"#","")</f>
        <v/>
      </c>
      <c r="D366" s="83" t="str">
        <f aca="false">IF(ISERROR(LOOKUP(B366,$A$2:$A$619)),B366&amp;"#","")</f>
        <v/>
      </c>
    </row>
    <row r="367" customFormat="false" ht="12.8" hidden="false" customHeight="false" outlineLevel="0" collapsed="false">
      <c r="A367" s="0" t="str">
        <f aca="false">MAJ!A368</f>
        <v>09 - 2327 - 11204</v>
      </c>
      <c r="B367" s="0" t="str">
        <f aca="false">Import!A367</f>
        <v>09 - 231 - 1145</v>
      </c>
      <c r="C367" s="0" t="str">
        <f aca="false">IF(ISERROR(LOOKUP(A367,$B$2:$B$619)),A367&amp;"#","")</f>
        <v/>
      </c>
      <c r="D367" s="83" t="str">
        <f aca="false">IF(ISERROR(LOOKUP(B367,$A$2:$A$619)),B367&amp;"#","")</f>
        <v/>
      </c>
    </row>
    <row r="368" customFormat="false" ht="12.8" hidden="false" customHeight="false" outlineLevel="0" collapsed="false">
      <c r="A368" s="0" t="str">
        <f aca="false">MAJ!A369</f>
        <v>09 - 2369 - 12</v>
      </c>
      <c r="B368" s="0" t="str">
        <f aca="false">Import!A368</f>
        <v>09 - 2327 - 11204</v>
      </c>
      <c r="C368" s="0" t="str">
        <f aca="false">IF(ISERROR(LOOKUP(A368,$B$2:$B$619)),A368&amp;"#","")</f>
        <v/>
      </c>
      <c r="D368" s="83" t="str">
        <f aca="false">IF(ISERROR(LOOKUP(B368,$A$2:$A$619)),B368&amp;"#","")</f>
        <v/>
      </c>
    </row>
    <row r="369" customFormat="false" ht="12.8" hidden="false" customHeight="false" outlineLevel="0" collapsed="false">
      <c r="A369" s="0" t="str">
        <f aca="false">MAJ!A370</f>
        <v>09 - 245 - 12211</v>
      </c>
      <c r="B369" s="0" t="str">
        <f aca="false">Import!A369</f>
        <v>09 - 2369 - 12</v>
      </c>
      <c r="C369" s="0" t="str">
        <f aca="false">IF(ISERROR(LOOKUP(A369,$B$2:$B$619)),A369&amp;"#","")</f>
        <v/>
      </c>
      <c r="D369" s="83" t="str">
        <f aca="false">IF(ISERROR(LOOKUP(B369,$A$2:$A$619)),B369&amp;"#","")</f>
        <v/>
      </c>
    </row>
    <row r="370" customFormat="false" ht="12.8" hidden="false" customHeight="false" outlineLevel="0" collapsed="false">
      <c r="A370" s="0" t="str">
        <f aca="false">MAJ!A371</f>
        <v>09 - 257 - 119</v>
      </c>
      <c r="B370" s="0" t="str">
        <f aca="false">Import!A370</f>
        <v>09 - 245 - 12211</v>
      </c>
      <c r="C370" s="0" t="str">
        <f aca="false">IF(ISERROR(LOOKUP(A370,$B$2:$B$619)),A370&amp;"#","")</f>
        <v/>
      </c>
      <c r="D370" s="83" t="str">
        <f aca="false">IF(ISERROR(LOOKUP(B370,$A$2:$A$619)),B370&amp;"#","")</f>
        <v/>
      </c>
    </row>
    <row r="371" customFormat="false" ht="12.8" hidden="false" customHeight="false" outlineLevel="0" collapsed="false">
      <c r="A371" s="0" t="str">
        <f aca="false">MAJ!A372</f>
        <v>09 - 284 - 11</v>
      </c>
      <c r="B371" s="0" t="str">
        <f aca="false">Import!A371</f>
        <v>09 - 257 - 119</v>
      </c>
      <c r="C371" s="0" t="str">
        <f aca="false">IF(ISERROR(LOOKUP(A371,$B$2:$B$619)),A371&amp;"#","")</f>
        <v/>
      </c>
      <c r="D371" s="83" t="str">
        <f aca="false">IF(ISERROR(LOOKUP(B371,$A$2:$A$619)),B371&amp;"#","")</f>
        <v/>
      </c>
    </row>
    <row r="372" customFormat="false" ht="12.8" hidden="false" customHeight="false" outlineLevel="0" collapsed="false">
      <c r="A372" s="0" t="str">
        <f aca="false">MAJ!A373</f>
        <v>09 - 325 - 10201</v>
      </c>
      <c r="B372" s="0" t="str">
        <f aca="false">Import!A372</f>
        <v>09 - 284 - 11</v>
      </c>
      <c r="C372" s="0" t="str">
        <f aca="false">IF(ISERROR(LOOKUP(A372,$B$2:$B$619)),A372&amp;"#","")</f>
        <v/>
      </c>
      <c r="D372" s="83" t="str">
        <f aca="false">IF(ISERROR(LOOKUP(B372,$A$2:$A$619)),B372&amp;"#","")</f>
        <v/>
      </c>
    </row>
    <row r="373" customFormat="false" ht="12.8" hidden="false" customHeight="false" outlineLevel="0" collapsed="false">
      <c r="A373" s="0" t="str">
        <f aca="false">MAJ!A374</f>
        <v>09 - 413 - 12212</v>
      </c>
      <c r="B373" s="0" t="str">
        <f aca="false">Import!A373</f>
        <v>09 - 325 - 10201</v>
      </c>
      <c r="C373" s="0" t="str">
        <f aca="false">IF(ISERROR(LOOKUP(A373,$B$2:$B$619)),A373&amp;"#","")</f>
        <v/>
      </c>
      <c r="D373" s="83" t="str">
        <f aca="false">IF(ISERROR(LOOKUP(B373,$A$2:$A$619)),B373&amp;"#","")</f>
        <v/>
      </c>
    </row>
    <row r="374" customFormat="false" ht="12.8" hidden="false" customHeight="false" outlineLevel="0" collapsed="false">
      <c r="A374" s="0" t="str">
        <f aca="false">MAJ!A375</f>
        <v>09 - 621 - 7187</v>
      </c>
      <c r="B374" s="0" t="str">
        <f aca="false">Import!A374</f>
        <v>09 - 413 - 12212</v>
      </c>
      <c r="C374" s="0" t="str">
        <f aca="false">IF(ISERROR(LOOKUP(A374,$B$2:$B$619)),A374&amp;"#","")</f>
        <v/>
      </c>
      <c r="D374" s="83" t="str">
        <f aca="false">IF(ISERROR(LOOKUP(B374,$A$2:$A$619)),B374&amp;"#","")</f>
        <v/>
      </c>
    </row>
    <row r="375" customFormat="false" ht="12.8" hidden="false" customHeight="false" outlineLevel="0" collapsed="false">
      <c r="A375" s="0" t="str">
        <f aca="false">MAJ!A376</f>
        <v>09 - 907 - 3161</v>
      </c>
      <c r="B375" s="0" t="str">
        <f aca="false">Import!A375</f>
        <v>09 - 621 - 7187</v>
      </c>
      <c r="C375" s="0" t="str">
        <f aca="false">IF(ISERROR(LOOKUP(A375,$B$2:$B$619)),A375&amp;"#","")</f>
        <v/>
      </c>
      <c r="D375" s="83" t="str">
        <f aca="false">IF(ISERROR(LOOKUP(B375,$A$2:$A$619)),B375&amp;"#","")</f>
        <v/>
      </c>
    </row>
    <row r="376" customFormat="false" ht="12.8" hidden="false" customHeight="false" outlineLevel="0" collapsed="false">
      <c r="A376" s="0" t="str">
        <f aca="false">MAJ!A377</f>
        <v>09 - 916 - 24</v>
      </c>
      <c r="B376" s="0" t="str">
        <f aca="false">Import!A376</f>
        <v>09 - 907 - 3161</v>
      </c>
      <c r="C376" s="0" t="str">
        <f aca="false">IF(ISERROR(LOOKUP(A376,$B$2:$B$619)),A376&amp;"#","")</f>
        <v/>
      </c>
      <c r="D376" s="83" t="str">
        <f aca="false">IF(ISERROR(LOOKUP(B376,$A$2:$A$619)),B376&amp;"#","")</f>
        <v/>
      </c>
    </row>
    <row r="377" customFormat="false" ht="12.8" hidden="false" customHeight="false" outlineLevel="0" collapsed="false">
      <c r="A377" s="0" t="str">
        <f aca="false">MAJ!A378</f>
        <v>10 - 1104 - 12372</v>
      </c>
      <c r="B377" s="0" t="str">
        <f aca="false">Import!A377</f>
        <v>09 - 916 - 24</v>
      </c>
      <c r="C377" s="0" t="str">
        <f aca="false">IF(ISERROR(LOOKUP(A377,$B$2:$B$619)),A377&amp;"#","")</f>
        <v/>
      </c>
      <c r="D377" s="83" t="str">
        <f aca="false">IF(ISERROR(LOOKUP(B377,$A$2:$A$619)),B377&amp;"#","")</f>
        <v/>
      </c>
    </row>
    <row r="378" customFormat="false" ht="12.8" hidden="false" customHeight="false" outlineLevel="0" collapsed="false">
      <c r="A378" s="0" t="str">
        <f aca="false">MAJ!A379</f>
        <v>10 - 1504 - 10338</v>
      </c>
      <c r="B378" s="0" t="str">
        <f aca="false">Import!A378</f>
        <v>10 - 1104 - 12372</v>
      </c>
      <c r="C378" s="0" t="str">
        <f aca="false">IF(ISERROR(LOOKUP(A378,$B$2:$B$619)),A378&amp;"#","")</f>
        <v/>
      </c>
      <c r="D378" s="83" t="str">
        <f aca="false">IF(ISERROR(LOOKUP(B378,$A$2:$A$619)),B378&amp;"#","")</f>
        <v/>
      </c>
    </row>
    <row r="379" customFormat="false" ht="12.8" hidden="false" customHeight="false" outlineLevel="0" collapsed="false">
      <c r="A379" s="0" t="str">
        <f aca="false">MAJ!A380</f>
        <v>10 - 1697 - 3</v>
      </c>
      <c r="B379" s="0" t="str">
        <f aca="false">Import!A379</f>
        <v>10 - 1504 - 10338</v>
      </c>
      <c r="C379" s="0" t="str">
        <f aca="false">IF(ISERROR(LOOKUP(A379,$B$2:$B$619)),A379&amp;"#","")</f>
        <v/>
      </c>
      <c r="D379" s="83" t="str">
        <f aca="false">IF(ISERROR(LOOKUP(B379,$A$2:$A$619)),B379&amp;"#","")</f>
        <v/>
      </c>
    </row>
    <row r="380" customFormat="false" ht="12.8" hidden="false" customHeight="false" outlineLevel="0" collapsed="false">
      <c r="A380" s="0" t="str">
        <f aca="false">MAJ!A381</f>
        <v>10 - 1711 - 2198</v>
      </c>
      <c r="B380" s="0" t="str">
        <f aca="false">Import!A380</f>
        <v>10 - 1697 - 3</v>
      </c>
      <c r="C380" s="0" t="str">
        <f aca="false">IF(ISERROR(LOOKUP(A380,$B$2:$B$619)),A380&amp;"#","")</f>
        <v/>
      </c>
      <c r="D380" s="83" t="str">
        <f aca="false">IF(ISERROR(LOOKUP(B380,$A$2:$A$619)),B380&amp;"#","")</f>
        <v/>
      </c>
    </row>
    <row r="381" customFormat="false" ht="12.8" hidden="false" customHeight="false" outlineLevel="0" collapsed="false">
      <c r="A381" s="0" t="str">
        <f aca="false">MAJ!A382</f>
        <v>10 - 1759 - 14379</v>
      </c>
      <c r="B381" s="0" t="str">
        <f aca="false">Import!A381</f>
        <v>10 - 1711 - 2198</v>
      </c>
      <c r="C381" s="0" t="str">
        <f aca="false">IF(ISERROR(LOOKUP(A381,$B$2:$B$619)),A381&amp;"#","")</f>
        <v/>
      </c>
      <c r="D381" s="83" t="str">
        <f aca="false">IF(ISERROR(LOOKUP(B381,$A$2:$A$619)),B381&amp;"#","")</f>
        <v/>
      </c>
    </row>
    <row r="382" customFormat="false" ht="12.8" hidden="false" customHeight="false" outlineLevel="0" collapsed="false">
      <c r="A382" s="0" t="str">
        <f aca="false">MAJ!A383</f>
        <v>10 - 2169 - 27</v>
      </c>
      <c r="B382" s="0" t="str">
        <f aca="false">Import!A382</f>
        <v>10 - 1759 - 14379</v>
      </c>
      <c r="C382" s="0" t="str">
        <f aca="false">IF(ISERROR(LOOKUP(A382,$B$2:$B$619)),A382&amp;"#","")</f>
        <v/>
      </c>
      <c r="D382" s="83" t="str">
        <f aca="false">IF(ISERROR(LOOKUP(B382,$A$2:$A$619)),B382&amp;"#","")</f>
        <v/>
      </c>
    </row>
    <row r="383" customFormat="false" ht="12.8" hidden="false" customHeight="false" outlineLevel="0" collapsed="false">
      <c r="A383" s="0" t="str">
        <f aca="false">MAJ!A384</f>
        <v>11 - 1795 - 89</v>
      </c>
      <c r="B383" s="0" t="str">
        <f aca="false">Import!A383</f>
        <v>10 - 2169 - 27</v>
      </c>
      <c r="C383" s="0" t="str">
        <f aca="false">IF(ISERROR(LOOKUP(A383,$B$2:$B$619)),A383&amp;"#","")</f>
        <v/>
      </c>
      <c r="D383" s="83" t="str">
        <f aca="false">IF(ISERROR(LOOKUP(B383,$A$2:$A$619)),B383&amp;"#","")</f>
        <v/>
      </c>
    </row>
    <row r="384" customFormat="false" ht="12.8" hidden="false" customHeight="false" outlineLevel="0" collapsed="false">
      <c r="A384" s="0" t="str">
        <f aca="false">MAJ!A385</f>
        <v>11 - 2202 - 57</v>
      </c>
      <c r="B384" s="0" t="str">
        <f aca="false">Import!A384</f>
        <v>11 - 1795 - 89</v>
      </c>
      <c r="C384" s="0" t="str">
        <f aca="false">IF(ISERROR(LOOKUP(A384,$B$2:$B$619)),A384&amp;"#","")</f>
        <v/>
      </c>
      <c r="D384" s="83" t="str">
        <f aca="false">IF(ISERROR(LOOKUP(B384,$A$2:$A$619)),B384&amp;"#","")</f>
        <v/>
      </c>
    </row>
    <row r="385" customFormat="false" ht="12.8" hidden="false" customHeight="false" outlineLevel="0" collapsed="false">
      <c r="A385" s="0" t="str">
        <f aca="false">MAJ!A386</f>
        <v>11 - 473 - 71</v>
      </c>
      <c r="B385" s="0" t="str">
        <f aca="false">Import!A385</f>
        <v>11 - 2202 - 57</v>
      </c>
      <c r="C385" s="0" t="str">
        <f aca="false">IF(ISERROR(LOOKUP(A385,$B$2:$B$619)),A385&amp;"#","")</f>
        <v/>
      </c>
      <c r="D385" s="83" t="str">
        <f aca="false">IF(ISERROR(LOOKUP(B385,$A$2:$A$619)),B385&amp;"#","")</f>
        <v/>
      </c>
    </row>
    <row r="386" customFormat="false" ht="12.8" hidden="false" customHeight="false" outlineLevel="0" collapsed="false">
      <c r="A386" s="0" t="str">
        <f aca="false">MAJ!A387</f>
        <v>11 - 896 - 13532</v>
      </c>
      <c r="B386" s="0" t="str">
        <f aca="false">Import!A386</f>
        <v>11 - 473 - 71</v>
      </c>
      <c r="C386" s="0" t="str">
        <f aca="false">IF(ISERROR(LOOKUP(A386,$B$2:$B$619)),A386&amp;"#","")</f>
        <v/>
      </c>
      <c r="D386" s="83" t="str">
        <f aca="false">IF(ISERROR(LOOKUP(B386,$A$2:$A$619)),B386&amp;"#","")</f>
        <v/>
      </c>
    </row>
    <row r="387" customFormat="false" ht="12.8" hidden="false" customHeight="false" outlineLevel="0" collapsed="false">
      <c r="A387" s="0" t="str">
        <f aca="false">MAJ!A388</f>
        <v>11 - 975 - 9481</v>
      </c>
      <c r="B387" s="0" t="str">
        <f aca="false">Import!A387</f>
        <v>11 - 896 - 13532</v>
      </c>
      <c r="C387" s="0" t="str">
        <f aca="false">IF(ISERROR(LOOKUP(A387,$B$2:$B$619)),A387&amp;"#","")</f>
        <v/>
      </c>
      <c r="D387" s="83" t="str">
        <f aca="false">IF(ISERROR(LOOKUP(B387,$A$2:$A$619)),B387&amp;"#","")</f>
        <v/>
      </c>
    </row>
    <row r="388" customFormat="false" ht="12.8" hidden="false" customHeight="false" outlineLevel="0" collapsed="false">
      <c r="A388" s="0" t="str">
        <f aca="false">MAJ!A389</f>
        <v>13 - 124 - 8</v>
      </c>
      <c r="B388" s="0" t="str">
        <f aca="false">Import!A388</f>
        <v>11 - 975 - 9481</v>
      </c>
      <c r="C388" s="0" t="str">
        <f aca="false">IF(ISERROR(LOOKUP(A388,$B$2:$B$619)),A388&amp;"#","")</f>
        <v/>
      </c>
      <c r="D388" s="83" t="str">
        <f aca="false">IF(ISERROR(LOOKUP(B388,$A$2:$A$619)),B388&amp;"#","")</f>
        <v/>
      </c>
    </row>
    <row r="389" customFormat="false" ht="12.8" hidden="false" customHeight="false" outlineLevel="0" collapsed="false">
      <c r="A389" s="0" t="str">
        <f aca="false">MAJ!A390</f>
        <v>13 - 1255 - 8206</v>
      </c>
      <c r="B389" s="0" t="str">
        <f aca="false">Import!A389</f>
        <v>13 - 124 - 8</v>
      </c>
      <c r="C389" s="0" t="str">
        <f aca="false">IF(ISERROR(LOOKUP(A389,$B$2:$B$619)),A389&amp;"#","")</f>
        <v/>
      </c>
      <c r="D389" s="83" t="str">
        <f aca="false">IF(ISERROR(LOOKUP(B389,$A$2:$A$619)),B389&amp;"#","")</f>
        <v/>
      </c>
    </row>
    <row r="390" customFormat="false" ht="12.8" hidden="false" customHeight="false" outlineLevel="0" collapsed="false">
      <c r="A390" s="0" t="str">
        <f aca="false">MAJ!A391</f>
        <v>13 - 1344 - 34</v>
      </c>
      <c r="B390" s="0" t="str">
        <f aca="false">Import!A390</f>
        <v>13 - 1255 - 8206</v>
      </c>
      <c r="C390" s="0" t="str">
        <f aca="false">IF(ISERROR(LOOKUP(A390,$B$2:$B$619)),A390&amp;"#","")</f>
        <v/>
      </c>
      <c r="D390" s="83" t="str">
        <f aca="false">IF(ISERROR(LOOKUP(B390,$A$2:$A$619)),B390&amp;"#","")</f>
        <v/>
      </c>
    </row>
    <row r="391" customFormat="false" ht="12.8" hidden="false" customHeight="false" outlineLevel="0" collapsed="false">
      <c r="A391" s="0" t="str">
        <f aca="false">MAJ!A392</f>
        <v>13 - 18 - 10213</v>
      </c>
      <c r="B391" s="0" t="str">
        <f aca="false">Import!A391</f>
        <v>13 - 1344 - 34</v>
      </c>
      <c r="C391" s="0" t="str">
        <f aca="false">IF(ISERROR(LOOKUP(A391,$B$2:$B$619)),A391&amp;"#","")</f>
        <v/>
      </c>
      <c r="D391" s="83" t="str">
        <f aca="false">IF(ISERROR(LOOKUP(B391,$A$2:$A$619)),B391&amp;"#","")</f>
        <v/>
      </c>
    </row>
    <row r="392" customFormat="false" ht="12.8" hidden="false" customHeight="false" outlineLevel="0" collapsed="false">
      <c r="A392" s="0" t="str">
        <f aca="false">MAJ!A393</f>
        <v>13 - 1813 - 3</v>
      </c>
      <c r="B392" s="0" t="str">
        <f aca="false">Import!A392</f>
        <v>13 - 18 - 10213</v>
      </c>
      <c r="C392" s="0" t="str">
        <f aca="false">IF(ISERROR(LOOKUP(A392,$B$2:$B$619)),A392&amp;"#","")</f>
        <v/>
      </c>
      <c r="D392" s="83" t="str">
        <f aca="false">IF(ISERROR(LOOKUP(B392,$A$2:$A$619)),B392&amp;"#","")</f>
        <v/>
      </c>
    </row>
    <row r="393" customFormat="false" ht="12.8" hidden="false" customHeight="false" outlineLevel="0" collapsed="false">
      <c r="A393" s="0" t="str">
        <f aca="false">MAJ!A394</f>
        <v>13 - 288 - 1133</v>
      </c>
      <c r="B393" s="0" t="str">
        <f aca="false">Import!A393</f>
        <v>13 - 1813 - 3</v>
      </c>
      <c r="C393" s="0" t="str">
        <f aca="false">IF(ISERROR(LOOKUP(A393,$B$2:$B$619)),A393&amp;"#","")</f>
        <v/>
      </c>
      <c r="D393" s="83" t="str">
        <f aca="false">IF(ISERROR(LOOKUP(B393,$A$2:$A$619)),B393&amp;"#","")</f>
        <v/>
      </c>
    </row>
    <row r="394" customFormat="false" ht="12.8" hidden="false" customHeight="false" outlineLevel="0" collapsed="false">
      <c r="A394" s="0" t="str">
        <f aca="false">MAJ!A395</f>
        <v>13 - 443 - 108</v>
      </c>
      <c r="B394" s="0" t="str">
        <f aca="false">Import!A394</f>
        <v>13 - 288 - 1133</v>
      </c>
      <c r="C394" s="0" t="str">
        <f aca="false">IF(ISERROR(LOOKUP(A394,$B$2:$B$619)),A394&amp;"#","")</f>
        <v/>
      </c>
      <c r="D394" s="83" t="str">
        <f aca="false">IF(ISERROR(LOOKUP(B394,$A$2:$A$619)),B394&amp;"#","")</f>
        <v/>
      </c>
    </row>
    <row r="395" customFormat="false" ht="12.8" hidden="false" customHeight="false" outlineLevel="0" collapsed="false">
      <c r="A395" s="0" t="str">
        <f aca="false">MAJ!A396</f>
        <v>13 - 791 - 131</v>
      </c>
      <c r="B395" s="0" t="str">
        <f aca="false">Import!A395</f>
        <v>13 - 443 - 108</v>
      </c>
      <c r="C395" s="0" t="str">
        <f aca="false">IF(ISERROR(LOOKUP(A395,$B$2:$B$619)),A395&amp;"#","")</f>
        <v/>
      </c>
      <c r="D395" s="83" t="str">
        <f aca="false">IF(ISERROR(LOOKUP(B395,$A$2:$A$619)),B395&amp;"#","")</f>
        <v/>
      </c>
    </row>
    <row r="396" customFormat="false" ht="12.8" hidden="false" customHeight="false" outlineLevel="0" collapsed="false">
      <c r="A396" s="0" t="str">
        <f aca="false">MAJ!A397</f>
        <v>13 - 814 - 4179</v>
      </c>
      <c r="B396" s="0" t="str">
        <f aca="false">Import!A396</f>
        <v>13 - 791 - 131</v>
      </c>
      <c r="C396" s="0" t="str">
        <f aca="false">IF(ISERROR(LOOKUP(A396,$B$2:$B$619)),A396&amp;"#","")</f>
        <v/>
      </c>
      <c r="D396" s="83" t="str">
        <f aca="false">IF(ISERROR(LOOKUP(B396,$A$2:$A$619)),B396&amp;"#","")</f>
        <v/>
      </c>
    </row>
    <row r="397" customFormat="false" ht="12.8" hidden="false" customHeight="false" outlineLevel="0" collapsed="false">
      <c r="A397" s="0" t="str">
        <f aca="false">MAJ!A398</f>
        <v>13 - 956 - 36</v>
      </c>
      <c r="B397" s="0" t="str">
        <f aca="false">Import!A397</f>
        <v>13 - 814 - 4179</v>
      </c>
      <c r="C397" s="0" t="str">
        <f aca="false">IF(ISERROR(LOOKUP(A397,$B$2:$B$619)),A397&amp;"#","")</f>
        <v/>
      </c>
      <c r="D397" s="83" t="str">
        <f aca="false">IF(ISERROR(LOOKUP(B397,$A$2:$A$619)),B397&amp;"#","")</f>
        <v/>
      </c>
    </row>
    <row r="398" customFormat="false" ht="12.8" hidden="false" customHeight="false" outlineLevel="0" collapsed="false">
      <c r="A398" s="0" t="str">
        <f aca="false">MAJ!A399</f>
        <v>14 - 1275 - 11311</v>
      </c>
      <c r="B398" s="0" t="str">
        <f aca="false">Import!A398</f>
        <v>13 - 956 - 36</v>
      </c>
      <c r="C398" s="0" t="str">
        <f aca="false">IF(ISERROR(LOOKUP(A398,$B$2:$B$619)),A398&amp;"#","")</f>
        <v/>
      </c>
      <c r="D398" s="83" t="str">
        <f aca="false">IF(ISERROR(LOOKUP(B398,$A$2:$A$619)),B398&amp;"#","")</f>
        <v/>
      </c>
    </row>
    <row r="399" customFormat="false" ht="12.8" hidden="false" customHeight="false" outlineLevel="0" collapsed="false">
      <c r="A399" s="0" t="str">
        <f aca="false">MAJ!A400</f>
        <v>14 - 1581 - 175</v>
      </c>
      <c r="B399" s="0" t="str">
        <f aca="false">Import!A399</f>
        <v>14 - 1275 - 11311</v>
      </c>
      <c r="C399" s="0" t="str">
        <f aca="false">IF(ISERROR(LOOKUP(A399,$B$2:$B$619)),A399&amp;"#","")</f>
        <v/>
      </c>
      <c r="D399" s="83" t="str">
        <f aca="false">IF(ISERROR(LOOKUP(B399,$A$2:$A$619)),B399&amp;"#","")</f>
        <v/>
      </c>
    </row>
    <row r="400" customFormat="false" ht="12.8" hidden="false" customHeight="false" outlineLevel="0" collapsed="false">
      <c r="A400" s="0" t="str">
        <f aca="false">MAJ!A401</f>
        <v>14 - 199 - 10307</v>
      </c>
      <c r="B400" s="0" t="str">
        <f aca="false">Import!A400</f>
        <v>14 - 1581 - 175</v>
      </c>
      <c r="C400" s="0" t="str">
        <f aca="false">IF(ISERROR(LOOKUP(A400,$B$2:$B$619)),A400&amp;"#","")</f>
        <v/>
      </c>
      <c r="D400" s="83" t="str">
        <f aca="false">IF(ISERROR(LOOKUP(B400,$A$2:$A$619)),B400&amp;"#","")</f>
        <v/>
      </c>
    </row>
    <row r="401" customFormat="false" ht="12.8" hidden="false" customHeight="false" outlineLevel="0" collapsed="false">
      <c r="A401" s="0" t="str">
        <f aca="false">MAJ!A402</f>
        <v>14 - 2 - 17</v>
      </c>
      <c r="B401" s="0" t="str">
        <f aca="false">Import!A401</f>
        <v>14 - 199 - 10307</v>
      </c>
      <c r="C401" s="0" t="str">
        <f aca="false">IF(ISERROR(LOOKUP(A401,$B$2:$B$619)),A401&amp;"#","")</f>
        <v/>
      </c>
      <c r="D401" s="83" t="str">
        <f aca="false">IF(ISERROR(LOOKUP(B401,$A$2:$A$619)),B401&amp;"#","")</f>
        <v/>
      </c>
    </row>
    <row r="402" customFormat="false" ht="12.8" hidden="false" customHeight="false" outlineLevel="0" collapsed="false">
      <c r="A402" s="0" t="str">
        <f aca="false">MAJ!A403</f>
        <v>14 - 489 - 14343</v>
      </c>
      <c r="B402" s="0" t="str">
        <f aca="false">Import!A402</f>
        <v>14 - 2 - 17</v>
      </c>
      <c r="C402" s="0" t="str">
        <f aca="false">IF(ISERROR(LOOKUP(A402,$B$2:$B$619)),A402&amp;"#","")</f>
        <v/>
      </c>
      <c r="D402" s="83" t="str">
        <f aca="false">IF(ISERROR(LOOKUP(B402,$A$2:$A$619)),B402&amp;"#","")</f>
        <v/>
      </c>
    </row>
    <row r="403" customFormat="false" ht="12.8" hidden="false" customHeight="false" outlineLevel="0" collapsed="false">
      <c r="A403" s="0" t="str">
        <f aca="false">MAJ!A404</f>
        <v>15 - 1110 - 3238</v>
      </c>
      <c r="B403" s="0" t="str">
        <f aca="false">Import!A403</f>
        <v>14 - 489 - 14343</v>
      </c>
      <c r="C403" s="0" t="str">
        <f aca="false">IF(ISERROR(LOOKUP(A403,$B$2:$B$619)),A403&amp;"#","")</f>
        <v/>
      </c>
      <c r="D403" s="83" t="str">
        <f aca="false">IF(ISERROR(LOOKUP(B403,$A$2:$A$619)),B403&amp;"#","")</f>
        <v/>
      </c>
    </row>
    <row r="404" customFormat="false" ht="12.8" hidden="false" customHeight="false" outlineLevel="0" collapsed="false">
      <c r="A404" s="0" t="str">
        <f aca="false">MAJ!A405</f>
        <v>15 - 1248 - 91</v>
      </c>
      <c r="B404" s="0" t="str">
        <f aca="false">Import!A404</f>
        <v>15 - 1110 - 3238</v>
      </c>
      <c r="C404" s="0" t="str">
        <f aca="false">IF(ISERROR(LOOKUP(A404,$B$2:$B$619)),A404&amp;"#","")</f>
        <v/>
      </c>
      <c r="D404" s="83" t="str">
        <f aca="false">IF(ISERROR(LOOKUP(B404,$A$2:$A$619)),B404&amp;"#","")</f>
        <v/>
      </c>
    </row>
    <row r="405" customFormat="false" ht="12.8" hidden="false" customHeight="false" outlineLevel="0" collapsed="false">
      <c r="A405" s="0" t="str">
        <f aca="false">MAJ!A406</f>
        <v>15 - 135 - 3251</v>
      </c>
      <c r="B405" s="0" t="str">
        <f aca="false">Import!A405</f>
        <v>15 - 1248 - 91</v>
      </c>
      <c r="C405" s="0" t="str">
        <f aca="false">IF(ISERROR(LOOKUP(A405,$B$2:$B$619)),A405&amp;"#","")</f>
        <v/>
      </c>
      <c r="D405" s="83" t="str">
        <f aca="false">IF(ISERROR(LOOKUP(B405,$A$2:$A$619)),B405&amp;"#","")</f>
        <v/>
      </c>
    </row>
    <row r="406" customFormat="false" ht="12.8" hidden="false" customHeight="false" outlineLevel="0" collapsed="false">
      <c r="A406" s="0" t="str">
        <f aca="false">MAJ!A407</f>
        <v>15 - 1514 - 3237</v>
      </c>
      <c r="B406" s="0" t="str">
        <f aca="false">Import!A406</f>
        <v>15 - 135 - 3251</v>
      </c>
      <c r="C406" s="0" t="str">
        <f aca="false">IF(ISERROR(LOOKUP(A406,$B$2:$B$619)),A406&amp;"#","")</f>
        <v/>
      </c>
      <c r="D406" s="83" t="str">
        <f aca="false">IF(ISERROR(LOOKUP(B406,$A$2:$A$619)),B406&amp;"#","")</f>
        <v/>
      </c>
    </row>
    <row r="407" customFormat="false" ht="12.8" hidden="false" customHeight="false" outlineLevel="0" collapsed="false">
      <c r="A407" s="0" t="str">
        <f aca="false">MAJ!A408</f>
        <v>15 - 1579 - 3246</v>
      </c>
      <c r="B407" s="0" t="str">
        <f aca="false">Import!A407</f>
        <v>15 - 1514 - 3237</v>
      </c>
      <c r="C407" s="0" t="str">
        <f aca="false">IF(ISERROR(LOOKUP(A407,$B$2:$B$619)),A407&amp;"#","")</f>
        <v/>
      </c>
      <c r="D407" s="83" t="str">
        <f aca="false">IF(ISERROR(LOOKUP(B407,$A$2:$A$619)),B407&amp;"#","")</f>
        <v/>
      </c>
    </row>
    <row r="408" customFormat="false" ht="12.8" hidden="false" customHeight="false" outlineLevel="0" collapsed="false">
      <c r="A408" s="0" t="str">
        <f aca="false">MAJ!A409</f>
        <v>15 - 2056 - 64</v>
      </c>
      <c r="B408" s="0" t="str">
        <f aca="false">Import!A408</f>
        <v>15 - 1579 - 3246</v>
      </c>
      <c r="C408" s="0" t="str">
        <f aca="false">IF(ISERROR(LOOKUP(A408,$B$2:$B$619)),A408&amp;"#","")</f>
        <v/>
      </c>
      <c r="D408" s="83" t="str">
        <f aca="false">IF(ISERROR(LOOKUP(B408,$A$2:$A$619)),B408&amp;"#","")</f>
        <v/>
      </c>
    </row>
    <row r="409" customFormat="false" ht="12.8" hidden="false" customHeight="false" outlineLevel="0" collapsed="false">
      <c r="A409" s="0" t="str">
        <f aca="false">MAJ!A410</f>
        <v>15 - 2115 - 97</v>
      </c>
      <c r="B409" s="0" t="str">
        <f aca="false">Import!A409</f>
        <v>15 - 2056 - 64</v>
      </c>
      <c r="C409" s="0" t="str">
        <f aca="false">IF(ISERROR(LOOKUP(A409,$B$2:$B$619)),A409&amp;"#","")</f>
        <v/>
      </c>
      <c r="D409" s="83" t="str">
        <f aca="false">IF(ISERROR(LOOKUP(B409,$A$2:$A$619)),B409&amp;"#","")</f>
        <v/>
      </c>
    </row>
    <row r="410" customFormat="false" ht="12.8" hidden="false" customHeight="false" outlineLevel="0" collapsed="false">
      <c r="A410" s="0" t="str">
        <f aca="false">MAJ!A411</f>
        <v>15 - 2143 - 8310</v>
      </c>
      <c r="B410" s="0" t="str">
        <f aca="false">Import!A410</f>
        <v>15 - 2115 - 97</v>
      </c>
      <c r="C410" s="0" t="str">
        <f aca="false">IF(ISERROR(LOOKUP(A410,$B$2:$B$619)),A410&amp;"#","")</f>
        <v/>
      </c>
      <c r="D410" s="83" t="str">
        <f aca="false">IF(ISERROR(LOOKUP(B410,$A$2:$A$619)),B410&amp;"#","")</f>
        <v/>
      </c>
    </row>
    <row r="411" customFormat="false" ht="12.8" hidden="false" customHeight="false" outlineLevel="0" collapsed="false">
      <c r="A411" s="0" t="str">
        <f aca="false">MAJ!A412</f>
        <v>15 - 2181 - 3239</v>
      </c>
      <c r="B411" s="0" t="str">
        <f aca="false">Import!A411</f>
        <v>15 - 2143 - 8310</v>
      </c>
      <c r="C411" s="0" t="str">
        <f aca="false">IF(ISERROR(LOOKUP(A411,$B$2:$B$619)),A411&amp;"#","")</f>
        <v/>
      </c>
      <c r="D411" s="83" t="str">
        <f aca="false">IF(ISERROR(LOOKUP(B411,$A$2:$A$619)),B411&amp;"#","")</f>
        <v/>
      </c>
    </row>
    <row r="412" customFormat="false" ht="12.8" hidden="false" customHeight="false" outlineLevel="0" collapsed="false">
      <c r="A412" s="0" t="str">
        <f aca="false">MAJ!A413</f>
        <v>15 - 2281 - 8309</v>
      </c>
      <c r="B412" s="0" t="str">
        <f aca="false">Import!A412</f>
        <v>15 - 2181 - 3239</v>
      </c>
      <c r="C412" s="0" t="str">
        <f aca="false">IF(ISERROR(LOOKUP(A412,$B$2:$B$619)),A412&amp;"#","")</f>
        <v/>
      </c>
      <c r="D412" s="83" t="str">
        <f aca="false">IF(ISERROR(LOOKUP(B412,$A$2:$A$619)),B412&amp;"#","")</f>
        <v/>
      </c>
    </row>
    <row r="413" customFormat="false" ht="12.8" hidden="false" customHeight="false" outlineLevel="0" collapsed="false">
      <c r="A413" s="0" t="str">
        <f aca="false">MAJ!A414</f>
        <v>15 - 2316 - 8308</v>
      </c>
      <c r="B413" s="0" t="str">
        <f aca="false">Import!A413</f>
        <v>15 - 2281 - 8309</v>
      </c>
      <c r="C413" s="0" t="str">
        <f aca="false">IF(ISERROR(LOOKUP(A413,$B$2:$B$619)),A413&amp;"#","")</f>
        <v/>
      </c>
      <c r="D413" s="83" t="str">
        <f aca="false">IF(ISERROR(LOOKUP(B413,$A$2:$A$619)),B413&amp;"#","")</f>
        <v/>
      </c>
    </row>
    <row r="414" customFormat="false" ht="12.8" hidden="false" customHeight="false" outlineLevel="0" collapsed="false">
      <c r="A414" s="0" t="str">
        <f aca="false">MAJ!A415</f>
        <v>15 - 2348 - 186</v>
      </c>
      <c r="B414" s="0" t="str">
        <f aca="false">Import!A414</f>
        <v>15 - 2316 - 8308</v>
      </c>
      <c r="C414" s="0" t="str">
        <f aca="false">IF(ISERROR(LOOKUP(A414,$B$2:$B$619)),A414&amp;"#","")</f>
        <v/>
      </c>
      <c r="D414" s="83" t="str">
        <f aca="false">IF(ISERROR(LOOKUP(B414,$A$2:$A$619)),B414&amp;"#","")</f>
        <v/>
      </c>
    </row>
    <row r="415" customFormat="false" ht="12.8" hidden="false" customHeight="false" outlineLevel="0" collapsed="false">
      <c r="A415" s="0" t="str">
        <f aca="false">MAJ!A416</f>
        <v>15 - 392 - 92</v>
      </c>
      <c r="B415" s="0" t="str">
        <f aca="false">Import!A415</f>
        <v>15 - 2348 - 186</v>
      </c>
      <c r="C415" s="0" t="str">
        <f aca="false">IF(ISERROR(LOOKUP(A415,$B$2:$B$619)),A415&amp;"#","")</f>
        <v/>
      </c>
      <c r="D415" s="83" t="str">
        <f aca="false">IF(ISERROR(LOOKUP(B415,$A$2:$A$619)),B415&amp;"#","")</f>
        <v/>
      </c>
    </row>
    <row r="416" customFormat="false" ht="12.8" hidden="false" customHeight="false" outlineLevel="0" collapsed="false">
      <c r="A416" s="0" t="str">
        <f aca="false">MAJ!A417</f>
        <v>15 - 437 - 10326</v>
      </c>
      <c r="B416" s="0" t="str">
        <f aca="false">Import!A416</f>
        <v>15 - 392 - 92</v>
      </c>
      <c r="C416" s="0" t="str">
        <f aca="false">IF(ISERROR(LOOKUP(A416,$B$2:$B$619)),A416&amp;"#","")</f>
        <v/>
      </c>
      <c r="D416" s="83" t="str">
        <f aca="false">IF(ISERROR(LOOKUP(B416,$A$2:$A$619)),B416&amp;"#","")</f>
        <v/>
      </c>
    </row>
    <row r="417" customFormat="false" ht="12.8" hidden="false" customHeight="false" outlineLevel="0" collapsed="false">
      <c r="A417" s="0" t="str">
        <f aca="false">MAJ!A418</f>
        <v>15 - 474 - 3242</v>
      </c>
      <c r="B417" s="0" t="str">
        <f aca="false">Import!A417</f>
        <v>15 - 437 - 10326</v>
      </c>
      <c r="C417" s="0" t="str">
        <f aca="false">IF(ISERROR(LOOKUP(A417,$B$2:$B$619)),A417&amp;"#","")</f>
        <v/>
      </c>
      <c r="D417" s="83" t="str">
        <f aca="false">IF(ISERROR(LOOKUP(B417,$A$2:$A$619)),B417&amp;"#","")</f>
        <v/>
      </c>
    </row>
    <row r="418" customFormat="false" ht="12.8" hidden="false" customHeight="false" outlineLevel="0" collapsed="false">
      <c r="A418" s="0" t="str">
        <f aca="false">MAJ!A419</f>
        <v>15 - 531 - 70</v>
      </c>
      <c r="B418" s="0" t="str">
        <f aca="false">Import!A418</f>
        <v>15 - 474 - 3242</v>
      </c>
      <c r="C418" s="0" t="str">
        <f aca="false">IF(ISERROR(LOOKUP(A418,$B$2:$B$619)),A418&amp;"#","")</f>
        <v/>
      </c>
      <c r="D418" s="83" t="str">
        <f aca="false">IF(ISERROR(LOOKUP(B418,$A$2:$A$619)),B418&amp;"#","")</f>
        <v/>
      </c>
    </row>
    <row r="419" customFormat="false" ht="12.8" hidden="false" customHeight="false" outlineLevel="0" collapsed="false">
      <c r="A419" s="0" t="str">
        <f aca="false">MAJ!A420</f>
        <v>15 - 673 - 8307</v>
      </c>
      <c r="B419" s="0" t="str">
        <f aca="false">Import!A419</f>
        <v>15 - 531 - 70</v>
      </c>
      <c r="C419" s="0" t="str">
        <f aca="false">IF(ISERROR(LOOKUP(A419,$B$2:$B$619)),A419&amp;"#","")</f>
        <v/>
      </c>
      <c r="D419" s="83" t="str">
        <f aca="false">IF(ISERROR(LOOKUP(B419,$A$2:$A$619)),B419&amp;"#","")</f>
        <v/>
      </c>
    </row>
    <row r="420" customFormat="false" ht="12.8" hidden="false" customHeight="false" outlineLevel="0" collapsed="false">
      <c r="A420" s="0" t="str">
        <f aca="false">MAJ!A421</f>
        <v>15 - 795 - 67</v>
      </c>
      <c r="B420" s="0" t="str">
        <f aca="false">Import!A420</f>
        <v>15 - 673 - 8307</v>
      </c>
      <c r="C420" s="0" t="str">
        <f aca="false">IF(ISERROR(LOOKUP(A420,$B$2:$B$619)),A420&amp;"#","")</f>
        <v/>
      </c>
      <c r="D420" s="83" t="str">
        <f aca="false">IF(ISERROR(LOOKUP(B420,$A$2:$A$619)),B420&amp;"#","")</f>
        <v/>
      </c>
    </row>
    <row r="421" customFormat="false" ht="12.8" hidden="false" customHeight="false" outlineLevel="0" collapsed="false">
      <c r="A421" s="0" t="str">
        <f aca="false">MAJ!A422</f>
        <v>15 - 96 - 3250</v>
      </c>
      <c r="B421" s="0" t="str">
        <f aca="false">Import!A421</f>
        <v>15 - 795 - 67</v>
      </c>
      <c r="C421" s="0" t="str">
        <f aca="false">IF(ISERROR(LOOKUP(A421,$B$2:$B$619)),A421&amp;"#","")</f>
        <v/>
      </c>
      <c r="D421" s="83" t="str">
        <f aca="false">IF(ISERROR(LOOKUP(B421,$A$2:$A$619)),B421&amp;"#","")</f>
        <v/>
      </c>
    </row>
    <row r="422" customFormat="false" ht="12.8" hidden="false" customHeight="false" outlineLevel="0" collapsed="false">
      <c r="A422" s="0" t="str">
        <f aca="false">MAJ!A423</f>
        <v>15 - 97 - 10328</v>
      </c>
      <c r="B422" s="0" t="str">
        <f aca="false">Import!A422</f>
        <v>15 - 96 - 3250</v>
      </c>
      <c r="C422" s="0" t="str">
        <f aca="false">IF(ISERROR(LOOKUP(A422,$B$2:$B$619)),A422&amp;"#","")</f>
        <v/>
      </c>
      <c r="D422" s="83" t="str">
        <f aca="false">IF(ISERROR(LOOKUP(B422,$A$2:$A$619)),B422&amp;"#","")</f>
        <v/>
      </c>
    </row>
    <row r="423" customFormat="false" ht="12.8" hidden="false" customHeight="false" outlineLevel="0" collapsed="false">
      <c r="A423" s="0" t="str">
        <f aca="false">MAJ!A424</f>
        <v>16 - 1593 - 4493</v>
      </c>
      <c r="B423" s="0" t="str">
        <f aca="false">Import!A423</f>
        <v>15 - 97 - 10328</v>
      </c>
      <c r="C423" s="0" t="str">
        <f aca="false">IF(ISERROR(LOOKUP(A423,$B$2:$B$619)),A423&amp;"#","")</f>
        <v/>
      </c>
      <c r="D423" s="83" t="str">
        <f aca="false">IF(ISERROR(LOOKUP(B423,$A$2:$A$619)),B423&amp;"#","")</f>
        <v/>
      </c>
    </row>
    <row r="424" customFormat="false" ht="12.8" hidden="false" customHeight="false" outlineLevel="0" collapsed="false">
      <c r="A424" s="0" t="str">
        <f aca="false">MAJ!A425</f>
        <v>16 - 1689 - 8601</v>
      </c>
      <c r="B424" s="0" t="str">
        <f aca="false">Import!A424</f>
        <v>16 - 1593 - 4493</v>
      </c>
      <c r="C424" s="0" t="str">
        <f aca="false">IF(ISERROR(LOOKUP(A424,$B$2:$B$619)),A424&amp;"#","")</f>
        <v/>
      </c>
      <c r="D424" s="83" t="str">
        <f aca="false">IF(ISERROR(LOOKUP(B424,$A$2:$A$619)),B424&amp;"#","")</f>
        <v/>
      </c>
    </row>
    <row r="425" customFormat="false" ht="12.8" hidden="false" customHeight="false" outlineLevel="0" collapsed="false">
      <c r="A425" s="0" t="str">
        <f aca="false">MAJ!A426</f>
        <v>16 - 737 - 8599</v>
      </c>
      <c r="B425" s="0" t="str">
        <f aca="false">Import!A425</f>
        <v>16 - 1689 - 8601</v>
      </c>
      <c r="C425" s="0" t="str">
        <f aca="false">IF(ISERROR(LOOKUP(A425,$B$2:$B$619)),A425&amp;"#","")</f>
        <v/>
      </c>
      <c r="D425" s="83" t="str">
        <f aca="false">IF(ISERROR(LOOKUP(B425,$A$2:$A$619)),B425&amp;"#","")</f>
        <v/>
      </c>
    </row>
    <row r="426" customFormat="false" ht="12.8" hidden="false" customHeight="false" outlineLevel="0" collapsed="false">
      <c r="A426" s="0" t="str">
        <f aca="false">MAJ!A427</f>
        <v>16 - 885 - 126</v>
      </c>
      <c r="B426" s="0" t="str">
        <f aca="false">Import!A426</f>
        <v>16 - 737 - 8599</v>
      </c>
      <c r="C426" s="0" t="str">
        <f aca="false">IF(ISERROR(LOOKUP(A426,$B$2:$B$619)),A426&amp;"#","")</f>
        <v/>
      </c>
      <c r="D426" s="83" t="str">
        <f aca="false">IF(ISERROR(LOOKUP(B426,$A$2:$A$619)),B426&amp;"#","")</f>
        <v/>
      </c>
    </row>
    <row r="427" customFormat="false" ht="12.8" hidden="false" customHeight="false" outlineLevel="0" collapsed="false">
      <c r="A427" s="0" t="str">
        <f aca="false">MAJ!A428</f>
        <v>17 - 1003 - 34</v>
      </c>
      <c r="B427" s="0" t="str">
        <f aca="false">Import!A427</f>
        <v>16 - 885 - 126</v>
      </c>
      <c r="C427" s="0" t="str">
        <f aca="false">IF(ISERROR(LOOKUP(A427,$B$2:$B$619)),A427&amp;"#","")</f>
        <v/>
      </c>
      <c r="D427" s="83" t="str">
        <f aca="false">IF(ISERROR(LOOKUP(B427,$A$2:$A$619)),B427&amp;"#","")</f>
        <v/>
      </c>
    </row>
    <row r="428" customFormat="false" ht="12.8" hidden="false" customHeight="false" outlineLevel="0" collapsed="false">
      <c r="A428" s="0" t="str">
        <f aca="false">MAJ!A429</f>
        <v>17 - 1819 - 6430</v>
      </c>
      <c r="B428" s="0" t="str">
        <f aca="false">Import!A428</f>
        <v>17 - 1003 - 34</v>
      </c>
      <c r="C428" s="0" t="str">
        <f aca="false">IF(ISERROR(LOOKUP(A428,$B$2:$B$619)),A428&amp;"#","")</f>
        <v/>
      </c>
      <c r="D428" s="83" t="str">
        <f aca="false">IF(ISERROR(LOOKUP(B428,$A$2:$A$619)),B428&amp;"#","")</f>
        <v/>
      </c>
    </row>
    <row r="429" customFormat="false" ht="12.8" hidden="false" customHeight="false" outlineLevel="0" collapsed="false">
      <c r="A429" s="0" t="str">
        <f aca="false">MAJ!A430</f>
        <v>17 - 632 - 2361</v>
      </c>
      <c r="B429" s="0" t="str">
        <f aca="false">Import!A429</f>
        <v>17 - 1819 - 6430</v>
      </c>
      <c r="C429" s="0" t="str">
        <f aca="false">IF(ISERROR(LOOKUP(A429,$B$2:$B$619)),A429&amp;"#","")</f>
        <v/>
      </c>
      <c r="D429" s="83" t="str">
        <f aca="false">IF(ISERROR(LOOKUP(B429,$A$2:$A$619)),B429&amp;"#","")</f>
        <v/>
      </c>
    </row>
    <row r="430" customFormat="false" ht="12.8" hidden="false" customHeight="false" outlineLevel="0" collapsed="false">
      <c r="A430" s="0" t="str">
        <f aca="false">MAJ!A431</f>
        <v>18 - 1570 - 11</v>
      </c>
      <c r="B430" s="0" t="str">
        <f aca="false">Import!A430</f>
        <v>17 - 632 - 2361</v>
      </c>
      <c r="C430" s="0" t="str">
        <f aca="false">IF(ISERROR(LOOKUP(A430,$B$2:$B$619)),A430&amp;"#","")</f>
        <v/>
      </c>
      <c r="D430" s="83" t="str">
        <f aca="false">IF(ISERROR(LOOKUP(B430,$A$2:$A$619)),B430&amp;"#","")</f>
        <v/>
      </c>
    </row>
    <row r="431" customFormat="false" ht="12.8" hidden="false" customHeight="false" outlineLevel="0" collapsed="false">
      <c r="A431" s="0" t="str">
        <f aca="false">MAJ!A432</f>
        <v>18 - 1742 - 3</v>
      </c>
      <c r="B431" s="0" t="str">
        <f aca="false">Import!A431</f>
        <v>18 - 1570 - 11</v>
      </c>
      <c r="C431" s="0" t="str">
        <f aca="false">IF(ISERROR(LOOKUP(A431,$B$2:$B$619)),A431&amp;"#","")</f>
        <v/>
      </c>
      <c r="D431" s="83" t="str">
        <f aca="false">IF(ISERROR(LOOKUP(B431,$A$2:$A$619)),B431&amp;"#","")</f>
        <v/>
      </c>
    </row>
    <row r="432" customFormat="false" ht="12.8" hidden="false" customHeight="false" outlineLevel="0" collapsed="false">
      <c r="A432" s="0" t="str">
        <f aca="false">MAJ!A433</f>
        <v>18 - 320 - 2</v>
      </c>
      <c r="B432" s="0" t="str">
        <f aca="false">Import!A432</f>
        <v>18 - 1742 - 3</v>
      </c>
      <c r="C432" s="0" t="str">
        <f aca="false">IF(ISERROR(LOOKUP(A432,$B$2:$B$619)),A432&amp;"#","")</f>
        <v/>
      </c>
      <c r="D432" s="83" t="str">
        <f aca="false">IF(ISERROR(LOOKUP(B432,$A$2:$A$619)),B432&amp;"#","")</f>
        <v/>
      </c>
    </row>
    <row r="433" customFormat="false" ht="12.8" hidden="false" customHeight="false" outlineLevel="0" collapsed="false">
      <c r="A433" s="0" t="str">
        <f aca="false">MAJ!A434</f>
        <v>18 - 488 - 31</v>
      </c>
      <c r="B433" s="0" t="str">
        <f aca="false">Import!A433</f>
        <v>18 - 320 - 2</v>
      </c>
      <c r="C433" s="0" t="str">
        <f aca="false">IF(ISERROR(LOOKUP(A433,$B$2:$B$619)),A433&amp;"#","")</f>
        <v/>
      </c>
      <c r="D433" s="83" t="str">
        <f aca="false">IF(ISERROR(LOOKUP(B433,$A$2:$A$619)),B433&amp;"#","")</f>
        <v/>
      </c>
    </row>
    <row r="434" customFormat="false" ht="12.8" hidden="false" customHeight="false" outlineLevel="0" collapsed="false">
      <c r="A434" s="0" t="str">
        <f aca="false">MAJ!A435</f>
        <v>18 - 508 - 46</v>
      </c>
      <c r="B434" s="0" t="str">
        <f aca="false">Import!A434</f>
        <v>18 - 488 - 31</v>
      </c>
      <c r="C434" s="0" t="str">
        <f aca="false">IF(ISERROR(LOOKUP(A434,$B$2:$B$619)),A434&amp;"#","")</f>
        <v/>
      </c>
      <c r="D434" s="83" t="str">
        <f aca="false">IF(ISERROR(LOOKUP(B434,$A$2:$A$619)),B434&amp;"#","")</f>
        <v/>
      </c>
    </row>
    <row r="435" customFormat="false" ht="12.8" hidden="false" customHeight="false" outlineLevel="0" collapsed="false">
      <c r="A435" s="0" t="str">
        <f aca="false">MAJ!A436</f>
        <v>18 - 684 - 32</v>
      </c>
      <c r="B435" s="0" t="str">
        <f aca="false">Import!A435</f>
        <v>18 - 508 - 46</v>
      </c>
      <c r="C435" s="0" t="str">
        <f aca="false">IF(ISERROR(LOOKUP(A435,$B$2:$B$619)),A435&amp;"#","")</f>
        <v/>
      </c>
      <c r="D435" s="83" t="str">
        <f aca="false">IF(ISERROR(LOOKUP(B435,$A$2:$A$619)),B435&amp;"#","")</f>
        <v/>
      </c>
    </row>
    <row r="436" customFormat="false" ht="12.8" hidden="false" customHeight="false" outlineLevel="0" collapsed="false">
      <c r="A436" s="0" t="str">
        <f aca="false">MAJ!A437</f>
        <v>18 - 864 - 34</v>
      </c>
      <c r="B436" s="0" t="str">
        <f aca="false">Import!A436</f>
        <v>18 - 684 - 32</v>
      </c>
      <c r="C436" s="0" t="str">
        <f aca="false">IF(ISERROR(LOOKUP(A436,$B$2:$B$619)),A436&amp;"#","")</f>
        <v/>
      </c>
      <c r="D436" s="83" t="str">
        <f aca="false">IF(ISERROR(LOOKUP(B436,$A$2:$A$619)),B436&amp;"#","")</f>
        <v/>
      </c>
    </row>
    <row r="437" customFormat="false" ht="12.8" hidden="false" customHeight="false" outlineLevel="0" collapsed="false">
      <c r="A437" s="0" t="str">
        <f aca="false">MAJ!A438</f>
        <v>18 - 953 - 1</v>
      </c>
      <c r="B437" s="0" t="str">
        <f aca="false">Import!A437</f>
        <v>18 - 864 - 34</v>
      </c>
      <c r="C437" s="0" t="str">
        <f aca="false">IF(ISERROR(LOOKUP(A437,$B$2:$B$619)),A437&amp;"#","")</f>
        <v/>
      </c>
      <c r="D437" s="83" t="str">
        <f aca="false">IF(ISERROR(LOOKUP(B437,$A$2:$A$619)),B437&amp;"#","")</f>
        <v/>
      </c>
    </row>
    <row r="438" customFormat="false" ht="12.8" hidden="false" customHeight="false" outlineLevel="0" collapsed="false">
      <c r="A438" s="0" t="str">
        <f aca="false">MAJ!A439</f>
        <v>19 - 2092 - 21</v>
      </c>
      <c r="B438" s="0" t="str">
        <f aca="false">Import!A438</f>
        <v>18 - 953 - 1</v>
      </c>
      <c r="C438" s="0" t="str">
        <f aca="false">IF(ISERROR(LOOKUP(A438,$B$2:$B$619)),A438&amp;"#","")</f>
        <v/>
      </c>
      <c r="D438" s="83" t="str">
        <f aca="false">IF(ISERROR(LOOKUP(B438,$A$2:$A$619)),B438&amp;"#","")</f>
        <v/>
      </c>
    </row>
    <row r="439" customFormat="false" ht="12.8" hidden="false" customHeight="false" outlineLevel="0" collapsed="false">
      <c r="A439" s="0" t="str">
        <f aca="false">MAJ!A440</f>
        <v>19 - 338 - 3</v>
      </c>
      <c r="B439" s="0" t="str">
        <f aca="false">Import!A439</f>
        <v>19 - 2092 - 21</v>
      </c>
      <c r="C439" s="0" t="str">
        <f aca="false">IF(ISERROR(LOOKUP(A439,$B$2:$B$619)),A439&amp;"#","")</f>
        <v/>
      </c>
      <c r="D439" s="83" t="str">
        <f aca="false">IF(ISERROR(LOOKUP(B439,$A$2:$A$619)),B439&amp;"#","")</f>
        <v/>
      </c>
    </row>
    <row r="440" customFormat="false" ht="12.8" hidden="false" customHeight="false" outlineLevel="0" collapsed="false">
      <c r="A440" s="0" t="str">
        <f aca="false">MAJ!A441</f>
        <v>19 - 363 - 22</v>
      </c>
      <c r="B440" s="0" t="str">
        <f aca="false">Import!A440</f>
        <v>19 - 338 - 3</v>
      </c>
      <c r="C440" s="0" t="str">
        <f aca="false">IF(ISERROR(LOOKUP(A440,$B$2:$B$619)),A440&amp;"#","")</f>
        <v/>
      </c>
      <c r="D440" s="83" t="str">
        <f aca="false">IF(ISERROR(LOOKUP(B440,$A$2:$A$619)),B440&amp;"#","")</f>
        <v/>
      </c>
    </row>
    <row r="441" customFormat="false" ht="12.8" hidden="false" customHeight="false" outlineLevel="0" collapsed="false">
      <c r="A441" s="0" t="str">
        <f aca="false">MAJ!A442</f>
        <v>19 - 557 - 8</v>
      </c>
      <c r="B441" s="0" t="str">
        <f aca="false">Import!A441</f>
        <v>19 - 363 - 22</v>
      </c>
      <c r="C441" s="0" t="str">
        <f aca="false">IF(ISERROR(LOOKUP(A441,$B$2:$B$619)),A441&amp;"#","")</f>
        <v/>
      </c>
      <c r="D441" s="83" t="str">
        <f aca="false">IF(ISERROR(LOOKUP(B441,$A$2:$A$619)),B441&amp;"#","")</f>
        <v/>
      </c>
    </row>
    <row r="442" customFormat="false" ht="12.8" hidden="false" customHeight="false" outlineLevel="0" collapsed="false">
      <c r="A442" s="0" t="str">
        <f aca="false">MAJ!A443</f>
        <v>20 - 10 - 300</v>
      </c>
      <c r="B442" s="0" t="str">
        <f aca="false">Import!A442</f>
        <v>19 - 557 - 8</v>
      </c>
      <c r="C442" s="0" t="str">
        <f aca="false">IF(ISERROR(LOOKUP(A442,$B$2:$B$619)),A442&amp;"#","")</f>
        <v/>
      </c>
      <c r="D442" s="83" t="str">
        <f aca="false">IF(ISERROR(LOOKUP(B442,$A$2:$A$619)),B442&amp;"#","")</f>
        <v/>
      </c>
    </row>
    <row r="443" customFormat="false" ht="12.8" hidden="false" customHeight="false" outlineLevel="0" collapsed="false">
      <c r="A443" s="0" t="str">
        <f aca="false">MAJ!A444</f>
        <v>20 - 1010 - 1735</v>
      </c>
      <c r="B443" s="0" t="str">
        <f aca="false">Import!A443</f>
        <v>20 - 10 - 300</v>
      </c>
      <c r="C443" s="0" t="str">
        <f aca="false">IF(ISERROR(LOOKUP(A443,$B$2:$B$619)),A443&amp;"#","")</f>
        <v/>
      </c>
      <c r="D443" s="83" t="str">
        <f aca="false">IF(ISERROR(LOOKUP(B443,$A$2:$A$619)),B443&amp;"#","")</f>
        <v/>
      </c>
    </row>
    <row r="444" customFormat="false" ht="12.8" hidden="false" customHeight="false" outlineLevel="0" collapsed="false">
      <c r="A444" s="0" t="str">
        <f aca="false">MAJ!A445</f>
        <v>20 - 1042 - 1247</v>
      </c>
      <c r="B444" s="0" t="str">
        <f aca="false">Import!A444</f>
        <v>20 - 1010 - 1735</v>
      </c>
      <c r="C444" s="0" t="str">
        <f aca="false">IF(ISERROR(LOOKUP(A444,$B$2:$B$619)),A444&amp;"#","")</f>
        <v/>
      </c>
      <c r="D444" s="83" t="str">
        <f aca="false">IF(ISERROR(LOOKUP(B444,$A$2:$A$619)),B444&amp;"#","")</f>
        <v/>
      </c>
    </row>
    <row r="445" customFormat="false" ht="12.8" hidden="false" customHeight="false" outlineLevel="0" collapsed="false">
      <c r="A445" s="0" t="str">
        <f aca="false">MAJ!A446</f>
        <v>20 - 1045 - 161</v>
      </c>
      <c r="B445" s="0" t="str">
        <f aca="false">Import!A445</f>
        <v>20 - 1042 - 1247</v>
      </c>
      <c r="C445" s="0" t="str">
        <f aca="false">IF(ISERROR(LOOKUP(A445,$B$2:$B$619)),A445&amp;"#","")</f>
        <v/>
      </c>
      <c r="D445" s="83" t="str">
        <f aca="false">IF(ISERROR(LOOKUP(B445,$A$2:$A$619)),B445&amp;"#","")</f>
        <v/>
      </c>
    </row>
    <row r="446" customFormat="false" ht="12.8" hidden="false" customHeight="false" outlineLevel="0" collapsed="false">
      <c r="A446" s="0" t="str">
        <f aca="false">MAJ!A447</f>
        <v>20 - 1062 - 513</v>
      </c>
      <c r="B446" s="0" t="str">
        <f aca="false">Import!A446</f>
        <v>20 - 1045 - 161</v>
      </c>
      <c r="C446" s="0" t="str">
        <f aca="false">IF(ISERROR(LOOKUP(A446,$B$2:$B$619)),A446&amp;"#","")</f>
        <v/>
      </c>
      <c r="D446" s="83" t="str">
        <f aca="false">IF(ISERROR(LOOKUP(B446,$A$2:$A$619)),B446&amp;"#","")</f>
        <v/>
      </c>
    </row>
    <row r="447" customFormat="false" ht="12.8" hidden="false" customHeight="false" outlineLevel="0" collapsed="false">
      <c r="A447" s="0" t="str">
        <f aca="false">MAJ!A448</f>
        <v>20 - 109 - 106</v>
      </c>
      <c r="B447" s="0" t="str">
        <f aca="false">Import!A447</f>
        <v>20 - 1062 - 513</v>
      </c>
      <c r="C447" s="0" t="str">
        <f aca="false">IF(ISERROR(LOOKUP(A447,$B$2:$B$619)),A447&amp;"#","")</f>
        <v/>
      </c>
      <c r="D447" s="83" t="str">
        <f aca="false">IF(ISERROR(LOOKUP(B447,$A$2:$A$619)),B447&amp;"#","")</f>
        <v/>
      </c>
    </row>
    <row r="448" customFormat="false" ht="12.8" hidden="false" customHeight="false" outlineLevel="0" collapsed="false">
      <c r="A448" s="0" t="str">
        <f aca="false">MAJ!A449</f>
        <v>20 - 1090 - 580</v>
      </c>
      <c r="B448" s="0" t="str">
        <f aca="false">Import!A448</f>
        <v>20 - 109 - 106</v>
      </c>
      <c r="C448" s="0" t="str">
        <f aca="false">IF(ISERROR(LOOKUP(A448,$B$2:$B$619)),A448&amp;"#","")</f>
        <v/>
      </c>
      <c r="D448" s="83" t="str">
        <f aca="false">IF(ISERROR(LOOKUP(B448,$A$2:$A$619)),B448&amp;"#","")</f>
        <v/>
      </c>
    </row>
    <row r="449" customFormat="false" ht="12.8" hidden="false" customHeight="false" outlineLevel="0" collapsed="false">
      <c r="A449" s="0" t="str">
        <f aca="false">MAJ!A450</f>
        <v>20 - 1091 - 1798</v>
      </c>
      <c r="B449" s="0" t="str">
        <f aca="false">Import!A449</f>
        <v>20 - 1090 - 580</v>
      </c>
      <c r="C449" s="0" t="str">
        <f aca="false">IF(ISERROR(LOOKUP(A449,$B$2:$B$619)),A449&amp;"#","")</f>
        <v/>
      </c>
      <c r="D449" s="83" t="str">
        <f aca="false">IF(ISERROR(LOOKUP(B449,$A$2:$A$619)),B449&amp;"#","")</f>
        <v/>
      </c>
    </row>
    <row r="450" customFormat="false" ht="12.8" hidden="false" customHeight="false" outlineLevel="0" collapsed="false">
      <c r="A450" s="0" t="str">
        <f aca="false">MAJ!A451</f>
        <v>20 - 1110 - 1158</v>
      </c>
      <c r="B450" s="0" t="str">
        <f aca="false">Import!A450</f>
        <v>20 - 1091 - 1798</v>
      </c>
      <c r="C450" s="0" t="str">
        <f aca="false">IF(ISERROR(LOOKUP(A450,$B$2:$B$619)),A450&amp;"#","")</f>
        <v/>
      </c>
      <c r="D450" s="83" t="str">
        <f aca="false">IF(ISERROR(LOOKUP(B450,$A$2:$A$619)),B450&amp;"#","")</f>
        <v/>
      </c>
    </row>
    <row r="451" customFormat="false" ht="12.8" hidden="false" customHeight="false" outlineLevel="0" collapsed="false">
      <c r="A451" s="0" t="str">
        <f aca="false">MAJ!A452</f>
        <v>20 - 1125 - 738</v>
      </c>
      <c r="B451" s="0" t="str">
        <f aca="false">Import!A451</f>
        <v>20 - 1110 - 1158</v>
      </c>
      <c r="C451" s="0" t="str">
        <f aca="false">IF(ISERROR(LOOKUP(A451,$B$2:$B$619)),A451&amp;"#","")</f>
        <v/>
      </c>
      <c r="D451" s="83" t="str">
        <f aca="false">IF(ISERROR(LOOKUP(B451,$A$2:$A$619)),B451&amp;"#","")</f>
        <v/>
      </c>
    </row>
    <row r="452" customFormat="false" ht="12.8" hidden="false" customHeight="false" outlineLevel="0" collapsed="false">
      <c r="A452" s="0" t="str">
        <f aca="false">MAJ!A453</f>
        <v>20 - 1130 - 246</v>
      </c>
      <c r="B452" s="0" t="str">
        <f aca="false">Import!A452</f>
        <v>20 - 1125 - 738</v>
      </c>
      <c r="C452" s="0" t="str">
        <f aca="false">IF(ISERROR(LOOKUP(A452,$B$2:$B$619)),A452&amp;"#","")</f>
        <v/>
      </c>
      <c r="D452" s="83" t="str">
        <f aca="false">IF(ISERROR(LOOKUP(B452,$A$2:$A$619)),B452&amp;"#","")</f>
        <v/>
      </c>
    </row>
    <row r="453" customFormat="false" ht="12.8" hidden="false" customHeight="false" outlineLevel="0" collapsed="false">
      <c r="A453" s="0" t="str">
        <f aca="false">MAJ!A454</f>
        <v>20 - 1133 - 362</v>
      </c>
      <c r="B453" s="0" t="str">
        <f aca="false">Import!A453</f>
        <v>20 - 1130 - 246</v>
      </c>
      <c r="C453" s="0" t="str">
        <f aca="false">IF(ISERROR(LOOKUP(A453,$B$2:$B$619)),A453&amp;"#","")</f>
        <v/>
      </c>
      <c r="D453" s="83" t="str">
        <f aca="false">IF(ISERROR(LOOKUP(B453,$A$2:$A$619)),B453&amp;"#","")</f>
        <v/>
      </c>
    </row>
    <row r="454" customFormat="false" ht="12.8" hidden="false" customHeight="false" outlineLevel="0" collapsed="false">
      <c r="A454" s="0" t="str">
        <f aca="false">MAJ!A455</f>
        <v>20 - 1153 - 1268</v>
      </c>
      <c r="B454" s="0" t="str">
        <f aca="false">Import!A454</f>
        <v>20 - 1133 - 362</v>
      </c>
      <c r="C454" s="0" t="str">
        <f aca="false">IF(ISERROR(LOOKUP(A454,$B$2:$B$619)),A454&amp;"#","")</f>
        <v/>
      </c>
      <c r="D454" s="83" t="str">
        <f aca="false">IF(ISERROR(LOOKUP(B454,$A$2:$A$619)),B454&amp;"#","")</f>
        <v/>
      </c>
    </row>
    <row r="455" customFormat="false" ht="12.8" hidden="false" customHeight="false" outlineLevel="0" collapsed="false">
      <c r="A455" s="0" t="str">
        <f aca="false">MAJ!A456</f>
        <v>20 - 1207 - 1262</v>
      </c>
      <c r="B455" s="0" t="str">
        <f aca="false">Import!A455</f>
        <v>20 - 1153 - 1268</v>
      </c>
      <c r="C455" s="0" t="str">
        <f aca="false">IF(ISERROR(LOOKUP(A455,$B$2:$B$619)),A455&amp;"#","")</f>
        <v/>
      </c>
      <c r="D455" s="83" t="str">
        <f aca="false">IF(ISERROR(LOOKUP(B455,$A$2:$A$619)),B455&amp;"#","")</f>
        <v/>
      </c>
    </row>
    <row r="456" customFormat="false" ht="12.8" hidden="false" customHeight="false" outlineLevel="0" collapsed="false">
      <c r="A456" s="0" t="str">
        <f aca="false">MAJ!A457</f>
        <v>20 - 124 - 1387</v>
      </c>
      <c r="B456" s="0" t="str">
        <f aca="false">Import!A456</f>
        <v>20 - 1207 - 1262</v>
      </c>
      <c r="C456" s="0" t="str">
        <f aca="false">IF(ISERROR(LOOKUP(A456,$B$2:$B$619)),A456&amp;"#","")</f>
        <v/>
      </c>
      <c r="D456" s="83" t="str">
        <f aca="false">IF(ISERROR(LOOKUP(B456,$A$2:$A$619)),B456&amp;"#","")</f>
        <v/>
      </c>
    </row>
    <row r="457" customFormat="false" ht="12.8" hidden="false" customHeight="false" outlineLevel="0" collapsed="false">
      <c r="A457" s="0" t="str">
        <f aca="false">MAJ!A458</f>
        <v>20 - 1244 - 1546</v>
      </c>
      <c r="B457" s="0" t="str">
        <f aca="false">Import!A457</f>
        <v>20 - 124 - 1387</v>
      </c>
      <c r="C457" s="0" t="str">
        <f aca="false">IF(ISERROR(LOOKUP(A457,$B$2:$B$619)),A457&amp;"#","")</f>
        <v/>
      </c>
      <c r="D457" s="83" t="str">
        <f aca="false">IF(ISERROR(LOOKUP(B457,$A$2:$A$619)),B457&amp;"#","")</f>
        <v/>
      </c>
    </row>
    <row r="458" customFormat="false" ht="12.8" hidden="false" customHeight="false" outlineLevel="0" collapsed="false">
      <c r="A458" s="0" t="str">
        <f aca="false">MAJ!A459</f>
        <v>20 - 1251 - 2295</v>
      </c>
      <c r="B458" s="0" t="str">
        <f aca="false">Import!A458</f>
        <v>20 - 1244 - 1546</v>
      </c>
      <c r="C458" s="0" t="str">
        <f aca="false">IF(ISERROR(LOOKUP(A458,$B$2:$B$619)),A458&amp;"#","")</f>
        <v/>
      </c>
      <c r="D458" s="83" t="str">
        <f aca="false">IF(ISERROR(LOOKUP(B458,$A$2:$A$619)),B458&amp;"#","")</f>
        <v/>
      </c>
    </row>
    <row r="459" customFormat="false" ht="12.8" hidden="false" customHeight="false" outlineLevel="0" collapsed="false">
      <c r="A459" s="0" t="str">
        <f aca="false">MAJ!A460</f>
        <v>20 - 1257 - 1171</v>
      </c>
      <c r="B459" s="0" t="str">
        <f aca="false">Import!A459</f>
        <v>20 - 1251 - 2295</v>
      </c>
      <c r="C459" s="0" t="str">
        <f aca="false">IF(ISERROR(LOOKUP(A459,$B$2:$B$619)),A459&amp;"#","")</f>
        <v/>
      </c>
      <c r="D459" s="83" t="str">
        <f aca="false">IF(ISERROR(LOOKUP(B459,$A$2:$A$619)),B459&amp;"#","")</f>
        <v/>
      </c>
    </row>
    <row r="460" customFormat="false" ht="12.8" hidden="false" customHeight="false" outlineLevel="0" collapsed="false">
      <c r="A460" s="0" t="str">
        <f aca="false">MAJ!A461</f>
        <v>20 - 1291 - 1540</v>
      </c>
      <c r="B460" s="0" t="str">
        <f aca="false">Import!A460</f>
        <v>20 - 1257 - 1171</v>
      </c>
      <c r="C460" s="0" t="str">
        <f aca="false">IF(ISERROR(LOOKUP(A460,$B$2:$B$619)),A460&amp;"#","")</f>
        <v/>
      </c>
      <c r="D460" s="83" t="str">
        <f aca="false">IF(ISERROR(LOOKUP(B460,$A$2:$A$619)),B460&amp;"#","")</f>
        <v/>
      </c>
    </row>
    <row r="461" customFormat="false" ht="12.8" hidden="false" customHeight="false" outlineLevel="0" collapsed="false">
      <c r="A461" s="0" t="str">
        <f aca="false">MAJ!A462</f>
        <v>20 - 1304 - 1164</v>
      </c>
      <c r="B461" s="0" t="str">
        <f aca="false">Import!A461</f>
        <v>20 - 1291 - 1540</v>
      </c>
      <c r="C461" s="0" t="str">
        <f aca="false">IF(ISERROR(LOOKUP(A461,$B$2:$B$619)),A461&amp;"#","")</f>
        <v/>
      </c>
      <c r="D461" s="83" t="str">
        <f aca="false">IF(ISERROR(LOOKUP(B461,$A$2:$A$619)),B461&amp;"#","")</f>
        <v/>
      </c>
    </row>
    <row r="462" customFormat="false" ht="12.8" hidden="false" customHeight="false" outlineLevel="0" collapsed="false">
      <c r="A462" s="0" t="str">
        <f aca="false">MAJ!A463</f>
        <v>20 - 1316 - 363</v>
      </c>
      <c r="B462" s="0" t="str">
        <f aca="false">Import!A462</f>
        <v>20 - 1304 - 1164</v>
      </c>
      <c r="C462" s="0" t="str">
        <f aca="false">IF(ISERROR(LOOKUP(A462,$B$2:$B$619)),A462&amp;"#","")</f>
        <v/>
      </c>
      <c r="D462" s="83" t="str">
        <f aca="false">IF(ISERROR(LOOKUP(B462,$A$2:$A$619)),B462&amp;"#","")</f>
        <v/>
      </c>
    </row>
    <row r="463" customFormat="false" ht="12.8" hidden="false" customHeight="false" outlineLevel="0" collapsed="false">
      <c r="A463" s="0" t="str">
        <f aca="false">MAJ!A464</f>
        <v>20 - 1317 - 1264</v>
      </c>
      <c r="B463" s="0" t="str">
        <f aca="false">Import!A463</f>
        <v>20 - 1316 - 363</v>
      </c>
      <c r="C463" s="0" t="str">
        <f aca="false">IF(ISERROR(LOOKUP(A463,$B$2:$B$619)),A463&amp;"#","")</f>
        <v/>
      </c>
      <c r="D463" s="83" t="str">
        <f aca="false">IF(ISERROR(LOOKUP(B463,$A$2:$A$619)),B463&amp;"#","")</f>
        <v/>
      </c>
    </row>
    <row r="464" customFormat="false" ht="12.8" hidden="false" customHeight="false" outlineLevel="0" collapsed="false">
      <c r="A464" s="0" t="str">
        <f aca="false">MAJ!A465</f>
        <v>20 - 1323 - 856</v>
      </c>
      <c r="B464" s="0" t="str">
        <f aca="false">Import!A464</f>
        <v>20 - 1317 - 1264</v>
      </c>
      <c r="C464" s="0" t="str">
        <f aca="false">IF(ISERROR(LOOKUP(A464,$B$2:$B$619)),A464&amp;"#","")</f>
        <v/>
      </c>
      <c r="D464" s="83" t="str">
        <f aca="false">IF(ISERROR(LOOKUP(B464,$A$2:$A$619)),B464&amp;"#","")</f>
        <v/>
      </c>
    </row>
    <row r="465" customFormat="false" ht="12.8" hidden="false" customHeight="false" outlineLevel="0" collapsed="false">
      <c r="A465" s="0" t="str">
        <f aca="false">MAJ!A466</f>
        <v>20 - 1339 - 590</v>
      </c>
      <c r="B465" s="0" t="str">
        <f aca="false">Import!A465</f>
        <v>20 - 1323 - 856</v>
      </c>
      <c r="C465" s="0" t="str">
        <f aca="false">IF(ISERROR(LOOKUP(A465,$B$2:$B$619)),A465&amp;"#","")</f>
        <v/>
      </c>
      <c r="D465" s="83" t="str">
        <f aca="false">IF(ISERROR(LOOKUP(B465,$A$2:$A$619)),B465&amp;"#","")</f>
        <v/>
      </c>
    </row>
    <row r="466" customFormat="false" ht="12.8" hidden="false" customHeight="false" outlineLevel="0" collapsed="false">
      <c r="A466" s="0" t="str">
        <f aca="false">MAJ!A467</f>
        <v>20 - 134 - 1604</v>
      </c>
      <c r="B466" s="0" t="str">
        <f aca="false">Import!A466</f>
        <v>20 - 1339 - 590</v>
      </c>
      <c r="C466" s="0" t="str">
        <f aca="false">IF(ISERROR(LOOKUP(A466,$B$2:$B$619)),A466&amp;"#","")</f>
        <v/>
      </c>
      <c r="D466" s="83" t="str">
        <f aca="false">IF(ISERROR(LOOKUP(B466,$A$2:$A$619)),B466&amp;"#","")</f>
        <v/>
      </c>
    </row>
    <row r="467" customFormat="false" ht="12.8" hidden="false" customHeight="false" outlineLevel="0" collapsed="false">
      <c r="A467" s="0" t="str">
        <f aca="false">MAJ!A468</f>
        <v>20 - 1375 - 2150</v>
      </c>
      <c r="B467" s="0" t="str">
        <f aca="false">Import!A467</f>
        <v>20 - 134 - 1604</v>
      </c>
      <c r="C467" s="0" t="str">
        <f aca="false">IF(ISERROR(LOOKUP(A467,$B$2:$B$619)),A467&amp;"#","")</f>
        <v/>
      </c>
      <c r="D467" s="83" t="str">
        <f aca="false">IF(ISERROR(LOOKUP(B467,$A$2:$A$619)),B467&amp;"#","")</f>
        <v/>
      </c>
    </row>
    <row r="468" customFormat="false" ht="12.8" hidden="false" customHeight="false" outlineLevel="0" collapsed="false">
      <c r="A468" s="0" t="str">
        <f aca="false">MAJ!A469</f>
        <v>20 - 1377 - 576</v>
      </c>
      <c r="B468" s="0" t="str">
        <f aca="false">Import!A468</f>
        <v>20 - 1375 - 2150</v>
      </c>
      <c r="C468" s="0" t="str">
        <f aca="false">IF(ISERROR(LOOKUP(A468,$B$2:$B$619)),A468&amp;"#","")</f>
        <v/>
      </c>
      <c r="D468" s="83" t="str">
        <f aca="false">IF(ISERROR(LOOKUP(B468,$A$2:$A$619)),B468&amp;"#","")</f>
        <v/>
      </c>
    </row>
    <row r="469" customFormat="false" ht="12.8" hidden="false" customHeight="false" outlineLevel="0" collapsed="false">
      <c r="A469" s="0" t="str">
        <f aca="false">MAJ!A470</f>
        <v>20 - 1384 - 1556</v>
      </c>
      <c r="B469" s="0" t="str">
        <f aca="false">Import!A469</f>
        <v>20 - 1377 - 576</v>
      </c>
      <c r="C469" s="0" t="str">
        <f aca="false">IF(ISERROR(LOOKUP(A469,$B$2:$B$619)),A469&amp;"#","")</f>
        <v/>
      </c>
      <c r="D469" s="83" t="str">
        <f aca="false">IF(ISERROR(LOOKUP(B469,$A$2:$A$619)),B469&amp;"#","")</f>
        <v/>
      </c>
    </row>
    <row r="470" customFormat="false" ht="12.8" hidden="false" customHeight="false" outlineLevel="0" collapsed="false">
      <c r="A470" s="0" t="str">
        <f aca="false">MAJ!A471</f>
        <v>20 - 1384 - 1895</v>
      </c>
      <c r="B470" s="0" t="str">
        <f aca="false">Import!A470</f>
        <v>20 - 1384 - 1556</v>
      </c>
      <c r="C470" s="0" t="str">
        <f aca="false">IF(ISERROR(LOOKUP(A470,$B$2:$B$619)),A470&amp;"#","")</f>
        <v/>
      </c>
      <c r="D470" s="83" t="str">
        <f aca="false">IF(ISERROR(LOOKUP(B470,$A$2:$A$619)),B470&amp;"#","")</f>
        <v/>
      </c>
    </row>
    <row r="471" customFormat="false" ht="12.8" hidden="false" customHeight="false" outlineLevel="0" collapsed="false">
      <c r="A471" s="0" t="str">
        <f aca="false">MAJ!A472</f>
        <v>20 - 1386 - 1109</v>
      </c>
      <c r="B471" s="0" t="str">
        <f aca="false">Import!A471</f>
        <v>20 - 1384 - 1895</v>
      </c>
      <c r="C471" s="0" t="str">
        <f aca="false">IF(ISERROR(LOOKUP(A471,$B$2:$B$619)),A471&amp;"#","")</f>
        <v/>
      </c>
      <c r="D471" s="83" t="str">
        <f aca="false">IF(ISERROR(LOOKUP(B471,$A$2:$A$619)),B471&amp;"#","")</f>
        <v/>
      </c>
    </row>
    <row r="472" customFormat="false" ht="12.8" hidden="false" customHeight="false" outlineLevel="0" collapsed="false">
      <c r="A472" s="0" t="str">
        <f aca="false">MAJ!A473</f>
        <v>20 - 1394 - 1245</v>
      </c>
      <c r="B472" s="0" t="str">
        <f aca="false">Import!A472</f>
        <v>20 - 1386 - 1109</v>
      </c>
      <c r="C472" s="0" t="str">
        <f aca="false">IF(ISERROR(LOOKUP(A472,$B$2:$B$619)),A472&amp;"#","")</f>
        <v/>
      </c>
      <c r="D472" s="83" t="str">
        <f aca="false">IF(ISERROR(LOOKUP(B472,$A$2:$A$619)),B472&amp;"#","")</f>
        <v/>
      </c>
    </row>
    <row r="473" customFormat="false" ht="12.8" hidden="false" customHeight="false" outlineLevel="0" collapsed="false">
      <c r="A473" s="0" t="str">
        <f aca="false">MAJ!A474</f>
        <v>20 - 1403 - 2141</v>
      </c>
      <c r="B473" s="0" t="str">
        <f aca="false">Import!A473</f>
        <v>20 - 1394 - 1245</v>
      </c>
      <c r="C473" s="0" t="str">
        <f aca="false">IF(ISERROR(LOOKUP(A473,$B$2:$B$619)),A473&amp;"#","")</f>
        <v/>
      </c>
      <c r="D473" s="83" t="str">
        <f aca="false">IF(ISERROR(LOOKUP(B473,$A$2:$A$619)),B473&amp;"#","")</f>
        <v/>
      </c>
    </row>
    <row r="474" customFormat="false" ht="12.8" hidden="false" customHeight="false" outlineLevel="0" collapsed="false">
      <c r="A474" s="0" t="str">
        <f aca="false">MAJ!A475</f>
        <v>20 - 1411 - 2296</v>
      </c>
      <c r="B474" s="0" t="str">
        <f aca="false">Import!A474</f>
        <v>20 - 1403 - 2141</v>
      </c>
      <c r="C474" s="0" t="str">
        <f aca="false">IF(ISERROR(LOOKUP(A474,$B$2:$B$619)),A474&amp;"#","")</f>
        <v/>
      </c>
      <c r="D474" s="83" t="str">
        <f aca="false">IF(ISERROR(LOOKUP(B474,$A$2:$A$619)),B474&amp;"#","")</f>
        <v/>
      </c>
    </row>
    <row r="475" customFormat="false" ht="12.8" hidden="false" customHeight="false" outlineLevel="0" collapsed="false">
      <c r="A475" s="0" t="str">
        <f aca="false">MAJ!A476</f>
        <v>20 - 1413 - 1903</v>
      </c>
      <c r="B475" s="0" t="str">
        <f aca="false">Import!A475</f>
        <v>20 - 1411 - 2296</v>
      </c>
      <c r="C475" s="0" t="str">
        <f aca="false">IF(ISERROR(LOOKUP(A475,$B$2:$B$619)),A475&amp;"#","")</f>
        <v/>
      </c>
      <c r="D475" s="83" t="str">
        <f aca="false">IF(ISERROR(LOOKUP(B475,$A$2:$A$619)),B475&amp;"#","")</f>
        <v/>
      </c>
    </row>
    <row r="476" customFormat="false" ht="12.8" hidden="false" customHeight="false" outlineLevel="0" collapsed="false">
      <c r="A476" s="0" t="str">
        <f aca="false">MAJ!A477</f>
        <v>20 - 1427 - 1555</v>
      </c>
      <c r="B476" s="0" t="str">
        <f aca="false">Import!A476</f>
        <v>20 - 1413 - 1903</v>
      </c>
      <c r="C476" s="0" t="str">
        <f aca="false">IF(ISERROR(LOOKUP(A476,$B$2:$B$619)),A476&amp;"#","")</f>
        <v/>
      </c>
      <c r="D476" s="83" t="str">
        <f aca="false">IF(ISERROR(LOOKUP(B476,$A$2:$A$619)),B476&amp;"#","")</f>
        <v/>
      </c>
    </row>
    <row r="477" customFormat="false" ht="12.8" hidden="false" customHeight="false" outlineLevel="0" collapsed="false">
      <c r="A477" s="0" t="str">
        <f aca="false">MAJ!A478</f>
        <v>20 - 1436 - 1848</v>
      </c>
      <c r="B477" s="0" t="str">
        <f aca="false">Import!A477</f>
        <v>20 - 1427 - 1555</v>
      </c>
      <c r="C477" s="0" t="str">
        <f aca="false">IF(ISERROR(LOOKUP(A477,$B$2:$B$619)),A477&amp;"#","")</f>
        <v/>
      </c>
      <c r="D477" s="83" t="str">
        <f aca="false">IF(ISERROR(LOOKUP(B477,$A$2:$A$619)),B477&amp;"#","")</f>
        <v/>
      </c>
    </row>
    <row r="478" customFormat="false" ht="12.8" hidden="false" customHeight="false" outlineLevel="0" collapsed="false">
      <c r="A478" s="0" t="str">
        <f aca="false">MAJ!A479</f>
        <v>20 - 1441 - 1639</v>
      </c>
      <c r="B478" s="0" t="str">
        <f aca="false">Import!A478</f>
        <v>20 - 1436 - 1848</v>
      </c>
      <c r="C478" s="0" t="str">
        <f aca="false">IF(ISERROR(LOOKUP(A478,$B$2:$B$619)),A478&amp;"#","")</f>
        <v/>
      </c>
      <c r="D478" s="83" t="str">
        <f aca="false">IF(ISERROR(LOOKUP(B478,$A$2:$A$619)),B478&amp;"#","")</f>
        <v/>
      </c>
    </row>
    <row r="479" customFormat="false" ht="12.8" hidden="false" customHeight="false" outlineLevel="0" collapsed="false">
      <c r="A479" s="0" t="str">
        <f aca="false">MAJ!A480</f>
        <v>20 - 1454 - 2291</v>
      </c>
      <c r="B479" s="0" t="str">
        <f aca="false">Import!A479</f>
        <v>20 - 1441 - 1639</v>
      </c>
      <c r="C479" s="0" t="str">
        <f aca="false">IF(ISERROR(LOOKUP(A479,$B$2:$B$619)),A479&amp;"#","")</f>
        <v/>
      </c>
      <c r="D479" s="83" t="str">
        <f aca="false">IF(ISERROR(LOOKUP(B479,$A$2:$A$619)),B479&amp;"#","")</f>
        <v/>
      </c>
    </row>
    <row r="480" customFormat="false" ht="12.8" hidden="false" customHeight="false" outlineLevel="0" collapsed="false">
      <c r="A480" s="0" t="str">
        <f aca="false">MAJ!A481</f>
        <v>20 - 1457 - 1179</v>
      </c>
      <c r="B480" s="0" t="str">
        <f aca="false">Import!A480</f>
        <v>20 - 1454 - 2291</v>
      </c>
      <c r="C480" s="0" t="str">
        <f aca="false">IF(ISERROR(LOOKUP(A480,$B$2:$B$619)),A480&amp;"#","")</f>
        <v/>
      </c>
      <c r="D480" s="83" t="str">
        <f aca="false">IF(ISERROR(LOOKUP(B480,$A$2:$A$619)),B480&amp;"#","")</f>
        <v/>
      </c>
    </row>
    <row r="481" customFormat="false" ht="12.8" hidden="false" customHeight="false" outlineLevel="0" collapsed="false">
      <c r="A481" s="0" t="str">
        <f aca="false">MAJ!A482</f>
        <v>20 - 1466 - 40</v>
      </c>
      <c r="B481" s="0" t="str">
        <f aca="false">Import!A481</f>
        <v>20 - 1457 - 1179</v>
      </c>
      <c r="C481" s="0" t="str">
        <f aca="false">IF(ISERROR(LOOKUP(A481,$B$2:$B$619)),A481&amp;"#","")</f>
        <v/>
      </c>
      <c r="D481" s="83" t="str">
        <f aca="false">IF(ISERROR(LOOKUP(B481,$A$2:$A$619)),B481&amp;"#","")</f>
        <v/>
      </c>
    </row>
    <row r="482" customFormat="false" ht="12.8" hidden="false" customHeight="false" outlineLevel="0" collapsed="false">
      <c r="A482" s="0" t="str">
        <f aca="false">MAJ!A483</f>
        <v>20 - 1478 - 520</v>
      </c>
      <c r="B482" s="0" t="str">
        <f aca="false">Import!A482</f>
        <v>20 - 1466 - 40</v>
      </c>
      <c r="C482" s="0" t="str">
        <f aca="false">IF(ISERROR(LOOKUP(A482,$B$2:$B$619)),A482&amp;"#","")</f>
        <v/>
      </c>
      <c r="D482" s="83" t="str">
        <f aca="false">IF(ISERROR(LOOKUP(B482,$A$2:$A$619)),B482&amp;"#","")</f>
        <v/>
      </c>
    </row>
    <row r="483" customFormat="false" ht="12.8" hidden="false" customHeight="false" outlineLevel="0" collapsed="false">
      <c r="A483" s="0" t="str">
        <f aca="false">MAJ!A484</f>
        <v>20 - 1488 - 127</v>
      </c>
      <c r="B483" s="0" t="str">
        <f aca="false">Import!A483</f>
        <v>20 - 1478 - 520</v>
      </c>
      <c r="C483" s="0" t="str">
        <f aca="false">IF(ISERROR(LOOKUP(A483,$B$2:$B$619)),A483&amp;"#","")</f>
        <v/>
      </c>
      <c r="D483" s="83" t="str">
        <f aca="false">IF(ISERROR(LOOKUP(B483,$A$2:$A$619)),B483&amp;"#","")</f>
        <v/>
      </c>
    </row>
    <row r="484" customFormat="false" ht="12.8" hidden="false" customHeight="false" outlineLevel="0" collapsed="false">
      <c r="A484" s="0" t="str">
        <f aca="false">MAJ!A485</f>
        <v>20 - 1491 - 1098</v>
      </c>
      <c r="B484" s="0" t="str">
        <f aca="false">Import!A484</f>
        <v>20 - 1488 - 127</v>
      </c>
      <c r="C484" s="0" t="str">
        <f aca="false">IF(ISERROR(LOOKUP(A484,$B$2:$B$619)),A484&amp;"#","")</f>
        <v/>
      </c>
      <c r="D484" s="83" t="str">
        <f aca="false">IF(ISERROR(LOOKUP(B484,$A$2:$A$619)),B484&amp;"#","")</f>
        <v/>
      </c>
    </row>
    <row r="485" customFormat="false" ht="12.8" hidden="false" customHeight="false" outlineLevel="0" collapsed="false">
      <c r="A485" s="0" t="str">
        <f aca="false">MAJ!A486</f>
        <v>20 - 1511 - 2151</v>
      </c>
      <c r="B485" s="0" t="str">
        <f aca="false">Import!A485</f>
        <v>20 - 1491 - 1098</v>
      </c>
      <c r="C485" s="0" t="str">
        <f aca="false">IF(ISERROR(LOOKUP(A485,$B$2:$B$619)),A485&amp;"#","")</f>
        <v/>
      </c>
      <c r="D485" s="83" t="str">
        <f aca="false">IF(ISERROR(LOOKUP(B485,$A$2:$A$619)),B485&amp;"#","")</f>
        <v/>
      </c>
    </row>
    <row r="486" customFormat="false" ht="12.8" hidden="false" customHeight="false" outlineLevel="0" collapsed="false">
      <c r="A486" s="0" t="str">
        <f aca="false">MAJ!A487</f>
        <v>20 - 1539 - 1894</v>
      </c>
      <c r="B486" s="0" t="str">
        <f aca="false">Import!A486</f>
        <v>20 - 1511 - 2151</v>
      </c>
      <c r="C486" s="0" t="str">
        <f aca="false">IF(ISERROR(LOOKUP(A486,$B$2:$B$619)),A486&amp;"#","")</f>
        <v/>
      </c>
      <c r="D486" s="83" t="str">
        <f aca="false">IF(ISERROR(LOOKUP(B486,$A$2:$A$619)),B486&amp;"#","")</f>
        <v/>
      </c>
    </row>
    <row r="487" customFormat="false" ht="12.8" hidden="false" customHeight="false" outlineLevel="0" collapsed="false">
      <c r="A487" s="0" t="str">
        <f aca="false">MAJ!A488</f>
        <v>20 - 1539 - 366</v>
      </c>
      <c r="B487" s="0" t="str">
        <f aca="false">Import!A487</f>
        <v>20 - 1539 - 1894</v>
      </c>
      <c r="C487" s="0" t="str">
        <f aca="false">IF(ISERROR(LOOKUP(A487,$B$2:$B$619)),A487&amp;"#","")</f>
        <v/>
      </c>
      <c r="D487" s="83" t="str">
        <f aca="false">IF(ISERROR(LOOKUP(B487,$A$2:$A$619)),B487&amp;"#","")</f>
        <v/>
      </c>
    </row>
    <row r="488" customFormat="false" ht="12.8" hidden="false" customHeight="false" outlineLevel="0" collapsed="false">
      <c r="A488" s="0" t="str">
        <f aca="false">MAJ!A489</f>
        <v>20 - 1541 - 2149</v>
      </c>
      <c r="B488" s="0" t="str">
        <f aca="false">Import!A488</f>
        <v>20 - 1539 - 366</v>
      </c>
      <c r="C488" s="0" t="str">
        <f aca="false">IF(ISERROR(LOOKUP(A488,$B$2:$B$619)),A488&amp;"#","")</f>
        <v/>
      </c>
      <c r="D488" s="83" t="str">
        <f aca="false">IF(ISERROR(LOOKUP(B488,$A$2:$A$619)),B488&amp;"#","")</f>
        <v/>
      </c>
    </row>
    <row r="489" customFormat="false" ht="12.8" hidden="false" customHeight="false" outlineLevel="0" collapsed="false">
      <c r="A489" s="0" t="str">
        <f aca="false">MAJ!A490</f>
        <v>20 - 1551 - 1</v>
      </c>
      <c r="B489" s="0" t="str">
        <f aca="false">Import!A489</f>
        <v>20 - 1541 - 2149</v>
      </c>
      <c r="C489" s="0" t="str">
        <f aca="false">IF(ISERROR(LOOKUP(A489,$B$2:$B$619)),A489&amp;"#","")</f>
        <v/>
      </c>
      <c r="D489" s="83" t="str">
        <f aca="false">IF(ISERROR(LOOKUP(B489,$A$2:$A$619)),B489&amp;"#","")</f>
        <v/>
      </c>
    </row>
    <row r="490" customFormat="false" ht="12.8" hidden="false" customHeight="false" outlineLevel="0" collapsed="false">
      <c r="A490" s="0" t="str">
        <f aca="false">MAJ!A491</f>
        <v>20 - 1552 - 1263</v>
      </c>
      <c r="B490" s="0" t="str">
        <f aca="false">Import!A490</f>
        <v>20 - 1551 - 1</v>
      </c>
      <c r="C490" s="0" t="str">
        <f aca="false">IF(ISERROR(LOOKUP(A490,$B$2:$B$619)),A490&amp;"#","")</f>
        <v/>
      </c>
      <c r="D490" s="83" t="str">
        <f aca="false">IF(ISERROR(LOOKUP(B490,$A$2:$A$619)),B490&amp;"#","")</f>
        <v/>
      </c>
    </row>
    <row r="491" customFormat="false" ht="12.8" hidden="false" customHeight="false" outlineLevel="0" collapsed="false">
      <c r="A491" s="0" t="str">
        <f aca="false">MAJ!A492</f>
        <v>20 - 1642 - 2297</v>
      </c>
      <c r="B491" s="0" t="str">
        <f aca="false">Import!A491</f>
        <v>20 - 1552 - 1263</v>
      </c>
      <c r="C491" s="0" t="str">
        <f aca="false">IF(ISERROR(LOOKUP(A491,$B$2:$B$619)),A491&amp;"#","")</f>
        <v/>
      </c>
      <c r="D491" s="83" t="str">
        <f aca="false">IF(ISERROR(LOOKUP(B491,$A$2:$A$619)),B491&amp;"#","")</f>
        <v/>
      </c>
    </row>
    <row r="492" customFormat="false" ht="12.8" hidden="false" customHeight="false" outlineLevel="0" collapsed="false">
      <c r="A492" s="0" t="str">
        <f aca="false">MAJ!A493</f>
        <v>20 - 1652 - 698</v>
      </c>
      <c r="B492" s="0" t="str">
        <f aca="false">Import!A492</f>
        <v>20 - 1642 - 2297</v>
      </c>
      <c r="C492" s="0" t="str">
        <f aca="false">IF(ISERROR(LOOKUP(A492,$B$2:$B$619)),A492&amp;"#","")</f>
        <v/>
      </c>
      <c r="D492" s="83" t="str">
        <f aca="false">IF(ISERROR(LOOKUP(B492,$A$2:$A$619)),B492&amp;"#","")</f>
        <v/>
      </c>
    </row>
    <row r="493" customFormat="false" ht="12.8" hidden="false" customHeight="false" outlineLevel="0" collapsed="false">
      <c r="A493" s="0" t="str">
        <f aca="false">MAJ!A494</f>
        <v>20 - 1668 - 1637</v>
      </c>
      <c r="B493" s="0" t="str">
        <f aca="false">Import!A493</f>
        <v>20 - 1652 - 698</v>
      </c>
      <c r="C493" s="0" t="str">
        <f aca="false">IF(ISERROR(LOOKUP(A493,$B$2:$B$619)),A493&amp;"#","")</f>
        <v/>
      </c>
      <c r="D493" s="83" t="str">
        <f aca="false">IF(ISERROR(LOOKUP(B493,$A$2:$A$619)),B493&amp;"#","")</f>
        <v/>
      </c>
    </row>
    <row r="494" customFormat="false" ht="12.8" hidden="false" customHeight="false" outlineLevel="0" collapsed="false">
      <c r="A494" s="0" t="str">
        <f aca="false">MAJ!A495</f>
        <v>20 - 1673 - 1104</v>
      </c>
      <c r="B494" s="0" t="str">
        <f aca="false">Import!A494</f>
        <v>20 - 1668 - 1637</v>
      </c>
      <c r="C494" s="0" t="str">
        <f aca="false">IF(ISERROR(LOOKUP(A494,$B$2:$B$619)),A494&amp;"#","")</f>
        <v/>
      </c>
      <c r="D494" s="83" t="str">
        <f aca="false">IF(ISERROR(LOOKUP(B494,$A$2:$A$619)),B494&amp;"#","")</f>
        <v/>
      </c>
    </row>
    <row r="495" customFormat="false" ht="12.8" hidden="false" customHeight="false" outlineLevel="0" collapsed="false">
      <c r="A495" s="0" t="str">
        <f aca="false">MAJ!A496</f>
        <v>20 - 1684 - 2252</v>
      </c>
      <c r="B495" s="0" t="str">
        <f aca="false">Import!A495</f>
        <v>20 - 1673 - 1104</v>
      </c>
      <c r="C495" s="0" t="str">
        <f aca="false">IF(ISERROR(LOOKUP(A495,$B$2:$B$619)),A495&amp;"#","")</f>
        <v/>
      </c>
      <c r="D495" s="83" t="str">
        <f aca="false">IF(ISERROR(LOOKUP(B495,$A$2:$A$619)),B495&amp;"#","")</f>
        <v/>
      </c>
    </row>
    <row r="496" customFormat="false" ht="12.8" hidden="false" customHeight="false" outlineLevel="0" collapsed="false">
      <c r="A496" s="0" t="str">
        <f aca="false">MAJ!A497</f>
        <v>20 - 1689 - 115</v>
      </c>
      <c r="B496" s="0" t="str">
        <f aca="false">Import!A496</f>
        <v>20 - 1684 - 2252</v>
      </c>
      <c r="C496" s="0" t="str">
        <f aca="false">IF(ISERROR(LOOKUP(A496,$B$2:$B$619)),A496&amp;"#","")</f>
        <v/>
      </c>
      <c r="D496" s="83" t="str">
        <f aca="false">IF(ISERROR(LOOKUP(B496,$A$2:$A$619)),B496&amp;"#","")</f>
        <v/>
      </c>
    </row>
    <row r="497" customFormat="false" ht="12.8" hidden="false" customHeight="false" outlineLevel="0" collapsed="false">
      <c r="A497" s="0" t="str">
        <f aca="false">MAJ!A498</f>
        <v>20 - 1695 - 354</v>
      </c>
      <c r="B497" s="0" t="str">
        <f aca="false">Import!A497</f>
        <v>20 - 1689 - 115</v>
      </c>
      <c r="C497" s="0" t="str">
        <f aca="false">IF(ISERROR(LOOKUP(A497,$B$2:$B$619)),A497&amp;"#","")</f>
        <v/>
      </c>
      <c r="D497" s="83" t="str">
        <f aca="false">IF(ISERROR(LOOKUP(B497,$A$2:$A$619)),B497&amp;"#","")</f>
        <v/>
      </c>
    </row>
    <row r="498" customFormat="false" ht="12.8" hidden="false" customHeight="false" outlineLevel="0" collapsed="false">
      <c r="A498" s="0" t="str">
        <f aca="false">MAJ!A499</f>
        <v>20 - 1708 - 1916</v>
      </c>
      <c r="B498" s="0" t="str">
        <f aca="false">Import!A498</f>
        <v>20 - 1695 - 354</v>
      </c>
      <c r="C498" s="0" t="str">
        <f aca="false">IF(ISERROR(LOOKUP(A498,$B$2:$B$619)),A498&amp;"#","")</f>
        <v/>
      </c>
      <c r="D498" s="83" t="str">
        <f aca="false">IF(ISERROR(LOOKUP(B498,$A$2:$A$619)),B498&amp;"#","")</f>
        <v/>
      </c>
    </row>
    <row r="499" customFormat="false" ht="12.8" hidden="false" customHeight="false" outlineLevel="0" collapsed="false">
      <c r="A499" s="0" t="str">
        <f aca="false">MAJ!A500</f>
        <v>20 - 1712 - 1382</v>
      </c>
      <c r="B499" s="0" t="str">
        <f aca="false">Import!A499</f>
        <v>20 - 1708 - 1916</v>
      </c>
      <c r="C499" s="0" t="str">
        <f aca="false">IF(ISERROR(LOOKUP(A499,$B$2:$B$619)),A499&amp;"#","")</f>
        <v/>
      </c>
      <c r="D499" s="83" t="str">
        <f aca="false">IF(ISERROR(LOOKUP(B499,$A$2:$A$619)),B499&amp;"#","")</f>
        <v/>
      </c>
    </row>
    <row r="500" customFormat="false" ht="12.8" hidden="false" customHeight="false" outlineLevel="0" collapsed="false">
      <c r="A500" s="0" t="str">
        <f aca="false">MAJ!A501</f>
        <v>20 - 172 - 1275</v>
      </c>
      <c r="B500" s="0" t="str">
        <f aca="false">Import!A500</f>
        <v>20 - 1712 - 1382</v>
      </c>
      <c r="C500" s="0" t="str">
        <f aca="false">IF(ISERROR(LOOKUP(A500,$B$2:$B$619)),A500&amp;"#","")</f>
        <v/>
      </c>
      <c r="D500" s="83" t="str">
        <f aca="false">IF(ISERROR(LOOKUP(B500,$A$2:$A$619)),B500&amp;"#","")</f>
        <v/>
      </c>
    </row>
    <row r="501" customFormat="false" ht="12.8" hidden="false" customHeight="false" outlineLevel="0" collapsed="false">
      <c r="A501" s="0" t="str">
        <f aca="false">MAJ!A502</f>
        <v>20 - 1728 - 1096</v>
      </c>
      <c r="B501" s="0" t="str">
        <f aca="false">Import!A501</f>
        <v>20 - 172 - 1275</v>
      </c>
      <c r="C501" s="0" t="str">
        <f aca="false">IF(ISERROR(LOOKUP(A501,$B$2:$B$619)),A501&amp;"#","")</f>
        <v/>
      </c>
      <c r="D501" s="83" t="str">
        <f aca="false">IF(ISERROR(LOOKUP(B501,$A$2:$A$619)),B501&amp;"#","")</f>
        <v/>
      </c>
    </row>
    <row r="502" customFormat="false" ht="12.8" hidden="false" customHeight="false" outlineLevel="0" collapsed="false">
      <c r="A502" s="0" t="str">
        <f aca="false">MAJ!A503</f>
        <v>20 - 1734 - 1545</v>
      </c>
      <c r="B502" s="0" t="str">
        <f aca="false">Import!A502</f>
        <v>20 - 1728 - 1096</v>
      </c>
      <c r="C502" s="0" t="str">
        <f aca="false">IF(ISERROR(LOOKUP(A502,$B$2:$B$619)),A502&amp;"#","")</f>
        <v/>
      </c>
      <c r="D502" s="83" t="str">
        <f aca="false">IF(ISERROR(LOOKUP(B502,$A$2:$A$619)),B502&amp;"#","")</f>
        <v/>
      </c>
    </row>
    <row r="503" customFormat="false" ht="12.8" hidden="false" customHeight="false" outlineLevel="0" collapsed="false">
      <c r="A503" s="0" t="str">
        <f aca="false">MAJ!A504</f>
        <v>20 - 174 - 2016</v>
      </c>
      <c r="B503" s="0" t="str">
        <f aca="false">Import!A503</f>
        <v>20 - 1734 - 1545</v>
      </c>
      <c r="C503" s="0" t="str">
        <f aca="false">IF(ISERROR(LOOKUP(A503,$B$2:$B$619)),A503&amp;"#","")</f>
        <v/>
      </c>
      <c r="D503" s="83" t="str">
        <f aca="false">IF(ISERROR(LOOKUP(B503,$A$2:$A$619)),B503&amp;"#","")</f>
        <v/>
      </c>
    </row>
    <row r="504" customFormat="false" ht="12.8" hidden="false" customHeight="false" outlineLevel="0" collapsed="false">
      <c r="A504" s="0" t="str">
        <f aca="false">MAJ!A505</f>
        <v>20 - 1745 - 1176</v>
      </c>
      <c r="B504" s="0" t="str">
        <f aca="false">Import!A504</f>
        <v>20 - 174 - 2016</v>
      </c>
      <c r="C504" s="0" t="str">
        <f aca="false">IF(ISERROR(LOOKUP(A504,$B$2:$B$619)),A504&amp;"#","")</f>
        <v/>
      </c>
      <c r="D504" s="83" t="str">
        <f aca="false">IF(ISERROR(LOOKUP(B504,$A$2:$A$619)),B504&amp;"#","")</f>
        <v/>
      </c>
    </row>
    <row r="505" customFormat="false" ht="12.8" hidden="false" customHeight="false" outlineLevel="0" collapsed="false">
      <c r="A505" s="0" t="str">
        <f aca="false">MAJ!A506</f>
        <v>20 - 1752 - 1772</v>
      </c>
      <c r="B505" s="0" t="str">
        <f aca="false">Import!A505</f>
        <v>20 - 1745 - 1176</v>
      </c>
      <c r="C505" s="0" t="str">
        <f aca="false">IF(ISERROR(LOOKUP(A505,$B$2:$B$619)),A505&amp;"#","")</f>
        <v/>
      </c>
      <c r="D505" s="83" t="str">
        <f aca="false">IF(ISERROR(LOOKUP(B505,$A$2:$A$619)),B505&amp;"#","")</f>
        <v/>
      </c>
    </row>
    <row r="506" customFormat="false" ht="12.8" hidden="false" customHeight="false" outlineLevel="0" collapsed="false">
      <c r="A506" s="0" t="str">
        <f aca="false">MAJ!A507</f>
        <v>20 - 176 - 1933</v>
      </c>
      <c r="B506" s="0" t="str">
        <f aca="false">Import!A506</f>
        <v>20 - 1752 - 1772</v>
      </c>
      <c r="C506" s="0" t="str">
        <f aca="false">IF(ISERROR(LOOKUP(A506,$B$2:$B$619)),A506&amp;"#","")</f>
        <v/>
      </c>
      <c r="D506" s="83" t="str">
        <f aca="false">IF(ISERROR(LOOKUP(B506,$A$2:$A$619)),B506&amp;"#","")</f>
        <v/>
      </c>
    </row>
    <row r="507" customFormat="false" ht="12.8" hidden="false" customHeight="false" outlineLevel="0" collapsed="false">
      <c r="A507" s="0" t="str">
        <f aca="false">MAJ!A508</f>
        <v>20 - 1796 - 2294</v>
      </c>
      <c r="B507" s="0" t="str">
        <f aca="false">Import!A507</f>
        <v>20 - 176 - 1933</v>
      </c>
      <c r="C507" s="0" t="str">
        <f aca="false">IF(ISERROR(LOOKUP(A507,$B$2:$B$619)),A507&amp;"#","")</f>
        <v/>
      </c>
      <c r="D507" s="83" t="str">
        <f aca="false">IF(ISERROR(LOOKUP(B507,$A$2:$A$619)),B507&amp;"#","")</f>
        <v/>
      </c>
    </row>
    <row r="508" customFormat="false" ht="12.8" hidden="false" customHeight="false" outlineLevel="0" collapsed="false">
      <c r="A508" s="0" t="str">
        <f aca="false">MAJ!A509</f>
        <v>20 - 1808 - 1792</v>
      </c>
      <c r="B508" s="0" t="str">
        <f aca="false">Import!A508</f>
        <v>20 - 1796 - 2294</v>
      </c>
      <c r="C508" s="0" t="str">
        <f aca="false">IF(ISERROR(LOOKUP(A508,$B$2:$B$619)),A508&amp;"#","")</f>
        <v/>
      </c>
      <c r="D508" s="83" t="str">
        <f aca="false">IF(ISERROR(LOOKUP(B508,$A$2:$A$619)),B508&amp;"#","")</f>
        <v/>
      </c>
    </row>
    <row r="509" customFormat="false" ht="12.8" hidden="false" customHeight="false" outlineLevel="0" collapsed="false">
      <c r="A509" s="0" t="str">
        <f aca="false">MAJ!A510</f>
        <v>20 - 1844 - 2196</v>
      </c>
      <c r="B509" s="0" t="str">
        <f aca="false">Import!A509</f>
        <v>20 - 1808 - 1792</v>
      </c>
      <c r="C509" s="0" t="str">
        <f aca="false">IF(ISERROR(LOOKUP(A509,$B$2:$B$619)),A509&amp;"#","")</f>
        <v/>
      </c>
      <c r="D509" s="83" t="str">
        <f aca="false">IF(ISERROR(LOOKUP(B509,$A$2:$A$619)),B509&amp;"#","")</f>
        <v/>
      </c>
    </row>
    <row r="510" customFormat="false" ht="12.8" hidden="false" customHeight="false" outlineLevel="0" collapsed="false">
      <c r="A510" s="0" t="str">
        <f aca="false">MAJ!A511</f>
        <v>20 - 1856 - 1396</v>
      </c>
      <c r="B510" s="0" t="str">
        <f aca="false">Import!A510</f>
        <v>20 - 1844 - 2196</v>
      </c>
      <c r="C510" s="0" t="str">
        <f aca="false">IF(ISERROR(LOOKUP(A510,$B$2:$B$619)),A510&amp;"#","")</f>
        <v/>
      </c>
      <c r="D510" s="83" t="str">
        <f aca="false">IF(ISERROR(LOOKUP(B510,$A$2:$A$619)),B510&amp;"#","")</f>
        <v/>
      </c>
    </row>
    <row r="511" customFormat="false" ht="12.8" hidden="false" customHeight="false" outlineLevel="0" collapsed="false">
      <c r="A511" s="0" t="str">
        <f aca="false">MAJ!A512</f>
        <v>20 - 1861 - 412</v>
      </c>
      <c r="B511" s="0" t="str">
        <f aca="false">Import!A511</f>
        <v>20 - 1856 - 1396</v>
      </c>
      <c r="C511" s="0" t="str">
        <f aca="false">IF(ISERROR(LOOKUP(A511,$B$2:$B$619)),A511&amp;"#","")</f>
        <v/>
      </c>
      <c r="D511" s="83" t="str">
        <f aca="false">IF(ISERROR(LOOKUP(B511,$A$2:$A$619)),B511&amp;"#","")</f>
        <v/>
      </c>
    </row>
    <row r="512" customFormat="false" ht="12.8" hidden="false" customHeight="false" outlineLevel="0" collapsed="false">
      <c r="A512" s="0" t="str">
        <f aca="false">MAJ!A513</f>
        <v>20 - 19 - 532</v>
      </c>
      <c r="B512" s="0" t="str">
        <f aca="false">Import!A512</f>
        <v>20 - 1861 - 412</v>
      </c>
      <c r="C512" s="0" t="str">
        <f aca="false">IF(ISERROR(LOOKUP(A512,$B$2:$B$619)),A512&amp;"#","")</f>
        <v/>
      </c>
      <c r="D512" s="83" t="str">
        <f aca="false">IF(ISERROR(LOOKUP(B512,$A$2:$A$619)),B512&amp;"#","")</f>
        <v/>
      </c>
    </row>
    <row r="513" customFormat="false" ht="12.8" hidden="false" customHeight="false" outlineLevel="0" collapsed="false">
      <c r="A513" s="0" t="str">
        <f aca="false">MAJ!A514</f>
        <v>20 - 1914 - 591</v>
      </c>
      <c r="B513" s="0" t="str">
        <f aca="false">Import!A513</f>
        <v>20 - 19 - 532</v>
      </c>
      <c r="C513" s="0" t="str">
        <f aca="false">IF(ISERROR(LOOKUP(A513,$B$2:$B$619)),A513&amp;"#","")</f>
        <v/>
      </c>
      <c r="D513" s="83" t="str">
        <f aca="false">IF(ISERROR(LOOKUP(B513,$A$2:$A$619)),B513&amp;"#","")</f>
        <v/>
      </c>
    </row>
    <row r="514" customFormat="false" ht="12.8" hidden="false" customHeight="false" outlineLevel="0" collapsed="false">
      <c r="A514" s="0" t="str">
        <f aca="false">MAJ!A515</f>
        <v>20 - 1916 - 1246</v>
      </c>
      <c r="B514" s="0" t="str">
        <f aca="false">Import!A514</f>
        <v>20 - 1914 - 591</v>
      </c>
      <c r="C514" s="0" t="str">
        <f aca="false">IF(ISERROR(LOOKUP(A514,$B$2:$B$619)),A514&amp;"#","")</f>
        <v/>
      </c>
      <c r="D514" s="83" t="str">
        <f aca="false">IF(ISERROR(LOOKUP(B514,$A$2:$A$619)),B514&amp;"#","")</f>
        <v/>
      </c>
    </row>
    <row r="515" customFormat="false" ht="12.8" hidden="false" customHeight="false" outlineLevel="0" collapsed="false">
      <c r="A515" s="0" t="str">
        <f aca="false">MAJ!A516</f>
        <v>20 - 1949 - 950</v>
      </c>
      <c r="B515" s="0" t="str">
        <f aca="false">Import!A515</f>
        <v>20 - 1916 - 1246</v>
      </c>
      <c r="C515" s="0" t="str">
        <f aca="false">IF(ISERROR(LOOKUP(A515,$B$2:$B$619)),A515&amp;"#","")</f>
        <v/>
      </c>
      <c r="D515" s="83" t="str">
        <f aca="false">IF(ISERROR(LOOKUP(B515,$A$2:$A$619)),B515&amp;"#","")</f>
        <v/>
      </c>
    </row>
    <row r="516" customFormat="false" ht="12.8" hidden="false" customHeight="false" outlineLevel="0" collapsed="false">
      <c r="A516" s="0" t="str">
        <f aca="false">MAJ!A517</f>
        <v>20 - 1950 - 853</v>
      </c>
      <c r="B516" s="0" t="str">
        <f aca="false">Import!A516</f>
        <v>20 - 1949 - 950</v>
      </c>
      <c r="C516" s="0" t="str">
        <f aca="false">IF(ISERROR(LOOKUP(A516,$B$2:$B$619)),A516&amp;"#","")</f>
        <v/>
      </c>
      <c r="D516" s="83" t="str">
        <f aca="false">IF(ISERROR(LOOKUP(B516,$A$2:$A$619)),B516&amp;"#","")</f>
        <v/>
      </c>
    </row>
    <row r="517" customFormat="false" ht="12.8" hidden="false" customHeight="false" outlineLevel="0" collapsed="false">
      <c r="A517" s="0" t="str">
        <f aca="false">MAJ!A518</f>
        <v>20 - 1953 - 1385</v>
      </c>
      <c r="B517" s="0" t="str">
        <f aca="false">Import!A517</f>
        <v>20 - 1950 - 853</v>
      </c>
      <c r="C517" s="0" t="str">
        <f aca="false">IF(ISERROR(LOOKUP(A517,$B$2:$B$619)),A517&amp;"#","")</f>
        <v/>
      </c>
      <c r="D517" s="83" t="str">
        <f aca="false">IF(ISERROR(LOOKUP(B517,$A$2:$A$619)),B517&amp;"#","")</f>
        <v/>
      </c>
    </row>
    <row r="518" customFormat="false" ht="12.8" hidden="false" customHeight="false" outlineLevel="0" collapsed="false">
      <c r="A518" s="0" t="str">
        <f aca="false">MAJ!A519</f>
        <v>20 - 1957 - 2007</v>
      </c>
      <c r="B518" s="0" t="str">
        <f aca="false">Import!A518</f>
        <v>20 - 1953 - 1385</v>
      </c>
      <c r="C518" s="0" t="str">
        <f aca="false">IF(ISERROR(LOOKUP(A518,$B$2:$B$619)),A518&amp;"#","")</f>
        <v/>
      </c>
      <c r="D518" s="83" t="str">
        <f aca="false">IF(ISERROR(LOOKUP(B518,$A$2:$A$619)),B518&amp;"#","")</f>
        <v/>
      </c>
    </row>
    <row r="519" customFormat="false" ht="12.8" hidden="false" customHeight="false" outlineLevel="0" collapsed="false">
      <c r="A519" s="0" t="str">
        <f aca="false">MAJ!A520</f>
        <v>20 - 1975 - 124</v>
      </c>
      <c r="B519" s="0" t="str">
        <f aca="false">Import!A519</f>
        <v>20 - 1957 - 2007</v>
      </c>
      <c r="C519" s="0" t="str">
        <f aca="false">IF(ISERROR(LOOKUP(A519,$B$2:$B$619)),A519&amp;"#","")</f>
        <v/>
      </c>
      <c r="D519" s="83" t="str">
        <f aca="false">IF(ISERROR(LOOKUP(B519,$A$2:$A$619)),B519&amp;"#","")</f>
        <v/>
      </c>
    </row>
    <row r="520" customFormat="false" ht="12.8" hidden="false" customHeight="false" outlineLevel="0" collapsed="false">
      <c r="A520" s="0" t="str">
        <f aca="false">MAJ!A521</f>
        <v>20 - 1976 - 207</v>
      </c>
      <c r="B520" s="0" t="str">
        <f aca="false">Import!A520</f>
        <v>20 - 1975 - 124</v>
      </c>
      <c r="C520" s="0" t="str">
        <f aca="false">IF(ISERROR(LOOKUP(A520,$B$2:$B$619)),A520&amp;"#","")</f>
        <v/>
      </c>
      <c r="D520" s="83" t="str">
        <f aca="false">IF(ISERROR(LOOKUP(B520,$A$2:$A$619)),B520&amp;"#","")</f>
        <v/>
      </c>
    </row>
    <row r="521" customFormat="false" ht="12.8" hidden="false" customHeight="false" outlineLevel="0" collapsed="false">
      <c r="A521" s="0" t="str">
        <f aca="false">MAJ!A522</f>
        <v>20 - 1978 - 868</v>
      </c>
      <c r="B521" s="0" t="str">
        <f aca="false">Import!A521</f>
        <v>20 - 1976 - 207</v>
      </c>
      <c r="C521" s="0" t="str">
        <f aca="false">IF(ISERROR(LOOKUP(A521,$B$2:$B$619)),A521&amp;"#","")</f>
        <v/>
      </c>
      <c r="D521" s="83" t="str">
        <f aca="false">IF(ISERROR(LOOKUP(B521,$A$2:$A$619)),B521&amp;"#","")</f>
        <v/>
      </c>
    </row>
    <row r="522" customFormat="false" ht="12.8" hidden="false" customHeight="false" outlineLevel="0" collapsed="false">
      <c r="A522" s="0" t="str">
        <f aca="false">MAJ!A523</f>
        <v>20 - 1983 - 1276</v>
      </c>
      <c r="B522" s="0" t="str">
        <f aca="false">Import!A522</f>
        <v>20 - 1978 - 868</v>
      </c>
      <c r="C522" s="0" t="str">
        <f aca="false">IF(ISERROR(LOOKUP(A522,$B$2:$B$619)),A522&amp;"#","")</f>
        <v/>
      </c>
      <c r="D522" s="83" t="str">
        <f aca="false">IF(ISERROR(LOOKUP(B522,$A$2:$A$619)),B522&amp;"#","")</f>
        <v/>
      </c>
    </row>
    <row r="523" customFormat="false" ht="12.8" hidden="false" customHeight="false" outlineLevel="0" collapsed="false">
      <c r="A523" s="0" t="str">
        <f aca="false">MAJ!A524</f>
        <v>20 - 1983 - 298</v>
      </c>
      <c r="B523" s="0" t="str">
        <f aca="false">Import!A523</f>
        <v>20 - 1983 - 1276</v>
      </c>
      <c r="C523" s="0" t="str">
        <f aca="false">IF(ISERROR(LOOKUP(A523,$B$2:$B$619)),A523&amp;"#","")</f>
        <v/>
      </c>
      <c r="D523" s="83" t="str">
        <f aca="false">IF(ISERROR(LOOKUP(B523,$A$2:$A$619)),B523&amp;"#","")</f>
        <v/>
      </c>
    </row>
    <row r="524" customFormat="false" ht="12.8" hidden="false" customHeight="false" outlineLevel="0" collapsed="false">
      <c r="A524" s="0" t="str">
        <f aca="false">MAJ!A525</f>
        <v>20 - 1989 - 11</v>
      </c>
      <c r="B524" s="0" t="str">
        <f aca="false">Import!A524</f>
        <v>20 - 1983 - 298</v>
      </c>
      <c r="C524" s="0" t="str">
        <f aca="false">IF(ISERROR(LOOKUP(A524,$B$2:$B$619)),A524&amp;"#","")</f>
        <v/>
      </c>
      <c r="D524" s="83" t="str">
        <f aca="false">IF(ISERROR(LOOKUP(B524,$A$2:$A$619)),B524&amp;"#","")</f>
        <v/>
      </c>
    </row>
    <row r="525" customFormat="false" ht="12.8" hidden="false" customHeight="false" outlineLevel="0" collapsed="false">
      <c r="A525" s="0" t="str">
        <f aca="false">MAJ!A526</f>
        <v>20 - 1990 - 2184</v>
      </c>
      <c r="B525" s="0" t="str">
        <f aca="false">Import!A525</f>
        <v>20 - 1989 - 11</v>
      </c>
      <c r="C525" s="0" t="str">
        <f aca="false">IF(ISERROR(LOOKUP(A525,$B$2:$B$619)),A525&amp;"#","")</f>
        <v/>
      </c>
      <c r="D525" s="83" t="str">
        <f aca="false">IF(ISERROR(LOOKUP(B525,$A$2:$A$619)),B525&amp;"#","")</f>
        <v/>
      </c>
    </row>
    <row r="526" customFormat="false" ht="12.8" hidden="false" customHeight="false" outlineLevel="0" collapsed="false">
      <c r="A526" s="0" t="str">
        <f aca="false">MAJ!A527</f>
        <v>20 - 2012 - 160</v>
      </c>
      <c r="B526" s="0" t="str">
        <f aca="false">Import!A526</f>
        <v>20 - 1990 - 2184</v>
      </c>
      <c r="C526" s="0" t="str">
        <f aca="false">IF(ISERROR(LOOKUP(A526,$B$2:$B$619)),A526&amp;"#","")</f>
        <v/>
      </c>
      <c r="D526" s="83" t="str">
        <f aca="false">IF(ISERROR(LOOKUP(B526,$A$2:$A$619)),B526&amp;"#","")</f>
        <v/>
      </c>
    </row>
    <row r="527" customFormat="false" ht="12.8" hidden="false" customHeight="false" outlineLevel="0" collapsed="false">
      <c r="A527" s="0" t="str">
        <f aca="false">MAJ!A528</f>
        <v>20 - 2023 - 1800</v>
      </c>
      <c r="B527" s="0" t="str">
        <f aca="false">Import!A527</f>
        <v>20 - 2012 - 160</v>
      </c>
      <c r="C527" s="0" t="str">
        <f aca="false">IF(ISERROR(LOOKUP(A527,$B$2:$B$619)),A527&amp;"#","")</f>
        <v/>
      </c>
      <c r="D527" s="83" t="str">
        <f aca="false">IF(ISERROR(LOOKUP(B527,$A$2:$A$619)),B527&amp;"#","")</f>
        <v/>
      </c>
    </row>
    <row r="528" customFormat="false" ht="12.8" hidden="false" customHeight="false" outlineLevel="0" collapsed="false">
      <c r="A528" s="0" t="str">
        <f aca="false">MAJ!A529</f>
        <v>20 - 2031 - 113</v>
      </c>
      <c r="B528" s="0" t="str">
        <f aca="false">Import!A528</f>
        <v>20 - 2023 - 1800</v>
      </c>
      <c r="C528" s="0" t="str">
        <f aca="false">IF(ISERROR(LOOKUP(A528,$B$2:$B$619)),A528&amp;"#","")</f>
        <v/>
      </c>
      <c r="D528" s="83" t="str">
        <f aca="false">IF(ISERROR(LOOKUP(B528,$A$2:$A$619)),B528&amp;"#","")</f>
        <v/>
      </c>
    </row>
    <row r="529" customFormat="false" ht="12.8" hidden="false" customHeight="false" outlineLevel="0" collapsed="false">
      <c r="A529" s="0" t="str">
        <f aca="false">MAJ!A530</f>
        <v>20 - 2053 - 1733</v>
      </c>
      <c r="B529" s="0" t="str">
        <f aca="false">Import!A529</f>
        <v>20 - 2031 - 113</v>
      </c>
      <c r="C529" s="0" t="str">
        <f aca="false">IF(ISERROR(LOOKUP(A529,$B$2:$B$619)),A529&amp;"#","")</f>
        <v/>
      </c>
      <c r="D529" s="83" t="str">
        <f aca="false">IF(ISERROR(LOOKUP(B529,$A$2:$A$619)),B529&amp;"#","")</f>
        <v/>
      </c>
    </row>
    <row r="530" customFormat="false" ht="12.8" hidden="false" customHeight="false" outlineLevel="0" collapsed="false">
      <c r="A530" s="0" t="str">
        <f aca="false">MAJ!A531</f>
        <v>20 - 2054 - 1836</v>
      </c>
      <c r="B530" s="0" t="str">
        <f aca="false">Import!A530</f>
        <v>20 - 2053 - 1733</v>
      </c>
      <c r="C530" s="0" t="str">
        <f aca="false">IF(ISERROR(LOOKUP(A530,$B$2:$B$619)),A530&amp;"#","")</f>
        <v/>
      </c>
      <c r="D530" s="83" t="str">
        <f aca="false">IF(ISERROR(LOOKUP(B530,$A$2:$A$619)),B530&amp;"#","")</f>
        <v/>
      </c>
    </row>
    <row r="531" customFormat="false" ht="12.8" hidden="false" customHeight="false" outlineLevel="0" collapsed="false">
      <c r="A531" s="0" t="str">
        <f aca="false">MAJ!A532</f>
        <v>20 - 2058 - 2303</v>
      </c>
      <c r="B531" s="0" t="str">
        <f aca="false">Import!A531</f>
        <v>20 - 2054 - 1836</v>
      </c>
      <c r="C531" s="0" t="str">
        <f aca="false">IF(ISERROR(LOOKUP(A531,$B$2:$B$619)),A531&amp;"#","")</f>
        <v/>
      </c>
      <c r="D531" s="83" t="str">
        <f aca="false">IF(ISERROR(LOOKUP(B531,$A$2:$A$619)),B531&amp;"#","")</f>
        <v/>
      </c>
    </row>
    <row r="532" customFormat="false" ht="12.8" hidden="false" customHeight="false" outlineLevel="0" collapsed="false">
      <c r="A532" s="0" t="str">
        <f aca="false">MAJ!A533</f>
        <v>20 - 2070 - 743</v>
      </c>
      <c r="B532" s="0" t="str">
        <f aca="false">Import!A532</f>
        <v>20 - 2058 - 2303</v>
      </c>
      <c r="C532" s="0" t="str">
        <f aca="false">IF(ISERROR(LOOKUP(A532,$B$2:$B$619)),A532&amp;"#","")</f>
        <v/>
      </c>
      <c r="D532" s="83" t="str">
        <f aca="false">IF(ISERROR(LOOKUP(B532,$A$2:$A$619)),B532&amp;"#","")</f>
        <v/>
      </c>
    </row>
    <row r="533" customFormat="false" ht="12.8" hidden="false" customHeight="false" outlineLevel="0" collapsed="false">
      <c r="A533" s="0" t="str">
        <f aca="false">MAJ!A534</f>
        <v>20 - 2097 - 1655</v>
      </c>
      <c r="B533" s="0" t="str">
        <f aca="false">Import!A533</f>
        <v>20 - 2070 - 743</v>
      </c>
      <c r="C533" s="0" t="str">
        <f aca="false">IF(ISERROR(LOOKUP(A533,$B$2:$B$619)),A533&amp;"#","")</f>
        <v/>
      </c>
      <c r="D533" s="83" t="str">
        <f aca="false">IF(ISERROR(LOOKUP(B533,$A$2:$A$619)),B533&amp;"#","")</f>
        <v/>
      </c>
    </row>
    <row r="534" customFormat="false" ht="12.8" hidden="false" customHeight="false" outlineLevel="0" collapsed="false">
      <c r="A534" s="0" t="str">
        <f aca="false">MAJ!A535</f>
        <v>20 - 2117 - 1238</v>
      </c>
      <c r="B534" s="0" t="str">
        <f aca="false">Import!A534</f>
        <v>20 - 2097 - 1655</v>
      </c>
      <c r="C534" s="0" t="str">
        <f aca="false">IF(ISERROR(LOOKUP(A534,$B$2:$B$619)),A534&amp;"#","")</f>
        <v/>
      </c>
      <c r="D534" s="83" t="str">
        <f aca="false">IF(ISERROR(LOOKUP(B534,$A$2:$A$619)),B534&amp;"#","")</f>
        <v/>
      </c>
    </row>
    <row r="535" customFormat="false" ht="12.8" hidden="false" customHeight="false" outlineLevel="0" collapsed="false">
      <c r="A535" s="0" t="str">
        <f aca="false">MAJ!A536</f>
        <v>20 - 2121 - 2038</v>
      </c>
      <c r="B535" s="0" t="str">
        <f aca="false">Import!A535</f>
        <v>20 - 2117 - 1238</v>
      </c>
      <c r="C535" s="0" t="str">
        <f aca="false">IF(ISERROR(LOOKUP(A535,$B$2:$B$619)),A535&amp;"#","")</f>
        <v/>
      </c>
      <c r="D535" s="83" t="str">
        <f aca="false">IF(ISERROR(LOOKUP(B535,$A$2:$A$619)),B535&amp;"#","")</f>
        <v/>
      </c>
    </row>
    <row r="536" customFormat="false" ht="12.8" hidden="false" customHeight="false" outlineLevel="0" collapsed="false">
      <c r="A536" s="0" t="str">
        <f aca="false">MAJ!A537</f>
        <v>20 - 2132 - 2032</v>
      </c>
      <c r="B536" s="0" t="str">
        <f aca="false">Import!A536</f>
        <v>20 - 2121 - 2038</v>
      </c>
      <c r="C536" s="0" t="str">
        <f aca="false">IF(ISERROR(LOOKUP(A536,$B$2:$B$619)),A536&amp;"#","")</f>
        <v/>
      </c>
      <c r="D536" s="83" t="str">
        <f aca="false">IF(ISERROR(LOOKUP(B536,$A$2:$A$619)),B536&amp;"#","")</f>
        <v/>
      </c>
    </row>
    <row r="537" customFormat="false" ht="12.8" hidden="false" customHeight="false" outlineLevel="0" collapsed="false">
      <c r="A537" s="0" t="str">
        <f aca="false">MAJ!A538</f>
        <v>20 - 2166 - 1097</v>
      </c>
      <c r="B537" s="0" t="str">
        <f aca="false">Import!A537</f>
        <v>20 - 2132 - 2032</v>
      </c>
      <c r="C537" s="0" t="str">
        <f aca="false">IF(ISERROR(LOOKUP(A537,$B$2:$B$619)),A537&amp;"#","")</f>
        <v/>
      </c>
      <c r="D537" s="83" t="str">
        <f aca="false">IF(ISERROR(LOOKUP(B537,$A$2:$A$619)),B537&amp;"#","")</f>
        <v/>
      </c>
    </row>
    <row r="538" customFormat="false" ht="12.8" hidden="false" customHeight="false" outlineLevel="0" collapsed="false">
      <c r="A538" s="0" t="str">
        <f aca="false">MAJ!A539</f>
        <v>20 - 2187 - 367</v>
      </c>
      <c r="B538" s="0" t="str">
        <f aca="false">Import!A538</f>
        <v>20 - 2166 - 1097</v>
      </c>
      <c r="C538" s="0" t="str">
        <f aca="false">IF(ISERROR(LOOKUP(A538,$B$2:$B$619)),A538&amp;"#","")</f>
        <v/>
      </c>
      <c r="D538" s="83" t="str">
        <f aca="false">IF(ISERROR(LOOKUP(B538,$A$2:$A$619)),B538&amp;"#","")</f>
        <v/>
      </c>
    </row>
    <row r="539" customFormat="false" ht="12.8" hidden="false" customHeight="false" outlineLevel="0" collapsed="false">
      <c r="A539" s="0" t="str">
        <f aca="false">MAJ!A540</f>
        <v>20 - 2208 - 701</v>
      </c>
      <c r="B539" s="0" t="str">
        <f aca="false">Import!A539</f>
        <v>20 - 2187 - 367</v>
      </c>
      <c r="C539" s="0" t="str">
        <f aca="false">IF(ISERROR(LOOKUP(A539,$B$2:$B$619)),A539&amp;"#","")</f>
        <v/>
      </c>
      <c r="D539" s="83" t="str">
        <f aca="false">IF(ISERROR(LOOKUP(B539,$A$2:$A$619)),B539&amp;"#","")</f>
        <v/>
      </c>
    </row>
    <row r="540" customFormat="false" ht="12.8" hidden="false" customHeight="false" outlineLevel="0" collapsed="false">
      <c r="A540" s="0" t="str">
        <f aca="false">MAJ!A541</f>
        <v>20 - 2216 - 1273</v>
      </c>
      <c r="B540" s="0" t="str">
        <f aca="false">Import!A540</f>
        <v>20 - 2208 - 701</v>
      </c>
      <c r="C540" s="0" t="str">
        <f aca="false">IF(ISERROR(LOOKUP(A540,$B$2:$B$619)),A540&amp;"#","")</f>
        <v/>
      </c>
      <c r="D540" s="83" t="str">
        <f aca="false">IF(ISERROR(LOOKUP(B540,$A$2:$A$619)),B540&amp;"#","")</f>
        <v/>
      </c>
    </row>
    <row r="541" customFormat="false" ht="12.8" hidden="false" customHeight="false" outlineLevel="0" collapsed="false">
      <c r="A541" s="0" t="str">
        <f aca="false">MAJ!A542</f>
        <v>20 - 2223 - 522</v>
      </c>
      <c r="B541" s="0" t="str">
        <f aca="false">Import!A541</f>
        <v>20 - 2216 - 1273</v>
      </c>
      <c r="C541" s="0" t="str">
        <f aca="false">IF(ISERROR(LOOKUP(A541,$B$2:$B$619)),A541&amp;"#","")</f>
        <v/>
      </c>
      <c r="D541" s="83" t="str">
        <f aca="false">IF(ISERROR(LOOKUP(B541,$A$2:$A$619)),B541&amp;"#","")</f>
        <v/>
      </c>
    </row>
    <row r="542" customFormat="false" ht="12.8" hidden="false" customHeight="false" outlineLevel="0" collapsed="false">
      <c r="A542" s="0" t="str">
        <f aca="false">MAJ!A543</f>
        <v>20 - 224 - 1392</v>
      </c>
      <c r="B542" s="0" t="str">
        <f aca="false">Import!A542</f>
        <v>20 - 2223 - 522</v>
      </c>
      <c r="C542" s="0" t="str">
        <f aca="false">IF(ISERROR(LOOKUP(A542,$B$2:$B$619)),A542&amp;"#","")</f>
        <v/>
      </c>
      <c r="D542" s="83" t="str">
        <f aca="false">IF(ISERROR(LOOKUP(B542,$A$2:$A$619)),B542&amp;"#","")</f>
        <v/>
      </c>
    </row>
    <row r="543" customFormat="false" ht="12.8" hidden="false" customHeight="false" outlineLevel="0" collapsed="false">
      <c r="A543" s="0" t="str">
        <f aca="false">MAJ!A544</f>
        <v>20 - 2242 - 870</v>
      </c>
      <c r="B543" s="0" t="str">
        <f aca="false">Import!A543</f>
        <v>20 - 224 - 1392</v>
      </c>
      <c r="C543" s="0" t="str">
        <f aca="false">IF(ISERROR(LOOKUP(A543,$B$2:$B$619)),A543&amp;"#","")</f>
        <v/>
      </c>
      <c r="D543" s="83" t="str">
        <f aca="false">IF(ISERROR(LOOKUP(B543,$A$2:$A$619)),B543&amp;"#","")</f>
        <v/>
      </c>
    </row>
    <row r="544" customFormat="false" ht="12.8" hidden="false" customHeight="false" outlineLevel="0" collapsed="false">
      <c r="A544" s="0" t="str">
        <f aca="false">MAJ!A545</f>
        <v>20 - 2244 - 126</v>
      </c>
      <c r="B544" s="0" t="str">
        <f aca="false">Import!A544</f>
        <v>20 - 2242 - 870</v>
      </c>
      <c r="C544" s="0" t="str">
        <f aca="false">IF(ISERROR(LOOKUP(A544,$B$2:$B$619)),A544&amp;"#","")</f>
        <v/>
      </c>
      <c r="D544" s="83" t="str">
        <f aca="false">IF(ISERROR(LOOKUP(B544,$A$2:$A$619)),B544&amp;"#","")</f>
        <v/>
      </c>
    </row>
    <row r="545" customFormat="false" ht="12.8" hidden="false" customHeight="false" outlineLevel="0" collapsed="false">
      <c r="A545" s="0" t="str">
        <f aca="false">MAJ!A546</f>
        <v>20 - 2271 - 1650</v>
      </c>
      <c r="B545" s="0" t="str">
        <f aca="false">Import!A545</f>
        <v>20 - 2244 - 126</v>
      </c>
      <c r="C545" s="0" t="str">
        <f aca="false">IF(ISERROR(LOOKUP(A545,$B$2:$B$619)),A545&amp;"#","")</f>
        <v/>
      </c>
      <c r="D545" s="83" t="str">
        <f aca="false">IF(ISERROR(LOOKUP(B545,$A$2:$A$619)),B545&amp;"#","")</f>
        <v/>
      </c>
    </row>
    <row r="546" customFormat="false" ht="12.8" hidden="false" customHeight="false" outlineLevel="0" collapsed="false">
      <c r="A546" s="0" t="str">
        <f aca="false">MAJ!A547</f>
        <v>20 - 2282 - 608</v>
      </c>
      <c r="B546" s="0" t="str">
        <f aca="false">Import!A546</f>
        <v>20 - 2271 - 1650</v>
      </c>
      <c r="C546" s="0" t="str">
        <f aca="false">IF(ISERROR(LOOKUP(A546,$B$2:$B$619)),A546&amp;"#","")</f>
        <v/>
      </c>
      <c r="D546" s="83" t="str">
        <f aca="false">IF(ISERROR(LOOKUP(B546,$A$2:$A$619)),B546&amp;"#","")</f>
        <v/>
      </c>
    </row>
    <row r="547" customFormat="false" ht="12.8" hidden="false" customHeight="false" outlineLevel="0" collapsed="false">
      <c r="A547" s="0" t="str">
        <f aca="false">MAJ!A548</f>
        <v>20 - 2292 - 1157</v>
      </c>
      <c r="B547" s="0" t="str">
        <f aca="false">Import!A547</f>
        <v>20 - 2282 - 608</v>
      </c>
      <c r="C547" s="0" t="str">
        <f aca="false">IF(ISERROR(LOOKUP(A547,$B$2:$B$619)),A547&amp;"#","")</f>
        <v/>
      </c>
      <c r="D547" s="83" t="str">
        <f aca="false">IF(ISERROR(LOOKUP(B547,$A$2:$A$619)),B547&amp;"#","")</f>
        <v/>
      </c>
    </row>
    <row r="548" customFormat="false" ht="12.8" hidden="false" customHeight="false" outlineLevel="0" collapsed="false">
      <c r="A548" s="0" t="str">
        <f aca="false">MAJ!A549</f>
        <v>20 - 2303 - 1113</v>
      </c>
      <c r="B548" s="0" t="str">
        <f aca="false">Import!A548</f>
        <v>20 - 2292 - 1157</v>
      </c>
      <c r="C548" s="0" t="str">
        <f aca="false">IF(ISERROR(LOOKUP(A548,$B$2:$B$619)),A548&amp;"#","")</f>
        <v/>
      </c>
      <c r="D548" s="83" t="str">
        <f aca="false">IF(ISERROR(LOOKUP(B548,$A$2:$A$619)),B548&amp;"#","")</f>
        <v/>
      </c>
    </row>
    <row r="549" customFormat="false" ht="12.8" hidden="false" customHeight="false" outlineLevel="0" collapsed="false">
      <c r="A549" s="0" t="str">
        <f aca="false">MAJ!A550</f>
        <v>20 - 2331 - 670</v>
      </c>
      <c r="B549" s="0" t="str">
        <f aca="false">Import!A549</f>
        <v>20 - 2303 - 1113</v>
      </c>
      <c r="C549" s="0" t="str">
        <f aca="false">IF(ISERROR(LOOKUP(A549,$B$2:$B$619)),A549&amp;"#","")</f>
        <v/>
      </c>
      <c r="D549" s="83" t="str">
        <f aca="false">IF(ISERROR(LOOKUP(B549,$A$2:$A$619)),B549&amp;"#","")</f>
        <v/>
      </c>
    </row>
    <row r="550" customFormat="false" ht="12.8" hidden="false" customHeight="false" outlineLevel="0" collapsed="false">
      <c r="A550" s="0" t="str">
        <f aca="false">MAJ!A551</f>
        <v>20 - 2343 - 5</v>
      </c>
      <c r="B550" s="0" t="str">
        <f aca="false">Import!A550</f>
        <v>20 - 2331 - 670</v>
      </c>
      <c r="C550" s="0" t="str">
        <f aca="false">IF(ISERROR(LOOKUP(A550,$B$2:$B$619)),A550&amp;"#","")</f>
        <v/>
      </c>
      <c r="D550" s="83" t="str">
        <f aca="false">IF(ISERROR(LOOKUP(B550,$A$2:$A$619)),B550&amp;"#","")</f>
        <v/>
      </c>
    </row>
    <row r="551" customFormat="false" ht="12.8" hidden="false" customHeight="false" outlineLevel="0" collapsed="false">
      <c r="A551" s="0" t="str">
        <f aca="false">MAJ!A552</f>
        <v>20 - 2359 - 1801</v>
      </c>
      <c r="B551" s="0" t="str">
        <f aca="false">Import!A551</f>
        <v>20 - 2343 - 5</v>
      </c>
      <c r="C551" s="0" t="str">
        <f aca="false">IF(ISERROR(LOOKUP(A551,$B$2:$B$619)),A551&amp;"#","")</f>
        <v/>
      </c>
      <c r="D551" s="83" t="str">
        <f aca="false">IF(ISERROR(LOOKUP(B551,$A$2:$A$619)),B551&amp;"#","")</f>
        <v/>
      </c>
    </row>
    <row r="552" customFormat="false" ht="12.8" hidden="false" customHeight="false" outlineLevel="0" collapsed="false">
      <c r="A552" s="0" t="str">
        <f aca="false">MAJ!A553</f>
        <v>20 - 2365 - 854</v>
      </c>
      <c r="B552" s="0" t="str">
        <f aca="false">Import!A552</f>
        <v>20 - 2359 - 1801</v>
      </c>
      <c r="C552" s="0" t="str">
        <f aca="false">IF(ISERROR(LOOKUP(A552,$B$2:$B$619)),A552&amp;"#","")</f>
        <v/>
      </c>
      <c r="D552" s="83" t="str">
        <f aca="false">IF(ISERROR(LOOKUP(B552,$A$2:$A$619)),B552&amp;"#","")</f>
        <v/>
      </c>
    </row>
    <row r="553" customFormat="false" ht="12.8" hidden="false" customHeight="false" outlineLevel="0" collapsed="false">
      <c r="A553" s="0" t="str">
        <f aca="false">MAJ!A554</f>
        <v>20 - 2367 - 192</v>
      </c>
      <c r="B553" s="0" t="str">
        <f aca="false">Import!A553</f>
        <v>20 - 2365 - 854</v>
      </c>
      <c r="C553" s="0" t="str">
        <f aca="false">IF(ISERROR(LOOKUP(A553,$B$2:$B$619)),A553&amp;"#","")</f>
        <v/>
      </c>
      <c r="D553" s="83" t="str">
        <f aca="false">IF(ISERROR(LOOKUP(B553,$A$2:$A$619)),B553&amp;"#","")</f>
        <v/>
      </c>
    </row>
    <row r="554" customFormat="false" ht="12.8" hidden="false" customHeight="false" outlineLevel="0" collapsed="false">
      <c r="A554" s="0" t="str">
        <f aca="false">MAJ!A555</f>
        <v>20 - 2380 - 1796</v>
      </c>
      <c r="B554" s="0" t="str">
        <f aca="false">Import!A554</f>
        <v>20 - 2367 - 192</v>
      </c>
      <c r="C554" s="0" t="str">
        <f aca="false">IF(ISERROR(LOOKUP(A554,$B$2:$B$619)),A554&amp;"#","")</f>
        <v/>
      </c>
      <c r="D554" s="83" t="str">
        <f aca="false">IF(ISERROR(LOOKUP(B554,$A$2:$A$619)),B554&amp;"#","")</f>
        <v/>
      </c>
    </row>
    <row r="555" customFormat="false" ht="12.8" hidden="false" customHeight="false" outlineLevel="0" collapsed="false">
      <c r="A555" s="0" t="str">
        <f aca="false">MAJ!A556</f>
        <v>20 - 2380 - 2292</v>
      </c>
      <c r="B555" s="0" t="str">
        <f aca="false">Import!A555</f>
        <v>20 - 2380 - 1796</v>
      </c>
      <c r="C555" s="0" t="str">
        <f aca="false">IF(ISERROR(LOOKUP(A555,$B$2:$B$619)),A555&amp;"#","")</f>
        <v/>
      </c>
      <c r="D555" s="83" t="str">
        <f aca="false">IF(ISERROR(LOOKUP(B555,$A$2:$A$619)),B555&amp;"#","")</f>
        <v/>
      </c>
    </row>
    <row r="556" customFormat="false" ht="12.8" hidden="false" customHeight="false" outlineLevel="0" collapsed="false">
      <c r="A556" s="0" t="str">
        <f aca="false">MAJ!A557</f>
        <v>20 - 2392 - 1451</v>
      </c>
      <c r="B556" s="0" t="str">
        <f aca="false">Import!A556</f>
        <v>20 - 2380 - 2292</v>
      </c>
      <c r="C556" s="0" t="str">
        <f aca="false">IF(ISERROR(LOOKUP(A556,$B$2:$B$619)),A556&amp;"#","")</f>
        <v/>
      </c>
      <c r="D556" s="83" t="str">
        <f aca="false">IF(ISERROR(LOOKUP(B556,$A$2:$A$619)),B556&amp;"#","")</f>
        <v/>
      </c>
    </row>
    <row r="557" customFormat="false" ht="12.8" hidden="false" customHeight="false" outlineLevel="0" collapsed="false">
      <c r="A557" s="0" t="str">
        <f aca="false">MAJ!A558</f>
        <v>20 - 2394 - 165</v>
      </c>
      <c r="B557" s="0" t="str">
        <f aca="false">Import!A557</f>
        <v>20 - 2392 - 1451</v>
      </c>
      <c r="C557" s="0" t="str">
        <f aca="false">IF(ISERROR(LOOKUP(A557,$B$2:$B$619)),A557&amp;"#","")</f>
        <v/>
      </c>
      <c r="D557" s="83" t="str">
        <f aca="false">IF(ISERROR(LOOKUP(B557,$A$2:$A$619)),B557&amp;"#","")</f>
        <v/>
      </c>
    </row>
    <row r="558" customFormat="false" ht="12.8" hidden="false" customHeight="false" outlineLevel="0" collapsed="false">
      <c r="A558" s="0" t="str">
        <f aca="false">MAJ!A559</f>
        <v>20 - 2394 - 463</v>
      </c>
      <c r="B558" s="0" t="str">
        <f aca="false">Import!A558</f>
        <v>20 - 2394 - 165</v>
      </c>
      <c r="C558" s="0" t="str">
        <f aca="false">IF(ISERROR(LOOKUP(A558,$B$2:$B$619)),A558&amp;"#","")</f>
        <v/>
      </c>
      <c r="D558" s="83" t="str">
        <f aca="false">IF(ISERROR(LOOKUP(B558,$A$2:$A$619)),B558&amp;"#","")</f>
        <v/>
      </c>
    </row>
    <row r="559" customFormat="false" ht="12.8" hidden="false" customHeight="false" outlineLevel="0" collapsed="false">
      <c r="A559" s="0" t="str">
        <f aca="false">MAJ!A560</f>
        <v>20 - 2396 - 744</v>
      </c>
      <c r="B559" s="0" t="str">
        <f aca="false">Import!A559</f>
        <v>20 - 2394 - 463</v>
      </c>
      <c r="C559" s="0" t="str">
        <f aca="false">IF(ISERROR(LOOKUP(A559,$B$2:$B$619)),A559&amp;"#","")</f>
        <v/>
      </c>
      <c r="D559" s="83" t="str">
        <f aca="false">IF(ISERROR(LOOKUP(B559,$A$2:$A$619)),B559&amp;"#","")</f>
        <v/>
      </c>
    </row>
    <row r="560" customFormat="false" ht="12.8" hidden="false" customHeight="false" outlineLevel="0" collapsed="false">
      <c r="A560" s="0" t="str">
        <f aca="false">MAJ!A561</f>
        <v>20 - 240 - 2120</v>
      </c>
      <c r="B560" s="0" t="str">
        <f aca="false">Import!A560</f>
        <v>20 - 2396 - 744</v>
      </c>
      <c r="C560" s="0" t="str">
        <f aca="false">IF(ISERROR(LOOKUP(A560,$B$2:$B$619)),A560&amp;"#","")</f>
        <v/>
      </c>
      <c r="D560" s="83" t="str">
        <f aca="false">IF(ISERROR(LOOKUP(B560,$A$2:$A$619)),B560&amp;"#","")</f>
        <v/>
      </c>
    </row>
    <row r="561" customFormat="false" ht="12.8" hidden="false" customHeight="false" outlineLevel="0" collapsed="false">
      <c r="A561" s="0" t="str">
        <f aca="false">MAJ!A562</f>
        <v>20 - 2401 - 352</v>
      </c>
      <c r="B561" s="0" t="str">
        <f aca="false">Import!A561</f>
        <v>20 - 240 - 2120</v>
      </c>
      <c r="C561" s="0" t="str">
        <f aca="false">IF(ISERROR(LOOKUP(A561,$B$2:$B$619)),A561&amp;"#","")</f>
        <v/>
      </c>
      <c r="D561" s="83" t="str">
        <f aca="false">IF(ISERROR(LOOKUP(B561,$A$2:$A$619)),B561&amp;"#","")</f>
        <v/>
      </c>
    </row>
    <row r="562" customFormat="false" ht="12.8" hidden="false" customHeight="false" outlineLevel="0" collapsed="false">
      <c r="A562" s="0" t="str">
        <f aca="false">MAJ!A563</f>
        <v>20 - 2406 - 1638</v>
      </c>
      <c r="B562" s="0" t="str">
        <f aca="false">Import!A562</f>
        <v>20 - 2401 - 352</v>
      </c>
      <c r="C562" s="0" t="str">
        <f aca="false">IF(ISERROR(LOOKUP(A562,$B$2:$B$619)),A562&amp;"#","")</f>
        <v/>
      </c>
      <c r="D562" s="83" t="str">
        <f aca="false">IF(ISERROR(LOOKUP(B562,$A$2:$A$619)),B562&amp;"#","")</f>
        <v/>
      </c>
    </row>
    <row r="563" customFormat="false" ht="12.8" hidden="false" customHeight="false" outlineLevel="0" collapsed="false">
      <c r="A563" s="0" t="str">
        <f aca="false">MAJ!A564</f>
        <v>20 - 270 - 2144</v>
      </c>
      <c r="B563" s="0" t="str">
        <f aca="false">Import!A563</f>
        <v>20 - 2406 - 1638</v>
      </c>
      <c r="C563" s="0" t="str">
        <f aca="false">IF(ISERROR(LOOKUP(A563,$B$2:$B$619)),A563&amp;"#","")</f>
        <v/>
      </c>
      <c r="D563" s="83" t="str">
        <f aca="false">IF(ISERROR(LOOKUP(B563,$A$2:$A$619)),B563&amp;"#","")</f>
        <v/>
      </c>
    </row>
    <row r="564" customFormat="false" ht="12.8" hidden="false" customHeight="false" outlineLevel="0" collapsed="false">
      <c r="A564" s="0" t="str">
        <f aca="false">MAJ!A565</f>
        <v>20 - 282 - 2142</v>
      </c>
      <c r="B564" s="0" t="str">
        <f aca="false">Import!A564</f>
        <v>20 - 270 - 2144</v>
      </c>
      <c r="C564" s="0" t="str">
        <f aca="false">IF(ISERROR(LOOKUP(A564,$B$2:$B$619)),A564&amp;"#","")</f>
        <v/>
      </c>
      <c r="D564" s="83" t="str">
        <f aca="false">IF(ISERROR(LOOKUP(B564,$A$2:$A$619)),B564&amp;"#","")</f>
        <v/>
      </c>
    </row>
    <row r="565" customFormat="false" ht="12.8" hidden="false" customHeight="false" outlineLevel="0" collapsed="false">
      <c r="A565" s="0" t="str">
        <f aca="false">MAJ!A566</f>
        <v>20 - 293 - 119</v>
      </c>
      <c r="B565" s="0" t="str">
        <f aca="false">Import!A565</f>
        <v>20 - 282 - 2142</v>
      </c>
      <c r="C565" s="0" t="str">
        <f aca="false">IF(ISERROR(LOOKUP(A565,$B$2:$B$619)),A565&amp;"#","")</f>
        <v/>
      </c>
      <c r="D565" s="83" t="str">
        <f aca="false">IF(ISERROR(LOOKUP(B565,$A$2:$A$619)),B565&amp;"#","")</f>
        <v/>
      </c>
    </row>
    <row r="566" customFormat="false" ht="12.8" hidden="false" customHeight="false" outlineLevel="0" collapsed="false">
      <c r="A566" s="0" t="str">
        <f aca="false">MAJ!A567</f>
        <v>20 - 300 - 727</v>
      </c>
      <c r="B566" s="0" t="str">
        <f aca="false">Import!A566</f>
        <v>20 - 293 - 119</v>
      </c>
      <c r="C566" s="0" t="str">
        <f aca="false">IF(ISERROR(LOOKUP(A566,$B$2:$B$619)),A566&amp;"#","")</f>
        <v/>
      </c>
      <c r="D566" s="83" t="str">
        <f aca="false">IF(ISERROR(LOOKUP(B566,$A$2:$A$619)),B566&amp;"#","")</f>
        <v/>
      </c>
    </row>
    <row r="567" customFormat="false" ht="12.8" hidden="false" customHeight="false" outlineLevel="0" collapsed="false">
      <c r="A567" s="0" t="str">
        <f aca="false">MAJ!A568</f>
        <v>20 - 309 - 1450</v>
      </c>
      <c r="B567" s="0" t="str">
        <f aca="false">Import!A567</f>
        <v>20 - 300 - 727</v>
      </c>
      <c r="C567" s="0" t="str">
        <f aca="false">IF(ISERROR(LOOKUP(A567,$B$2:$B$619)),A567&amp;"#","")</f>
        <v/>
      </c>
      <c r="D567" s="83" t="str">
        <f aca="false">IF(ISERROR(LOOKUP(B567,$A$2:$A$619)),B567&amp;"#","")</f>
        <v/>
      </c>
    </row>
    <row r="568" customFormat="false" ht="12.8" hidden="false" customHeight="false" outlineLevel="0" collapsed="false">
      <c r="A568" s="0" t="str">
        <f aca="false">MAJ!A569</f>
        <v>20 - 331 - 2290</v>
      </c>
      <c r="B568" s="0" t="str">
        <f aca="false">Import!A568</f>
        <v>20 - 309 - 1450</v>
      </c>
      <c r="C568" s="0" t="str">
        <f aca="false">IF(ISERROR(LOOKUP(A568,$B$2:$B$619)),A568&amp;"#","")</f>
        <v/>
      </c>
      <c r="D568" s="83" t="str">
        <f aca="false">IF(ISERROR(LOOKUP(B568,$A$2:$A$619)),B568&amp;"#","")</f>
        <v/>
      </c>
    </row>
    <row r="569" customFormat="false" ht="12.8" hidden="false" customHeight="false" outlineLevel="0" collapsed="false">
      <c r="A569" s="0" t="str">
        <f aca="false">MAJ!A570</f>
        <v>20 - 347 - 195</v>
      </c>
      <c r="B569" s="0" t="str">
        <f aca="false">Import!A569</f>
        <v>20 - 331 - 2290</v>
      </c>
      <c r="C569" s="0" t="str">
        <f aca="false">IF(ISERROR(LOOKUP(A569,$B$2:$B$619)),A569&amp;"#","")</f>
        <v/>
      </c>
      <c r="D569" s="83" t="str">
        <f aca="false">IF(ISERROR(LOOKUP(B569,$A$2:$A$619)),B569&amp;"#","")</f>
        <v/>
      </c>
    </row>
    <row r="570" customFormat="false" ht="12.8" hidden="false" customHeight="false" outlineLevel="0" collapsed="false">
      <c r="A570" s="0" t="str">
        <f aca="false">MAJ!A571</f>
        <v>20 - 359 - 1398</v>
      </c>
      <c r="B570" s="0" t="str">
        <f aca="false">Import!A570</f>
        <v>20 - 347 - 195</v>
      </c>
      <c r="C570" s="0" t="str">
        <f aca="false">IF(ISERROR(LOOKUP(A570,$B$2:$B$619)),A570&amp;"#","")</f>
        <v/>
      </c>
      <c r="D570" s="83" t="str">
        <f aca="false">IF(ISERROR(LOOKUP(B570,$A$2:$A$619)),B570&amp;"#","")</f>
        <v/>
      </c>
    </row>
    <row r="571" customFormat="false" ht="12.8" hidden="false" customHeight="false" outlineLevel="0" collapsed="false">
      <c r="A571" s="0" t="str">
        <f aca="false">MAJ!A572</f>
        <v>20 - 365 - 1118</v>
      </c>
      <c r="B571" s="0" t="str">
        <f aca="false">Import!A571</f>
        <v>20 - 359 - 1398</v>
      </c>
      <c r="C571" s="0" t="str">
        <f aca="false">IF(ISERROR(LOOKUP(A571,$B$2:$B$619)),A571&amp;"#","")</f>
        <v/>
      </c>
      <c r="D571" s="83" t="str">
        <f aca="false">IF(ISERROR(LOOKUP(B571,$A$2:$A$619)),B571&amp;"#","")</f>
        <v/>
      </c>
    </row>
    <row r="572" customFormat="false" ht="12.8" hidden="false" customHeight="false" outlineLevel="0" collapsed="false">
      <c r="A572" s="0" t="str">
        <f aca="false">MAJ!A573</f>
        <v>20 - 378 - 2</v>
      </c>
      <c r="B572" s="0" t="str">
        <f aca="false">Import!A572</f>
        <v>20 - 365 - 1118</v>
      </c>
      <c r="C572" s="0" t="str">
        <f aca="false">IF(ISERROR(LOOKUP(A572,$B$2:$B$619)),A572&amp;"#","")</f>
        <v/>
      </c>
      <c r="D572" s="83" t="str">
        <f aca="false">IF(ISERROR(LOOKUP(B572,$A$2:$A$619)),B572&amp;"#","")</f>
        <v/>
      </c>
    </row>
    <row r="573" customFormat="false" ht="12.8" hidden="false" customHeight="false" outlineLevel="0" collapsed="false">
      <c r="A573" s="0" t="str">
        <f aca="false">MAJ!A574</f>
        <v>20 - 382 - 2006</v>
      </c>
      <c r="B573" s="0" t="str">
        <f aca="false">Import!A573</f>
        <v>20 - 378 - 2</v>
      </c>
      <c r="C573" s="0" t="str">
        <f aca="false">IF(ISERROR(LOOKUP(A573,$B$2:$B$619)),A573&amp;"#","")</f>
        <v/>
      </c>
      <c r="D573" s="83" t="str">
        <f aca="false">IF(ISERROR(LOOKUP(B573,$A$2:$A$619)),B573&amp;"#","")</f>
        <v/>
      </c>
    </row>
    <row r="574" customFormat="false" ht="12.8" hidden="false" customHeight="false" outlineLevel="0" collapsed="false">
      <c r="A574" s="0" t="str">
        <f aca="false">MAJ!A575</f>
        <v>20 - 390 - 1236</v>
      </c>
      <c r="B574" s="0" t="str">
        <f aca="false">Import!A574</f>
        <v>20 - 382 - 2006</v>
      </c>
      <c r="C574" s="0" t="str">
        <f aca="false">IF(ISERROR(LOOKUP(A574,$B$2:$B$619)),A574&amp;"#","")</f>
        <v/>
      </c>
      <c r="D574" s="83" t="str">
        <f aca="false">IF(ISERROR(LOOKUP(B574,$A$2:$A$619)),B574&amp;"#","")</f>
        <v/>
      </c>
    </row>
    <row r="575" customFormat="false" ht="12.8" hidden="false" customHeight="false" outlineLevel="0" collapsed="false">
      <c r="A575" s="0" t="str">
        <f aca="false">MAJ!A576</f>
        <v>20 - 390 - 1739</v>
      </c>
      <c r="B575" s="0" t="str">
        <f aca="false">Import!A575</f>
        <v>20 - 390 - 1236</v>
      </c>
      <c r="C575" s="0" t="str">
        <f aca="false">IF(ISERROR(LOOKUP(A575,$B$2:$B$619)),A575&amp;"#","")</f>
        <v/>
      </c>
      <c r="D575" s="83" t="str">
        <f aca="false">IF(ISERROR(LOOKUP(B575,$A$2:$A$619)),B575&amp;"#","")</f>
        <v/>
      </c>
    </row>
    <row r="576" customFormat="false" ht="12.8" hidden="false" customHeight="false" outlineLevel="0" collapsed="false">
      <c r="A576" s="0" t="str">
        <f aca="false">MAJ!A577</f>
        <v>20 - 401 - 1397</v>
      </c>
      <c r="B576" s="0" t="str">
        <f aca="false">Import!A576</f>
        <v>20 - 390 - 1739</v>
      </c>
      <c r="C576" s="0" t="str">
        <f aca="false">IF(ISERROR(LOOKUP(A576,$B$2:$B$619)),A576&amp;"#","")</f>
        <v/>
      </c>
      <c r="D576" s="83" t="str">
        <f aca="false">IF(ISERROR(LOOKUP(B576,$A$2:$A$619)),B576&amp;"#","")</f>
        <v/>
      </c>
    </row>
    <row r="577" customFormat="false" ht="12.8" hidden="false" customHeight="false" outlineLevel="0" collapsed="false">
      <c r="A577" s="0" t="str">
        <f aca="false">MAJ!A578</f>
        <v>20 - 423 - 732</v>
      </c>
      <c r="B577" s="0" t="str">
        <f aca="false">Import!A577</f>
        <v>20 - 401 - 1397</v>
      </c>
      <c r="C577" s="0" t="str">
        <f aca="false">IF(ISERROR(LOOKUP(A577,$B$2:$B$619)),A577&amp;"#","")</f>
        <v/>
      </c>
      <c r="D577" s="83" t="str">
        <f aca="false">IF(ISERROR(LOOKUP(B577,$A$2:$A$619)),B577&amp;"#","")</f>
        <v/>
      </c>
    </row>
    <row r="578" customFormat="false" ht="12.8" hidden="false" customHeight="false" outlineLevel="0" collapsed="false">
      <c r="A578" s="0" t="str">
        <f aca="false">MAJ!A579</f>
        <v>20 - 428 - 2302</v>
      </c>
      <c r="B578" s="0" t="str">
        <f aca="false">Import!A578</f>
        <v>20 - 423 - 732</v>
      </c>
      <c r="C578" s="0" t="str">
        <f aca="false">IF(ISERROR(LOOKUP(A578,$B$2:$B$619)),A578&amp;"#","")</f>
        <v/>
      </c>
      <c r="D578" s="83" t="str">
        <f aca="false">IF(ISERROR(LOOKUP(B578,$A$2:$A$619)),B578&amp;"#","")</f>
        <v/>
      </c>
    </row>
    <row r="579" customFormat="false" ht="12.8" hidden="false" customHeight="false" outlineLevel="0" collapsed="false">
      <c r="A579" s="0" t="str">
        <f aca="false">MAJ!A580</f>
        <v>20 - 453 - 514</v>
      </c>
      <c r="B579" s="0" t="str">
        <f aca="false">Import!A579</f>
        <v>20 - 428 - 2302</v>
      </c>
      <c r="C579" s="0" t="str">
        <f aca="false">IF(ISERROR(LOOKUP(A579,$B$2:$B$619)),A579&amp;"#","")</f>
        <v/>
      </c>
      <c r="D579" s="83" t="str">
        <f aca="false">IF(ISERROR(LOOKUP(B579,$A$2:$A$619)),B579&amp;"#","")</f>
        <v/>
      </c>
    </row>
    <row r="580" customFormat="false" ht="12.8" hidden="false" customHeight="false" outlineLevel="0" collapsed="false">
      <c r="A580" s="0" t="str">
        <f aca="false">MAJ!A581</f>
        <v>20 - 459 - 1945</v>
      </c>
      <c r="B580" s="0" t="str">
        <f aca="false">Import!A580</f>
        <v>20 - 453 - 514</v>
      </c>
      <c r="C580" s="0" t="str">
        <f aca="false">IF(ISERROR(LOOKUP(A580,$B$2:$B$619)),A580&amp;"#","")</f>
        <v/>
      </c>
      <c r="D580" s="83" t="str">
        <f aca="false">IF(ISERROR(LOOKUP(B580,$A$2:$A$619)),B580&amp;"#","")</f>
        <v/>
      </c>
    </row>
    <row r="581" customFormat="false" ht="12.8" hidden="false" customHeight="false" outlineLevel="0" collapsed="false">
      <c r="A581" s="0" t="str">
        <f aca="false">MAJ!A582</f>
        <v>20 - 464 - 648</v>
      </c>
      <c r="B581" s="0" t="str">
        <f aca="false">Import!A581</f>
        <v>20 - 459 - 1945</v>
      </c>
      <c r="C581" s="0" t="str">
        <f aca="false">IF(ISERROR(LOOKUP(A581,$B$2:$B$619)),A581&amp;"#","")</f>
        <v/>
      </c>
      <c r="D581" s="83" t="str">
        <f aca="false">IF(ISERROR(LOOKUP(B581,$A$2:$A$619)),B581&amp;"#","")</f>
        <v/>
      </c>
    </row>
    <row r="582" customFormat="false" ht="12.8" hidden="false" customHeight="false" outlineLevel="0" collapsed="false">
      <c r="A582" s="0" t="str">
        <f aca="false">MAJ!A583</f>
        <v>20 - 475 - 415</v>
      </c>
      <c r="B582" s="0" t="str">
        <f aca="false">Import!A582</f>
        <v>20 - 464 - 648</v>
      </c>
      <c r="C582" s="0" t="str">
        <f aca="false">IF(ISERROR(LOOKUP(A582,$B$2:$B$619)),A582&amp;"#","")</f>
        <v/>
      </c>
      <c r="D582" s="83" t="str">
        <f aca="false">IF(ISERROR(LOOKUP(B582,$A$2:$A$619)),B582&amp;"#","")</f>
        <v/>
      </c>
    </row>
    <row r="583" customFormat="false" ht="12.8" hidden="false" customHeight="false" outlineLevel="0" collapsed="false">
      <c r="A583" s="0" t="str">
        <f aca="false">MAJ!A584</f>
        <v>20 - 483 - 2148</v>
      </c>
      <c r="B583" s="0" t="str">
        <f aca="false">Import!A583</f>
        <v>20 - 475 - 415</v>
      </c>
      <c r="C583" s="0" t="str">
        <f aca="false">IF(ISERROR(LOOKUP(A583,$B$2:$B$619)),A583&amp;"#","")</f>
        <v/>
      </c>
      <c r="D583" s="83" t="str">
        <f aca="false">IF(ISERROR(LOOKUP(B583,$A$2:$A$619)),B583&amp;"#","")</f>
        <v/>
      </c>
    </row>
    <row r="584" customFormat="false" ht="12.8" hidden="false" customHeight="false" outlineLevel="0" collapsed="false">
      <c r="A584" s="0" t="str">
        <f aca="false">MAJ!A585</f>
        <v>20 - 492 - 1274</v>
      </c>
      <c r="B584" s="0" t="str">
        <f aca="false">Import!A584</f>
        <v>20 - 483 - 2148</v>
      </c>
      <c r="C584" s="0" t="str">
        <f aca="false">IF(ISERROR(LOOKUP(A584,$B$2:$B$619)),A584&amp;"#","")</f>
        <v/>
      </c>
      <c r="D584" s="83" t="str">
        <f aca="false">IF(ISERROR(LOOKUP(B584,$A$2:$A$619)),B584&amp;"#","")</f>
        <v/>
      </c>
    </row>
    <row r="585" customFormat="false" ht="12.8" hidden="false" customHeight="false" outlineLevel="0" collapsed="false">
      <c r="A585" s="0" t="str">
        <f aca="false">MAJ!A586</f>
        <v>20 - 5 - 92</v>
      </c>
      <c r="B585" s="0" t="str">
        <f aca="false">Import!A585</f>
        <v>20 - 492 - 1274</v>
      </c>
      <c r="C585" s="0" t="str">
        <f aca="false">IF(ISERROR(LOOKUP(A585,$B$2:$B$619)),A585&amp;"#","")</f>
        <v/>
      </c>
      <c r="D585" s="83" t="str">
        <f aca="false">IF(ISERROR(LOOKUP(B585,$A$2:$A$619)),B585&amp;"#","")</f>
        <v/>
      </c>
    </row>
    <row r="586" customFormat="false" ht="12.8" hidden="false" customHeight="false" outlineLevel="0" collapsed="false">
      <c r="A586" s="0" t="str">
        <f aca="false">MAJ!A587</f>
        <v>20 - 514 - 954</v>
      </c>
      <c r="B586" s="0" t="str">
        <f aca="false">Import!A586</f>
        <v>20 - 5 - 92</v>
      </c>
      <c r="C586" s="0" t="str">
        <f aca="false">IF(ISERROR(LOOKUP(A586,$B$2:$B$619)),A586&amp;"#","")</f>
        <v/>
      </c>
      <c r="D586" s="83" t="str">
        <f aca="false">IF(ISERROR(LOOKUP(B586,$A$2:$A$619)),B586&amp;"#","")</f>
        <v/>
      </c>
    </row>
    <row r="587" customFormat="false" ht="12.8" hidden="false" customHeight="false" outlineLevel="0" collapsed="false">
      <c r="A587" s="0" t="str">
        <f aca="false">MAJ!A588</f>
        <v>20 - 524 - 1559</v>
      </c>
      <c r="B587" s="0" t="str">
        <f aca="false">Import!A587</f>
        <v>20 - 514 - 954</v>
      </c>
      <c r="C587" s="0" t="str">
        <f aca="false">IF(ISERROR(LOOKUP(A587,$B$2:$B$619)),A587&amp;"#","")</f>
        <v/>
      </c>
      <c r="D587" s="83" t="str">
        <f aca="false">IF(ISERROR(LOOKUP(B587,$A$2:$A$619)),B587&amp;"#","")</f>
        <v/>
      </c>
    </row>
    <row r="588" customFormat="false" ht="12.8" hidden="false" customHeight="false" outlineLevel="0" collapsed="false">
      <c r="A588" s="0" t="str">
        <f aca="false">MAJ!A589</f>
        <v>20 - 539 - 782</v>
      </c>
      <c r="B588" s="0" t="str">
        <f aca="false">Import!A588</f>
        <v>20 - 524 - 1559</v>
      </c>
      <c r="C588" s="0" t="str">
        <f aca="false">IF(ISERROR(LOOKUP(A588,$B$2:$B$619)),A588&amp;"#","")</f>
        <v/>
      </c>
      <c r="D588" s="83" t="str">
        <f aca="false">IF(ISERROR(LOOKUP(B588,$A$2:$A$619)),B588&amp;"#","")</f>
        <v/>
      </c>
    </row>
    <row r="589" customFormat="false" ht="12.8" hidden="false" customHeight="false" outlineLevel="0" collapsed="false">
      <c r="A589" s="0" t="str">
        <f aca="false">MAJ!A590</f>
        <v>20 - 55 - 1391</v>
      </c>
      <c r="B589" s="0" t="str">
        <f aca="false">Import!A589</f>
        <v>20 - 539 - 782</v>
      </c>
      <c r="C589" s="0" t="str">
        <f aca="false">IF(ISERROR(LOOKUP(A589,$B$2:$B$619)),A589&amp;"#","")</f>
        <v/>
      </c>
      <c r="D589" s="83" t="str">
        <f aca="false">IF(ISERROR(LOOKUP(B589,$A$2:$A$619)),B589&amp;"#","")</f>
        <v/>
      </c>
    </row>
    <row r="590" customFormat="false" ht="12.8" hidden="false" customHeight="false" outlineLevel="0" collapsed="false">
      <c r="A590" s="0" t="str">
        <f aca="false">MAJ!A591</f>
        <v>20 - 552 - 1913</v>
      </c>
      <c r="B590" s="0" t="str">
        <f aca="false">Import!A590</f>
        <v>20 - 55 - 1391</v>
      </c>
      <c r="C590" s="0" t="str">
        <f aca="false">IF(ISERROR(LOOKUP(A590,$B$2:$B$619)),A590&amp;"#","")</f>
        <v/>
      </c>
      <c r="D590" s="83" t="str">
        <f aca="false">IF(ISERROR(LOOKUP(B590,$A$2:$A$619)),B590&amp;"#","")</f>
        <v/>
      </c>
    </row>
    <row r="591" customFormat="false" ht="12.8" hidden="false" customHeight="false" outlineLevel="0" collapsed="false">
      <c r="A591" s="0" t="str">
        <f aca="false">MAJ!A592</f>
        <v>20 - 556 - 114</v>
      </c>
      <c r="B591" s="0" t="str">
        <f aca="false">Import!A591</f>
        <v>20 - 552 - 1913</v>
      </c>
      <c r="C591" s="0" t="str">
        <f aca="false">IF(ISERROR(LOOKUP(A591,$B$2:$B$619)),A591&amp;"#","")</f>
        <v/>
      </c>
      <c r="D591" s="83" t="str">
        <f aca="false">IF(ISERROR(LOOKUP(B591,$A$2:$A$619)),B591&amp;"#","")</f>
        <v/>
      </c>
    </row>
    <row r="592" customFormat="false" ht="12.8" hidden="false" customHeight="false" outlineLevel="0" collapsed="false">
      <c r="A592" s="0" t="str">
        <f aca="false">MAJ!A593</f>
        <v>20 - 562 - 1797</v>
      </c>
      <c r="B592" s="0" t="str">
        <f aca="false">Import!A592</f>
        <v>20 - 556 - 114</v>
      </c>
      <c r="C592" s="0" t="str">
        <f aca="false">IF(ISERROR(LOOKUP(A592,$B$2:$B$619)),A592&amp;"#","")</f>
        <v/>
      </c>
      <c r="D592" s="83" t="str">
        <f aca="false">IF(ISERROR(LOOKUP(B592,$A$2:$A$619)),B592&amp;"#","")</f>
        <v/>
      </c>
    </row>
    <row r="593" customFormat="false" ht="12.8" hidden="false" customHeight="false" outlineLevel="0" collapsed="false">
      <c r="A593" s="0" t="str">
        <f aca="false">MAJ!A594</f>
        <v>20 - 564 - 1121</v>
      </c>
      <c r="B593" s="0" t="str">
        <f aca="false">Import!A593</f>
        <v>20 - 562 - 1797</v>
      </c>
      <c r="C593" s="0" t="str">
        <f aca="false">IF(ISERROR(LOOKUP(A593,$B$2:$B$619)),A593&amp;"#","")</f>
        <v/>
      </c>
      <c r="D593" s="83" t="str">
        <f aca="false">IF(ISERROR(LOOKUP(B593,$A$2:$A$619)),B593&amp;"#","")</f>
        <v/>
      </c>
    </row>
    <row r="594" customFormat="false" ht="12.8" hidden="false" customHeight="false" outlineLevel="0" collapsed="false">
      <c r="A594" s="0" t="str">
        <f aca="false">MAJ!A595</f>
        <v>20 - 58 - 1833</v>
      </c>
      <c r="B594" s="0" t="str">
        <f aca="false">Import!A594</f>
        <v>20 - 564 - 1121</v>
      </c>
      <c r="C594" s="0" t="str">
        <f aca="false">IF(ISERROR(LOOKUP(A594,$B$2:$B$619)),A594&amp;"#","")</f>
        <v/>
      </c>
      <c r="D594" s="83" t="str">
        <f aca="false">IF(ISERROR(LOOKUP(B594,$A$2:$A$619)),B594&amp;"#","")</f>
        <v/>
      </c>
    </row>
    <row r="595" customFormat="false" ht="12.8" hidden="false" customHeight="false" outlineLevel="0" collapsed="false">
      <c r="A595" s="0" t="str">
        <f aca="false">MAJ!A596</f>
        <v>20 - 585 - 2206</v>
      </c>
      <c r="B595" s="0" t="str">
        <f aca="false">Import!A595</f>
        <v>20 - 58 - 1833</v>
      </c>
      <c r="C595" s="0" t="str">
        <f aca="false">IF(ISERROR(LOOKUP(A595,$B$2:$B$619)),A595&amp;"#","")</f>
        <v/>
      </c>
      <c r="D595" s="83" t="str">
        <f aca="false">IF(ISERROR(LOOKUP(B595,$A$2:$A$619)),B595&amp;"#","")</f>
        <v/>
      </c>
    </row>
    <row r="596" customFormat="false" ht="12.8" hidden="false" customHeight="false" outlineLevel="0" collapsed="false">
      <c r="A596" s="0" t="str">
        <f aca="false">MAJ!A597</f>
        <v>20 - 601 - 2140</v>
      </c>
      <c r="B596" s="0" t="str">
        <f aca="false">Import!A596</f>
        <v>20 - 585 - 2206</v>
      </c>
      <c r="C596" s="0" t="str">
        <f aca="false">IF(ISERROR(LOOKUP(A596,$B$2:$B$619)),A596&amp;"#","")</f>
        <v/>
      </c>
      <c r="D596" s="83" t="str">
        <f aca="false">IF(ISERROR(LOOKUP(B596,$A$2:$A$619)),B596&amp;"#","")</f>
        <v/>
      </c>
    </row>
    <row r="597" customFormat="false" ht="12.8" hidden="false" customHeight="false" outlineLevel="0" collapsed="false">
      <c r="A597" s="0" t="str">
        <f aca="false">MAJ!A598</f>
        <v>20 - 635 - 1843</v>
      </c>
      <c r="B597" s="0" t="str">
        <f aca="false">Import!A597</f>
        <v>20 - 601 - 2140</v>
      </c>
      <c r="C597" s="0" t="str">
        <f aca="false">IF(ISERROR(LOOKUP(A597,$B$2:$B$619)),A597&amp;"#","")</f>
        <v/>
      </c>
      <c r="D597" s="83" t="str">
        <f aca="false">IF(ISERROR(LOOKUP(B597,$A$2:$A$619)),B597&amp;"#","")</f>
        <v/>
      </c>
    </row>
    <row r="598" customFormat="false" ht="12.8" hidden="false" customHeight="false" outlineLevel="0" collapsed="false">
      <c r="A598" s="0" t="str">
        <f aca="false">MAJ!A599</f>
        <v>20 - 6547 - 251</v>
      </c>
      <c r="B598" s="0" t="str">
        <f aca="false">Import!A598</f>
        <v>20 - 635 - 1843</v>
      </c>
      <c r="C598" s="0" t="str">
        <f aca="false">IF(ISERROR(LOOKUP(A598,$B$2:$B$619)),A598&amp;"#","")</f>
        <v/>
      </c>
      <c r="D598" s="83" t="str">
        <f aca="false">IF(ISERROR(LOOKUP(B598,$A$2:$A$619)),B598&amp;"#","")</f>
        <v/>
      </c>
    </row>
    <row r="599" customFormat="false" ht="12.8" hidden="false" customHeight="false" outlineLevel="0" collapsed="false">
      <c r="A599" s="0" t="str">
        <f aca="false">MAJ!A600</f>
        <v>20 - 658 - 1167</v>
      </c>
      <c r="B599" s="0" t="str">
        <f aca="false">Import!A599</f>
        <v>20 - 658 - 1167</v>
      </c>
      <c r="C599" s="0" t="str">
        <f aca="false">IF(ISERROR(LOOKUP(A599,$B$2:$B$619)),A599&amp;"#","")</f>
        <v/>
      </c>
      <c r="D599" s="83" t="str">
        <f aca="false">IF(ISERROR(LOOKUP(B599,$A$2:$A$619)),B599&amp;"#","")</f>
        <v/>
      </c>
    </row>
    <row r="600" customFormat="false" ht="12.8" hidden="false" customHeight="false" outlineLevel="0" collapsed="false">
      <c r="A600" s="0" t="str">
        <f aca="false">MAJ!A601</f>
        <v>20 - 677 - 1901</v>
      </c>
      <c r="B600" s="0" t="str">
        <f aca="false">Import!A600</f>
        <v>20 - 677 - 1901</v>
      </c>
      <c r="C600" s="0" t="str">
        <f aca="false">IF(ISERROR(LOOKUP(A600,$B$2:$B$619)),A600&amp;"#","")</f>
        <v/>
      </c>
      <c r="D600" s="83" t="str">
        <f aca="false">IF(ISERROR(LOOKUP(B600,$A$2:$A$619)),B600&amp;"#","")</f>
        <v/>
      </c>
    </row>
    <row r="601" customFormat="false" ht="12.8" hidden="false" customHeight="false" outlineLevel="0" collapsed="false">
      <c r="A601" s="0" t="str">
        <f aca="false">MAJ!A602</f>
        <v>20 - 691 - 739</v>
      </c>
      <c r="B601" s="0" t="str">
        <f aca="false">Import!A601</f>
        <v>20 - 691 - 739</v>
      </c>
      <c r="C601" s="0" t="str">
        <f aca="false">IF(ISERROR(LOOKUP(A601,$B$2:$B$619)),A601&amp;"#","")</f>
        <v/>
      </c>
      <c r="D601" s="83" t="str">
        <f aca="false">IF(ISERROR(LOOKUP(B601,$A$2:$A$619)),B601&amp;"#","")</f>
        <v/>
      </c>
    </row>
    <row r="602" customFormat="false" ht="12.8" hidden="false" customHeight="false" outlineLevel="0" collapsed="false">
      <c r="A602" s="0" t="str">
        <f aca="false">MAJ!A603</f>
        <v>20 - 700 - 855</v>
      </c>
      <c r="B602" s="0" t="str">
        <f aca="false">Import!A602</f>
        <v>20 - 700 - 855</v>
      </c>
      <c r="C602" s="0" t="str">
        <f aca="false">IF(ISERROR(LOOKUP(A602,$B$2:$B$619)),A602&amp;"#","")</f>
        <v/>
      </c>
      <c r="D602" s="83" t="str">
        <f aca="false">IF(ISERROR(LOOKUP(B602,$A$2:$A$619)),B602&amp;"#","")</f>
        <v/>
      </c>
    </row>
    <row r="603" customFormat="false" ht="12.8" hidden="false" customHeight="false" outlineLevel="0" collapsed="false">
      <c r="A603" s="0" t="str">
        <f aca="false">MAJ!A604</f>
        <v>20 - 704 - 804</v>
      </c>
      <c r="B603" s="0" t="str">
        <f aca="false">Import!A603</f>
        <v>20 - 704 - 804</v>
      </c>
      <c r="C603" s="0" t="str">
        <f aca="false">IF(ISERROR(LOOKUP(A603,$B$2:$B$619)),A603&amp;"#","")</f>
        <v/>
      </c>
      <c r="D603" s="83" t="str">
        <f aca="false">IF(ISERROR(LOOKUP(B603,$A$2:$A$619)),B603&amp;"#","")</f>
        <v/>
      </c>
    </row>
    <row r="604" customFormat="false" ht="12.8" hidden="false" customHeight="false" outlineLevel="0" collapsed="false">
      <c r="A604" s="0" t="str">
        <f aca="false">MAJ!A605</f>
        <v>20 - 722 - 818</v>
      </c>
      <c r="B604" s="0" t="str">
        <f aca="false">Import!A604</f>
        <v>20 - 722 - 818</v>
      </c>
      <c r="C604" s="0" t="str">
        <f aca="false">IF(ISERROR(LOOKUP(A604,$B$2:$B$619)),A604&amp;"#","")</f>
        <v/>
      </c>
      <c r="D604" s="83" t="str">
        <f aca="false">IF(ISERROR(LOOKUP(B604,$A$2:$A$619)),B604&amp;"#","")</f>
        <v/>
      </c>
    </row>
    <row r="605" customFormat="false" ht="12.8" hidden="false" customHeight="false" outlineLevel="0" collapsed="false">
      <c r="A605" s="0" t="str">
        <f aca="false">MAJ!A606</f>
        <v>20 - 731 - 1592</v>
      </c>
      <c r="B605" s="0" t="str">
        <f aca="false">Import!A605</f>
        <v>20 - 731 - 1592</v>
      </c>
      <c r="C605" s="0" t="str">
        <f aca="false">IF(ISERROR(LOOKUP(A605,$B$2:$B$619)),A605&amp;"#","")</f>
        <v/>
      </c>
      <c r="D605" s="83" t="str">
        <f aca="false">IF(ISERROR(LOOKUP(B605,$A$2:$A$619)),B605&amp;"#","")</f>
        <v/>
      </c>
    </row>
    <row r="606" customFormat="false" ht="12.8" hidden="false" customHeight="false" outlineLevel="0" collapsed="false">
      <c r="A606" s="0" t="str">
        <f aca="false">MAJ!A607</f>
        <v>20 - 770 - 2284</v>
      </c>
      <c r="B606" s="0" t="str">
        <f aca="false">Import!A606</f>
        <v>20 - 770 - 2284</v>
      </c>
      <c r="C606" s="0" t="str">
        <f aca="false">IF(ISERROR(LOOKUP(A606,$B$2:$B$619)),A606&amp;"#","")</f>
        <v/>
      </c>
      <c r="D606" s="83" t="str">
        <f aca="false">IF(ISERROR(LOOKUP(B606,$A$2:$A$619)),B606&amp;"#","")</f>
        <v/>
      </c>
    </row>
    <row r="607" customFormat="false" ht="12.8" hidden="false" customHeight="false" outlineLevel="0" collapsed="false">
      <c r="A607" s="0" t="str">
        <f aca="false">MAJ!A608</f>
        <v>20 - 786 - 2293</v>
      </c>
      <c r="B607" s="0" t="str">
        <f aca="false">Import!A607</f>
        <v>20 - 786 - 2293</v>
      </c>
      <c r="C607" s="0" t="str">
        <f aca="false">IF(ISERROR(LOOKUP(A607,$B$2:$B$619)),A607&amp;"#","")</f>
        <v/>
      </c>
      <c r="D607" s="83" t="str">
        <f aca="false">IF(ISERROR(LOOKUP(B607,$A$2:$A$619)),B607&amp;"#","")</f>
        <v/>
      </c>
    </row>
    <row r="608" customFormat="false" ht="12.8" hidden="false" customHeight="false" outlineLevel="0" collapsed="false">
      <c r="A608" s="0" t="str">
        <f aca="false">MAJ!A609</f>
        <v>20 - 795 - 1789</v>
      </c>
      <c r="B608" s="0" t="str">
        <f aca="false">Import!A608</f>
        <v>20 - 795 - 1789</v>
      </c>
      <c r="C608" s="0" t="str">
        <f aca="false">IF(ISERROR(LOOKUP(A608,$B$2:$B$619)),A608&amp;"#","")</f>
        <v/>
      </c>
      <c r="D608" s="83" t="str">
        <f aca="false">IF(ISERROR(LOOKUP(B608,$A$2:$A$619)),B608&amp;"#","")</f>
        <v/>
      </c>
    </row>
    <row r="609" customFormat="false" ht="12.8" hidden="false" customHeight="false" outlineLevel="0" collapsed="false">
      <c r="A609" s="0" t="str">
        <f aca="false">MAJ!A610</f>
        <v>20 - 799 - 1554</v>
      </c>
      <c r="B609" s="0" t="str">
        <f aca="false">Import!A609</f>
        <v>20 - 799 - 1554</v>
      </c>
      <c r="C609" s="0" t="str">
        <f aca="false">IF(ISERROR(LOOKUP(A609,$B$2:$B$619)),A609&amp;"#","")</f>
        <v/>
      </c>
      <c r="D609" s="83" t="str">
        <f aca="false">IF(ISERROR(LOOKUP(B609,$A$2:$A$619)),B609&amp;"#","")</f>
        <v/>
      </c>
    </row>
    <row r="610" customFormat="false" ht="12.8" hidden="false" customHeight="false" outlineLevel="0" collapsed="false">
      <c r="A610" s="0" t="str">
        <f aca="false">MAJ!A611</f>
        <v>20 - 803 - 13</v>
      </c>
      <c r="B610" s="0" t="str">
        <f aca="false">Import!A610</f>
        <v>20 - 803 - 13</v>
      </c>
      <c r="C610" s="0" t="str">
        <f aca="false">IF(ISERROR(LOOKUP(A610,$B$2:$B$619)),A610&amp;"#","")</f>
        <v/>
      </c>
      <c r="D610" s="83" t="str">
        <f aca="false">IF(ISERROR(LOOKUP(B610,$A$2:$A$619)),B610&amp;"#","")</f>
        <v/>
      </c>
    </row>
    <row r="611" customFormat="false" ht="12.8" hidden="false" customHeight="false" outlineLevel="0" collapsed="false">
      <c r="A611" s="0" t="str">
        <f aca="false">MAJ!A612</f>
        <v>20 - 835 - 409</v>
      </c>
      <c r="B611" s="0" t="str">
        <f aca="false">Import!A611</f>
        <v>20 - 835 - 409</v>
      </c>
      <c r="C611" s="0" t="str">
        <f aca="false">IF(ISERROR(LOOKUP(A611,$B$2:$B$619)),A611&amp;"#","")</f>
        <v/>
      </c>
      <c r="D611" s="83" t="str">
        <f aca="false">IF(ISERROR(LOOKUP(B611,$A$2:$A$619)),B611&amp;"#","")</f>
        <v/>
      </c>
    </row>
    <row r="612" customFormat="false" ht="12.8" hidden="false" customHeight="false" outlineLevel="0" collapsed="false">
      <c r="A612" s="0" t="str">
        <f aca="false">MAJ!A613</f>
        <v>20 - 858 - 227</v>
      </c>
      <c r="B612" s="0" t="str">
        <f aca="false">Import!A612</f>
        <v>20 - 858 - 227</v>
      </c>
      <c r="C612" s="0" t="str">
        <f aca="false">IF(ISERROR(LOOKUP(A612,$B$2:$B$619)),A612&amp;"#","")</f>
        <v/>
      </c>
      <c r="D612" s="83" t="str">
        <f aca="false">IF(ISERROR(LOOKUP(B612,$A$2:$A$619)),B612&amp;"#","")</f>
        <v/>
      </c>
    </row>
    <row r="613" customFormat="false" ht="12.8" hidden="false" customHeight="false" outlineLevel="0" collapsed="false">
      <c r="A613" s="0" t="str">
        <f aca="false">MAJ!A614</f>
        <v>20 - 886 - 193</v>
      </c>
      <c r="B613" s="0" t="str">
        <f aca="false">Import!A613</f>
        <v>20 - 886 - 193</v>
      </c>
      <c r="C613" s="0" t="str">
        <f aca="false">IF(ISERROR(LOOKUP(A613,$B$2:$B$619)),A613&amp;"#","")</f>
        <v/>
      </c>
      <c r="D613" s="83" t="str">
        <f aca="false">IF(ISERROR(LOOKUP(B613,$A$2:$A$619)),B613&amp;"#","")</f>
        <v/>
      </c>
    </row>
    <row r="614" customFormat="false" ht="12.8" hidden="false" customHeight="false" outlineLevel="0" collapsed="false">
      <c r="A614" s="0" t="str">
        <f aca="false">MAJ!A615</f>
        <v>20 - 886 - 1932</v>
      </c>
      <c r="B614" s="0" t="str">
        <f aca="false">Import!A614</f>
        <v>20 - 886 - 1932</v>
      </c>
      <c r="C614" s="0" t="str">
        <f aca="false">IF(ISERROR(LOOKUP(A614,$B$2:$B$619)),A614&amp;"#","")</f>
        <v/>
      </c>
      <c r="D614" s="83" t="str">
        <f aca="false">IF(ISERROR(LOOKUP(B614,$A$2:$A$619)),B614&amp;"#","")</f>
        <v/>
      </c>
    </row>
    <row r="615" customFormat="false" ht="12.8" hidden="false" customHeight="false" outlineLevel="0" collapsed="false">
      <c r="A615" s="0" t="str">
        <f aca="false">MAJ!A616</f>
        <v>20 - 915 - 2130</v>
      </c>
      <c r="B615" s="0" t="str">
        <f aca="false">Import!A615</f>
        <v>20 - 915 - 2130</v>
      </c>
      <c r="C615" s="0" t="str">
        <f aca="false">IF(ISERROR(LOOKUP(A615,$B$2:$B$619)),A615&amp;"#","")</f>
        <v/>
      </c>
      <c r="D615" s="83" t="str">
        <f aca="false">IF(ISERROR(LOOKUP(B615,$A$2:$A$619)),B615&amp;"#","")</f>
        <v/>
      </c>
    </row>
    <row r="616" customFormat="false" ht="12.8" hidden="false" customHeight="false" outlineLevel="0" collapsed="false">
      <c r="A616" s="0" t="str">
        <f aca="false">MAJ!A617</f>
        <v>20 - 938 - 120</v>
      </c>
      <c r="B616" s="0" t="str">
        <f aca="false">Import!A616</f>
        <v>20 - 938 - 120</v>
      </c>
      <c r="C616" s="0" t="str">
        <f aca="false">IF(ISERROR(LOOKUP(A616,$B$2:$B$619)),A616&amp;"#","")</f>
        <v/>
      </c>
      <c r="D616" s="83" t="str">
        <f aca="false">IF(ISERROR(LOOKUP(B616,$A$2:$A$619)),B616&amp;"#","")</f>
        <v/>
      </c>
    </row>
    <row r="617" customFormat="false" ht="12.8" hidden="false" customHeight="false" outlineLevel="0" collapsed="false">
      <c r="A617" s="0" t="str">
        <f aca="false">MAJ!A618</f>
        <v>20 - 96 - 1261</v>
      </c>
      <c r="B617" s="0" t="str">
        <f aca="false">Import!A617</f>
        <v>20 - 96 - 1261</v>
      </c>
      <c r="C617" s="0" t="str">
        <f aca="false">IF(ISERROR(LOOKUP(A617,$B$2:$B$619)),A617&amp;"#","")</f>
        <v/>
      </c>
      <c r="D617" s="83" t="str">
        <f aca="false">IF(ISERROR(LOOKUP(B617,$A$2:$A$619)),B617&amp;"#","")</f>
        <v/>
      </c>
    </row>
    <row r="618" customFormat="false" ht="12.8" hidden="false" customHeight="false" outlineLevel="0" collapsed="false">
      <c r="A618" s="0" t="str">
        <f aca="false">MAJ!A619</f>
        <v>20 - 962 - 1560</v>
      </c>
      <c r="B618" s="0" t="str">
        <f aca="false">Import!A618</f>
        <v>20 - 962 - 1560</v>
      </c>
      <c r="C618" s="0" t="str">
        <f aca="false">IF(ISERROR(LOOKUP(A618,$B$2:$B$619)),A618&amp;"#","")</f>
        <v/>
      </c>
      <c r="D618" s="83" t="str">
        <f aca="false">IF(ISERROR(LOOKUP(B618,$A$2:$A$619)),B618&amp;"#","")</f>
        <v/>
      </c>
    </row>
    <row r="619" customFormat="false" ht="12.8" hidden="false" customHeight="false" outlineLevel="0" collapsed="false">
      <c r="A619" s="0" t="str">
        <f aca="false">MAJ!A620</f>
        <v>20 - 984 - 1267</v>
      </c>
      <c r="B619" s="0" t="str">
        <f aca="false">Import!A619</f>
        <v>20 - 984 - 1267</v>
      </c>
      <c r="C619" s="0" t="str">
        <f aca="false">IF(ISERROR(LOOKUP(A619,$B$2:$B$619)),A619&amp;"#","")</f>
        <v/>
      </c>
      <c r="D619" s="83" t="str">
        <f aca="false">IF(ISERROR(LOOKUP(B619,$A$2:$A$619)),B619&amp;"#","")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2015-03-27T13:40:51Z</dcterms:created>
  <dc:creator>MOREL DAVID</dc:creator>
  <dc:description/>
  <dc:language>fr-FR</dc:language>
  <cp:lastModifiedBy/>
  <cp:lastPrinted>2017-10-16T16:27:31Z</cp:lastPrinted>
  <dcterms:modified xsi:type="dcterms:W3CDTF">2017-10-18T10:59:49Z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