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heet1" sheetId="1" state="visible" r:id="rId2"/>
    <sheet name="Traitmt" sheetId="2" state="visible" r:id="rId3"/>
    <sheet name="N°Cont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<sst xmlns="http://schemas.openxmlformats.org/spreadsheetml/2006/main" count="164" uniqueCount="44">
  <si>
    <t xml:space="preserve">ETD Expedition</t>
  </si>
  <si>
    <t xml:space="preserve">REF </t>
  </si>
  <si>
    <t xml:space="preserve">Destinataire</t>
  </si>
  <si>
    <t xml:space="preserve">NB Colis</t>
  </si>
  <si>
    <t xml:space="preserve">UQ</t>
  </si>
  <si>
    <t xml:space="preserve">PB</t>
  </si>
  <si>
    <t xml:space="preserve">CIE</t>
  </si>
  <si>
    <t xml:space="preserve">Booking Ref Cie</t>
  </si>
  <si>
    <t xml:space="preserve">Nr Container</t>
  </si>
  <si>
    <t xml:space="preserve">Depart Vessel</t>
  </si>
  <si>
    <t xml:space="preserve">Date PU demandee</t>
  </si>
  <si>
    <t xml:space="preserve">Date de Chargement</t>
  </si>
  <si>
    <t xml:space="preserve">Origine</t>
  </si>
  <si>
    <t xml:space="preserve">POL</t>
  </si>
  <si>
    <t xml:space="preserve">ETD Navire</t>
  </si>
  <si>
    <t xml:space="preserve">ATD Navire</t>
  </si>
  <si>
    <t xml:space="preserve">POD</t>
  </si>
  <si>
    <t xml:space="preserve">ETA Navire</t>
  </si>
  <si>
    <t xml:space="preserve">ATA Navire</t>
  </si>
  <si>
    <t xml:space="preserve">Dest.</t>
  </si>
  <si>
    <t xml:space="preserve">Dest. ETA</t>
  </si>
  <si>
    <t xml:space="preserve">E312546</t>
  </si>
  <si>
    <t xml:space="preserve">CHONG</t>
  </si>
  <si>
    <t xml:space="preserve">PKG</t>
  </si>
  <si>
    <t xml:space="preserve">KG</t>
  </si>
  <si>
    <t xml:space="preserve">MSC</t>
  </si>
  <si>
    <t xml:space="preserve">CAIU4318516 (40GP), FCIU7363137 (40GP), MEDU7874973 (40GP), MSCU9097752 (40GP), MSCU9378472 (40GP), TGHU8642494 (40GP)</t>
  </si>
  <si>
    <t xml:space="preserve">MSC PIPIN</t>
  </si>
  <si>
    <t xml:space="preserve">FRAMJ</t>
  </si>
  <si>
    <t xml:space="preserve">BEANR</t>
  </si>
  <si>
    <t xml:space="preserve">USNYC</t>
  </si>
  <si>
    <t xml:space="preserve"> &lt; N° de ligne à décortiquer</t>
  </si>
  <si>
    <t xml:space="preserve">CAIU4318516 (40GP) </t>
  </si>
  <si>
    <t xml:space="preserve">21-Jun-19</t>
  </si>
  <si>
    <t xml:space="preserve">20-Jun-19</t>
  </si>
  <si>
    <t xml:space="preserve">2-Jul-19</t>
  </si>
  <si>
    <t xml:space="preserve">17-Aug-19</t>
  </si>
  <si>
    <t xml:space="preserve">30-Dec-99</t>
  </si>
  <si>
    <t xml:space="preserve">24-Aug-19</t>
  </si>
  <si>
    <t xml:space="preserve">FCIU7363137 (40GP) </t>
  </si>
  <si>
    <t xml:space="preserve">MEDU7874973 (40GP) </t>
  </si>
  <si>
    <t xml:space="preserve">MSCU9097752 (40GP) </t>
  </si>
  <si>
    <t xml:space="preserve">MSCU9378472 (40GP) </t>
  </si>
  <si>
    <t xml:space="preserve">TGHU8642494 (40GP)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</si>
</sst>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40C]DD/MM/YYYY"/>
    <numFmt numFmtId="166" formatCode="[$-409]D\-MMM\-YY;@"/>
    <numFmt numFmtId="167" formatCode="General"/>
    <numFmt numFmtId="168" formatCode="DD/MM/YYYY"/>
    <numFmt numFmtId="169" formatCode="DD/MM/YY"/>
  </numFmts>
  <fonts count="2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A7D00"/>
      <name val="Calibri"/>
      <family val="2"/>
      <charset val="1"/>
    </font>
    <font>
      <sz val="11"/>
      <color rgb="FFFA7D00"/>
      <name val="Calibri"/>
      <family val="2"/>
      <charset val="1"/>
    </font>
    <font>
      <sz val="11"/>
      <color rgb="FF3F3F76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Arial"/>
      <family val="0"/>
      <charset val="1"/>
    </font>
    <font>
      <sz val="8"/>
      <color rgb="FF1F497D"/>
      <name val="Verdana"/>
      <family val="2"/>
      <charset val="1"/>
    </font>
    <font>
      <sz val="11"/>
      <color rgb="FF006100"/>
      <name val="Calibri"/>
      <family val="2"/>
      <charset val="1"/>
    </font>
    <font>
      <b val="true"/>
      <sz val="11"/>
      <color rgb="FF3F3F3F"/>
      <name val="Calibri"/>
      <family val="2"/>
      <charset val="1"/>
    </font>
    <font>
      <i val="true"/>
      <sz val="11"/>
      <color rgb="FF7F7F7F"/>
      <name val="Calibri"/>
      <family val="2"/>
      <charset val="1"/>
    </font>
    <font>
      <b val="true"/>
      <sz val="18"/>
      <color rgb="FF44546A"/>
      <name val="Calibri Light"/>
      <family val="2"/>
      <charset val="1"/>
    </font>
    <font>
      <b val="true"/>
      <sz val="15"/>
      <color rgb="FF44546A"/>
      <name val="Calibri"/>
      <family val="2"/>
      <charset val="1"/>
    </font>
    <font>
      <b val="true"/>
      <sz val="13"/>
      <color rgb="FF44546A"/>
      <name val="Calibri"/>
      <family val="2"/>
      <charset val="1"/>
    </font>
    <font>
      <b val="true"/>
      <sz val="11"/>
      <color rgb="FF44546A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sz val="16"/>
      <color rgb="FF0000FF"/>
      <name val="Calibri"/>
      <family val="2"/>
      <charset val="1"/>
    </font>
    <font>
      <b val="true"/>
      <u val="single"/>
      <sz val="11"/>
      <color rgb="FF0000FF"/>
      <name val="Calibri"/>
      <family val="2"/>
      <charset val="1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DEEBF7"/>
        <bgColor rgb="FFDBE5F1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F2F2F2"/>
      </patternFill>
    </fill>
    <fill>
      <patternFill patternType="solid">
        <fgColor rgb="FFFFF2CC"/>
        <bgColor rgb="FFFAFAD2"/>
      </patternFill>
    </fill>
    <fill>
      <patternFill patternType="solid">
        <fgColor rgb="FFDAE3F3"/>
        <bgColor rgb="FFDBE5F1"/>
      </patternFill>
    </fill>
    <fill>
      <patternFill patternType="solid">
        <fgColor rgb="FFE2F0D9"/>
        <bgColor rgb="FFEDEDED"/>
      </patternFill>
    </fill>
    <fill>
      <patternFill patternType="solid">
        <fgColor rgb="FFBDD7EE"/>
        <bgColor rgb="FFADCDEA"/>
      </patternFill>
    </fill>
    <fill>
      <patternFill patternType="solid">
        <fgColor rgb="FFF8CBAD"/>
        <bgColor rgb="FFFFCC99"/>
      </patternFill>
    </fill>
    <fill>
      <patternFill patternType="solid">
        <fgColor rgb="FFDBDBDB"/>
        <bgColor rgb="FFDAE3F3"/>
      </patternFill>
    </fill>
    <fill>
      <patternFill patternType="solid">
        <fgColor rgb="FFFFE699"/>
        <bgColor rgb="FFFFEB9C"/>
      </patternFill>
    </fill>
    <fill>
      <patternFill patternType="solid">
        <fgColor rgb="FFB4C7E7"/>
        <bgColor rgb="FFADCDEA"/>
      </patternFill>
    </fill>
    <fill>
      <patternFill patternType="solid">
        <fgColor rgb="FFC5E0B4"/>
        <bgColor rgb="FFC6EFCE"/>
      </patternFill>
    </fill>
    <fill>
      <patternFill patternType="solid">
        <fgColor rgb="FF9DC3E6"/>
        <bgColor rgb="FFADCDEA"/>
      </patternFill>
    </fill>
    <fill>
      <patternFill patternType="solid">
        <fgColor rgb="FFF4B183"/>
        <bgColor rgb="FFFFCC99"/>
      </patternFill>
    </fill>
    <fill>
      <patternFill patternType="solid">
        <fgColor rgb="FFC9C9C9"/>
        <bgColor rgb="FFC0C0C0"/>
      </patternFill>
    </fill>
    <fill>
      <patternFill patternType="solid">
        <fgColor rgb="FFFFD966"/>
        <bgColor rgb="FFFFE699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5E0B4"/>
      </patternFill>
    </fill>
    <fill>
      <patternFill patternType="solid">
        <fgColor rgb="FFF2F2F2"/>
        <bgColor rgb="FFEDEDED"/>
      </patternFill>
    </fill>
    <fill>
      <patternFill patternType="solid">
        <fgColor rgb="FFFFCC99"/>
        <bgColor rgb="FFF8CBAD"/>
      </patternFill>
    </fill>
    <fill>
      <patternFill patternType="solid">
        <fgColor rgb="FFFFC7CE"/>
        <bgColor rgb="FFF8CBAD"/>
      </patternFill>
    </fill>
    <fill>
      <patternFill patternType="solid">
        <fgColor rgb="FFFFEB9C"/>
        <bgColor rgb="FFFFE699"/>
      </patternFill>
    </fill>
    <fill>
      <patternFill patternType="solid">
        <fgColor rgb="FFDBE5F1"/>
        <bgColor rgb="FFDAE3F3"/>
      </patternFill>
    </fill>
    <fill>
      <patternFill patternType="solid">
        <fgColor rgb="FFC6EFCE"/>
        <bgColor rgb="FFC5E0B4"/>
      </patternFill>
    </fill>
    <fill>
      <patternFill patternType="solid">
        <fgColor rgb="FFA5A5A5"/>
        <bgColor rgb="FF8FAADC"/>
      </patternFill>
    </fill>
    <fill>
      <patternFill patternType="solid">
        <fgColor rgb="FFC0C0C0"/>
        <bgColor rgb="FFC9C9C9"/>
      </patternFill>
    </fill>
    <fill>
      <patternFill patternType="solid">
        <fgColor rgb="FFAFEEEE"/>
        <bgColor rgb="FFC6EFCE"/>
      </patternFill>
    </fill>
    <fill>
      <patternFill patternType="solid">
        <fgColor rgb="FFFAFAD2"/>
        <bgColor rgb="FFFFF2CC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333F50"/>
      </left>
      <right style="thin">
        <color rgb="FF333F50"/>
      </right>
      <top style="thin">
        <color rgb="FF333F50"/>
      </top>
      <bottom style="thin">
        <color rgb="FF333F50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thick">
        <color rgb="FF5B9BD5"/>
      </bottom>
      <diagonal/>
    </border>
    <border diagonalUp="false" diagonalDown="false">
      <left/>
      <right/>
      <top/>
      <bottom style="thick">
        <color rgb="FFADCDEA"/>
      </bottom>
      <diagonal/>
    </border>
    <border diagonalUp="false" diagonalDown="false">
      <left/>
      <right/>
      <top/>
      <bottom style="medium">
        <color rgb="FF9DC3E6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 style="thin"/>
      <bottom style="thin"/>
      <diagonal/>
    </border>
  </borders>
  <cellStyleXfs count="5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0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8" fillId="21" borderId="1" applyFont="true" applyBorder="true" applyAlignment="true" applyProtection="false">
      <alignment horizontal="general" vertical="bottom" textRotation="0" wrapText="false" indent="0" shrinkToFit="false"/>
    </xf>
    <xf numFmtId="164" fontId="9" fillId="22" borderId="0" applyFont="true" applyBorder="false" applyAlignment="true" applyProtection="false">
      <alignment horizontal="general" vertical="bottom" textRotation="0" wrapText="false" indent="0" shrinkToFit="false"/>
    </xf>
    <xf numFmtId="164" fontId="10" fillId="23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24" borderId="3" applyFont="true" applyBorder="true" applyAlignment="true" applyProtection="false">
      <alignment horizontal="general" vertical="bottom" textRotation="0" wrapText="false" indent="0" shrinkToFit="false"/>
    </xf>
    <xf numFmtId="164" fontId="14" fillId="25" borderId="0" applyFont="true" applyBorder="false" applyAlignment="true" applyProtection="false">
      <alignment horizontal="general" vertical="bottom" textRotation="0" wrapText="false" indent="0" shrinkToFit="false"/>
    </xf>
    <xf numFmtId="164" fontId="15" fillId="20" borderId="4" applyFont="true" applyBorder="tru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5" applyFont="true" applyBorder="true" applyAlignment="true" applyProtection="false">
      <alignment horizontal="general" vertical="bottom" textRotation="0" wrapText="false" indent="0" shrinkToFit="false"/>
    </xf>
    <xf numFmtId="164" fontId="19" fillId="0" borderId="6" applyFont="true" applyBorder="true" applyAlignment="true" applyProtection="false">
      <alignment horizontal="general" vertical="bottom" textRotation="0" wrapText="false" indent="0" shrinkToFit="false"/>
    </xf>
    <xf numFmtId="164" fontId="20" fillId="0" borderId="7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26" borderId="8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27" borderId="9" xfId="4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27" borderId="9" xfId="47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47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23" fillId="0" borderId="0" xfId="47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23" fillId="0" borderId="0" xfId="47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0" xfId="47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4" fillId="2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28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2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2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2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26" fillId="2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2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6" fillId="2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27" borderId="9" xfId="4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4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 % - Accent1" xfId="20"/>
    <cellStyle name="20 % - Accent2" xfId="21"/>
    <cellStyle name="20 % - Accent3" xfId="22"/>
    <cellStyle name="20 % - Accent4" xfId="23"/>
    <cellStyle name="20 % - Accent5" xfId="24"/>
    <cellStyle name="20 % - Accent6" xfId="25"/>
    <cellStyle name="40 % - Accent1" xfId="26"/>
    <cellStyle name="40 % - Accent2" xfId="27"/>
    <cellStyle name="40 % - Accent3" xfId="28"/>
    <cellStyle name="40 % - Accent4" xfId="29"/>
    <cellStyle name="40 % - Accent5" xfId="30"/>
    <cellStyle name="40 % - Accent6" xfId="31"/>
    <cellStyle name="60 % - Accent1" xfId="32"/>
    <cellStyle name="60 % - Accent2" xfId="33"/>
    <cellStyle name="60 % - Accent3" xfId="34"/>
    <cellStyle name="60 % - Accent4" xfId="35"/>
    <cellStyle name="60 % - Accent5" xfId="36"/>
    <cellStyle name="60 % - Accent6" xfId="37"/>
    <cellStyle name="Avertissement" xfId="38"/>
    <cellStyle name="Calcul" xfId="39"/>
    <cellStyle name="Cellule liée" xfId="40"/>
    <cellStyle name="Entrée" xfId="41"/>
    <cellStyle name="Insatisfaisant" xfId="42"/>
    <cellStyle name="Neutre" xfId="43"/>
    <cellStyle name="Normal 2" xfId="44"/>
    <cellStyle name="Normal 2 2" xfId="45"/>
    <cellStyle name="Normal 3" xfId="46"/>
    <cellStyle name="Normal_Sheet1" xfId="47"/>
    <cellStyle name="SAPMemberCell" xfId="48"/>
    <cellStyle name="Satisfaisant" xfId="49"/>
    <cellStyle name="Sortie" xfId="50"/>
    <cellStyle name="Texte explicatif" xfId="51"/>
    <cellStyle name="Titre" xfId="52"/>
    <cellStyle name="Titre 1" xfId="53"/>
    <cellStyle name="Titre 2" xfId="54"/>
    <cellStyle name="Titre 3" xfId="55"/>
    <cellStyle name="Titre 4" xfId="56"/>
    <cellStyle name="Vérification" xfId="57"/>
  </cellStyles>
  <colors>
    <indexedColors>
      <rgbColor rgb="FF000000"/>
      <rgbColor rgb="FFFFFFFF"/>
      <rgbColor rgb="FFFF0000"/>
      <rgbColor rgb="FFDBE5F1"/>
      <rgbColor rgb="FF0000FF"/>
      <rgbColor rgb="FFFFE699"/>
      <rgbColor rgb="FFFF00FF"/>
      <rgbColor rgb="FFAFEEEE"/>
      <rgbColor rgb="FF9C0006"/>
      <rgbColor rgb="FF006100"/>
      <rgbColor rgb="FF000080"/>
      <rgbColor rgb="FF9C6500"/>
      <rgbColor rgb="FF800080"/>
      <rgbColor rgb="FFDAE3F3"/>
      <rgbColor rgb="FFC0C0C0"/>
      <rgbColor rgb="FF7F7F7F"/>
      <rgbColor rgb="FF8FAADC"/>
      <rgbColor rgb="FFFFC7CE"/>
      <rgbColor rgb="FFFAFAD2"/>
      <rgbColor rgb="FFDEEBF7"/>
      <rgbColor rgb="FF660066"/>
      <rgbColor rgb="FFF8CBAD"/>
      <rgbColor rgb="FFF2F2F2"/>
      <rgbColor rgb="FFBDD7EE"/>
      <rgbColor rgb="FF000080"/>
      <rgbColor rgb="FFFF00FF"/>
      <rgbColor rgb="FFFFF2CC"/>
      <rgbColor rgb="FFC5E0B4"/>
      <rgbColor rgb="FF800080"/>
      <rgbColor rgb="FF800000"/>
      <rgbColor rgb="FFEDEDED"/>
      <rgbColor rgb="FF0000FF"/>
      <rgbColor rgb="FFC9C9C9"/>
      <rgbColor rgb="FFE2F0D9"/>
      <rgbColor rgb="FFC6EFCE"/>
      <rgbColor rgb="FFFFEB9C"/>
      <rgbColor rgb="FF9DC3E6"/>
      <rgbColor rgb="FFF4B183"/>
      <rgbColor rgb="FFB4C7E7"/>
      <rgbColor rgb="FFFFCC99"/>
      <rgbColor rgb="FFDBDBDB"/>
      <rgbColor rgb="FFADCDEA"/>
      <rgbColor rgb="FFA9D18E"/>
      <rgbColor rgb="FFFFD966"/>
      <rgbColor rgb="FFFF8001"/>
      <rgbColor rgb="FFFA7D00"/>
      <rgbColor rgb="FF44546A"/>
      <rgbColor rgb="FFA5A5A5"/>
      <rgbColor rgb="FF1F497D"/>
      <rgbColor rgb="FF5B9BD5"/>
      <rgbColor rgb="FF003300"/>
      <rgbColor rgb="FF333F50"/>
      <rgbColor rgb="FF993300"/>
      <rgbColor rgb="FFFBE5D6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1" activeCellId="0" sqref="V1"/>
    </sheetView>
  </sheetViews>
  <sheetFormatPr defaultRowHeight="15" zeroHeight="false" outlineLevelRow="0" outlineLevelCol="0"/>
  <cols>
    <col collapsed="false" customWidth="true" hidden="false" outlineLevel="0" max="1" min="1" style="0" width="12.42"/>
    <col collapsed="false" customWidth="true" hidden="false" outlineLevel="0" max="2" min="2" style="0" width="8"/>
    <col collapsed="false" customWidth="true" hidden="false" outlineLevel="0" max="3" min="3" style="0" width="10.42"/>
    <col collapsed="false" customWidth="true" hidden="false" outlineLevel="0" max="4" min="4" style="0" width="7.42"/>
    <col collapsed="false" customWidth="true" hidden="false" outlineLevel="0" max="5" min="5" style="0" width="4.57"/>
    <col collapsed="false" customWidth="true" hidden="false" outlineLevel="0" max="6" min="6" style="0" width="6.01"/>
    <col collapsed="false" customWidth="true" hidden="false" outlineLevel="0" max="7" min="7" style="0" width="3.42"/>
    <col collapsed="false" customWidth="true" hidden="false" outlineLevel="0" max="8" min="8" style="0" width="4.86"/>
    <col collapsed="false" customWidth="true" hidden="false" outlineLevel="0" max="9" min="9" style="0" width="13.57"/>
    <col collapsed="false" customWidth="true" hidden="false" outlineLevel="0" max="10" min="10" style="0" width="15.15"/>
    <col collapsed="false" customWidth="true" hidden="false" outlineLevel="0" max="11" min="11" style="0" width="12.14"/>
    <col collapsed="false" customWidth="true" hidden="false" outlineLevel="0" max="12" min="12" style="0" width="15.86"/>
    <col collapsed="false" customWidth="true" hidden="false" outlineLevel="0" max="13" min="13" style="0" width="17.42"/>
    <col collapsed="false" customWidth="true" hidden="false" outlineLevel="0" max="14" min="14" style="0" width="6.86"/>
    <col collapsed="false" customWidth="true" hidden="false" outlineLevel="0" max="15" min="15" style="0" width="7"/>
    <col collapsed="false" customWidth="true" hidden="false" outlineLevel="0" max="1025" min="16" style="0" width="8.67"/>
  </cols>
  <sheetData>
    <row r="1" s="3" customFormat="true" ht="15" hidden="false" customHeight="false" outlineLevel="0" collapsed="false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customFormat="false" ht="108.95" hidden="false" customHeight="false" outlineLevel="0" collapsed="false">
      <c r="A2" s="4" t="n">
        <v>43556</v>
      </c>
      <c r="B2" s="5" t="s">
        <v>21</v>
      </c>
      <c r="C2" s="5" t="s">
        <v>22</v>
      </c>
      <c r="D2" s="5" t="n">
        <v>14</v>
      </c>
      <c r="E2" s="5" t="s">
        <v>23</v>
      </c>
      <c r="F2" s="5" t="n">
        <v>19000</v>
      </c>
      <c r="G2" s="5" t="s">
        <v>24</v>
      </c>
      <c r="H2" s="5" t="s">
        <v>25</v>
      </c>
      <c r="I2" s="5" t="n">
        <v>187916</v>
      </c>
      <c r="J2" s="6" t="s">
        <v>26</v>
      </c>
      <c r="K2" s="5" t="s">
        <v>27</v>
      </c>
      <c r="L2" s="7" t="n">
        <v>43637.375</v>
      </c>
      <c r="M2" s="7" t="n">
        <v>43636.375</v>
      </c>
      <c r="N2" s="5" t="s">
        <v>28</v>
      </c>
      <c r="O2" s="5" t="s">
        <v>29</v>
      </c>
      <c r="P2" s="8" t="n">
        <v>43648</v>
      </c>
      <c r="Q2" s="8" t="n">
        <v>43648.25</v>
      </c>
      <c r="R2" s="6" t="s">
        <v>30</v>
      </c>
      <c r="S2" s="8" t="n">
        <v>43694</v>
      </c>
      <c r="T2" s="8"/>
      <c r="U2" s="9" t="s">
        <v>30</v>
      </c>
      <c r="V2" s="7" t="n">
        <v>43701</v>
      </c>
    </row>
    <row r="3" customFormat="false" ht="13.8" hidden="false" customHeight="false" outlineLevel="0" collapsed="false"/>
    <row r="4" customFormat="false" ht="13.8" hidden="false" customHeight="false" outlineLevel="0" collapsed="false"/>
    <row r="5" customFormat="false" ht="13.8" hidden="false" customHeight="false" outlineLevel="0" collapsed="false"/>
    <row r="6" customFormat="false" ht="13.8" hidden="false" customHeight="false" outlineLevel="0" collapsed="false"/>
    <row r="7" customFormat="false" ht="13.8" hidden="false" customHeight="false" outlineLevel="0" collapsed="false"/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3.8" hidden="false" customHeight="false" outlineLevel="0" collapsed="false"/>
    <row r="11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21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I4" activeCellId="0" sqref="I4"/>
    </sheetView>
  </sheetViews>
  <sheetFormatPr defaultRowHeight="12.8" zeroHeight="false" outlineLevelRow="0" outlineLevelCol="0"/>
  <cols>
    <col collapsed="false" customWidth="true" hidden="false" outlineLevel="0" max="10" min="10" style="0" width="20.14"/>
    <col collapsed="false" customWidth="true" hidden="false" outlineLevel="0" max="11" min="11" style="0" width="19"/>
  </cols>
  <sheetData>
    <row r="1" customFormat="false" ht="13.8" hidden="false" customHeight="false" outlineLevel="0" collapsed="false">
      <c r="A1" s="0" t="str">
        <f aca="true">INDIRECT("Sheet1!J"&amp;A2,1)</f>
        <v>CAIU4318516 (40GP), FCIU7363137 (40GP), MEDU7874973 (40GP), MSCU9097752 (40GP), MSCU9378472 (40GP), TGHU8642494 (40GP)</v>
      </c>
      <c r="B1" s="0" t="str">
        <f aca="false">IFERROR(MID(A1,SEARCH(CHAR(44),A1)+2,LEN(A1)),"")</f>
        <v>FCIU7363137 (40GP), MEDU7874973 (40GP), MSCU9097752 (40GP), MSCU9378472 (40GP), TGHU8642494 (40GP)</v>
      </c>
      <c r="C1" s="0" t="str">
        <f aca="false">IFERROR(MID(B1,SEARCH(CHAR(44),B1)+2,LEN(B1)),"")</f>
        <v>MEDU7874973 (40GP), MSCU9097752 (40GP), MSCU9378472 (40GP), TGHU8642494 (40GP)</v>
      </c>
      <c r="D1" s="0" t="str">
        <f aca="false">IFERROR(MID(C1,SEARCH(CHAR(44),C1)+2,LEN(C1)),"")</f>
        <v>MSCU9097752 (40GP), MSCU9378472 (40GP), TGHU8642494 (40GP)</v>
      </c>
      <c r="E1" s="0" t="str">
        <f aca="false">IFERROR(MID(D1,SEARCH(CHAR(44),D1)+2,LEN(D1)),"")</f>
        <v>MSCU9378472 (40GP), TGHU8642494 (40GP)</v>
      </c>
      <c r="F1" s="0" t="str">
        <f aca="false">IFERROR(MID(E1,SEARCH(CHAR(44),E1)+2,LEN(E1)),"")</f>
        <v>TGHU8642494 (40GP)</v>
      </c>
      <c r="G1" s="0" t="str">
        <f aca="false">IFERROR(MID(F1,SEARCH(CHAR(44),F1)+2,LEN(F1)),"")</f>
        <v/>
      </c>
      <c r="H1" s="0" t="str">
        <f aca="false">IFERROR(MID(G1,SEARCH(CHAR(44),G1)+2,LEN(G1)),"")</f>
        <v/>
      </c>
      <c r="I1" s="0" t="str">
        <f aca="false">IFERROR(MID(H1,SEARCH(CHAR(44),H1)+2,LEN(H1)),"")</f>
        <v/>
      </c>
      <c r="J1" s="0" t="str">
        <f aca="false">IFERROR(MID(I1,SEARCH(CHAR(44),I1)+2,LEN(I1)),"")</f>
        <v/>
      </c>
    </row>
    <row r="2" customFormat="false" ht="19.7" hidden="false" customHeight="false" outlineLevel="0" collapsed="false">
      <c r="A2" s="10" t="n">
        <v>2</v>
      </c>
      <c r="B2" s="11" t="s">
        <v>31</v>
      </c>
      <c r="C2" s="11"/>
      <c r="D2" s="11"/>
    </row>
    <row r="3" customFormat="false" ht="13.8" hidden="false" customHeight="false" outlineLevel="0" collapsed="false"/>
    <row r="8" customFormat="false" ht="13.8" hidden="false" customHeight="false" outlineLevel="0" collapsed="false">
      <c r="A8" s="12" t="str">
        <f aca="false">HYPERLINK("#"&amp;CONCATENATE("A11:",ADDRESS(MAX(W11:W20),22,4,1)),"Cliquer, copier/coller vers le bloc note puis copier/coller à suivre dans la feuille N°Cont")</f>
        <v>Cliquer, copier/coller vers le bloc note puis copier/coller à suivre dans la feuille N°Cont</v>
      </c>
      <c r="B8" s="12"/>
      <c r="C8" s="12"/>
      <c r="D8" s="12"/>
      <c r="E8" s="12"/>
      <c r="F8" s="12"/>
      <c r="G8" s="12"/>
    </row>
    <row r="9" customFormat="false" ht="13.8" hidden="false" customHeight="false" outlineLevel="0" collapsed="false">
      <c r="A9" s="13" t="e">
        <f aca="false">lien_hypertexte("#"&amp;CONCATENATE("A11:",ADDRESS(MAX(W11:W20),22,4,1)),"Cliquer, copier/coller vers le bloc note puis copier/coller à suivre dans la feuille N°Cont")</f>
        <v>#NAME?</v>
      </c>
      <c r="B9" s="13"/>
      <c r="C9" s="13"/>
      <c r="D9" s="13"/>
      <c r="E9" s="13"/>
      <c r="F9" s="13"/>
      <c r="G9" s="13"/>
    </row>
    <row r="11" customFormat="false" ht="13.8" hidden="false" customHeight="false" outlineLevel="0" collapsed="false">
      <c r="A11" s="14" t="n">
        <f aca="false">IF($J11="","",Sheet1!A2)</f>
        <v>43556</v>
      </c>
      <c r="B11" s="15" t="str">
        <f aca="false">IF($J11="","",Sheet1!B2)</f>
        <v>E312546</v>
      </c>
      <c r="C11" s="15" t="str">
        <f aca="false">IF($J11="","",Sheet1!C2)</f>
        <v>CHONG</v>
      </c>
      <c r="D11" s="16" t="n">
        <f aca="false">IF($J11="","",Sheet1!D2)</f>
        <v>14</v>
      </c>
      <c r="E11" s="15" t="str">
        <f aca="false">IF($J11="","",Sheet1!E2)</f>
        <v>PKG</v>
      </c>
      <c r="F11" s="16" t="n">
        <f aca="false">IF($J11="","",Sheet1!F2)</f>
        <v>19000</v>
      </c>
      <c r="G11" s="15" t="str">
        <f aca="false">IF($J11="","",Sheet1!G2)</f>
        <v>KG</v>
      </c>
      <c r="H11" s="15" t="str">
        <f aca="false">IF($J11="","",Sheet1!H2)</f>
        <v>MSC</v>
      </c>
      <c r="I11" s="16" t="n">
        <f aca="false">IF($J11="","",Sheet1!I2)</f>
        <v>187916</v>
      </c>
      <c r="J11" s="17" t="str">
        <f aca="true">SUBSTITUTE(SUBSTITUTE(INDIRECT(ADDRESS(1,ROW()-10,4,1)),INDIRECT(ADDRESS(1,ROW()-9,4,1)),""),CHAR(44),"")</f>
        <v>CAIU4318516 (40GP) </v>
      </c>
      <c r="K11" s="16" t="str">
        <f aca="false">IF($J11="","",Sheet1!K2)</f>
        <v>MSC PIPIN</v>
      </c>
      <c r="L11" s="18" t="n">
        <f aca="false">IF($J11="","",Sheet1!L2)</f>
        <v>43637.375</v>
      </c>
      <c r="M11" s="18" t="n">
        <f aca="false">IF($J11="","",Sheet1!M2)</f>
        <v>43636.375</v>
      </c>
      <c r="N11" s="15" t="str">
        <f aca="false">IF($J11="","",Sheet1!N2)</f>
        <v>FRAMJ</v>
      </c>
      <c r="O11" s="15" t="str">
        <f aca="false">IF($J11="","",Sheet1!O2)</f>
        <v>BEANR</v>
      </c>
      <c r="P11" s="18" t="n">
        <f aca="false">IF($J11="","",Sheet1!P2)</f>
        <v>43648</v>
      </c>
      <c r="Q11" s="18" t="n">
        <f aca="false">IF($J11="","",Sheet1!Q2)</f>
        <v>43648.25</v>
      </c>
      <c r="R11" s="16" t="str">
        <f aca="false">IF($J11="","",Sheet1!R2)</f>
        <v>USNYC</v>
      </c>
      <c r="S11" s="18" t="n">
        <f aca="false">IF($J11="","",Sheet1!S2)</f>
        <v>43694</v>
      </c>
      <c r="T11" s="18" t="n">
        <f aca="false">IF($J11="","",Sheet1!T2)</f>
        <v>0</v>
      </c>
      <c r="U11" s="16" t="str">
        <f aca="false">IF($J11="","",Sheet1!U2)</f>
        <v>USNYC</v>
      </c>
      <c r="V11" s="18" t="n">
        <f aca="false">IF($J11="","",Sheet1!V2)</f>
        <v>43701</v>
      </c>
      <c r="W11" s="0" t="n">
        <f aca="false">IF(V11="","",ROW())</f>
        <v>11</v>
      </c>
      <c r="X11" s="19"/>
      <c r="Y11" s="19"/>
    </row>
    <row r="12" customFormat="false" ht="13.8" hidden="false" customHeight="false" outlineLevel="0" collapsed="false">
      <c r="A12" s="14" t="n">
        <f aca="false">IF($J12="","",A$11)</f>
        <v>43556</v>
      </c>
      <c r="B12" s="16" t="str">
        <f aca="false">IF($J12="","",B$11)</f>
        <v>E312546</v>
      </c>
      <c r="C12" s="16" t="str">
        <f aca="false">IF($J12="","",C$11)</f>
        <v>CHONG</v>
      </c>
      <c r="D12" s="16" t="n">
        <f aca="false">IF($J12="","",D$11)</f>
        <v>14</v>
      </c>
      <c r="E12" s="16" t="str">
        <f aca="false">IF($J12="","",E$11)</f>
        <v>PKG</v>
      </c>
      <c r="F12" s="16" t="n">
        <f aca="false">IF($J12="","",F$11)</f>
        <v>19000</v>
      </c>
      <c r="G12" s="16" t="str">
        <f aca="false">IF($J12="","",G$11)</f>
        <v>KG</v>
      </c>
      <c r="H12" s="16" t="str">
        <f aca="false">IF($J12="","",H$11)</f>
        <v>MSC</v>
      </c>
      <c r="I12" s="16" t="n">
        <f aca="false">IF($J12="","",I$11)</f>
        <v>187916</v>
      </c>
      <c r="J12" s="20" t="str">
        <f aca="true">SUBSTITUTE(SUBSTITUTE(INDIRECT(ADDRESS(1,ROW()-10,4,1)),INDIRECT(ADDRESS(1,ROW()-9,4,1)),""),CHAR(44),"")</f>
        <v>FCIU7363137 (40GP) </v>
      </c>
      <c r="K12" s="16" t="str">
        <f aca="false">IF($J12="","",K$11)</f>
        <v>MSC PIPIN</v>
      </c>
      <c r="L12" s="18" t="n">
        <f aca="false">IF($J12="","",L$11)</f>
        <v>43637.375</v>
      </c>
      <c r="M12" s="18" t="n">
        <f aca="false">IF($J12="","",M$11)</f>
        <v>43636.375</v>
      </c>
      <c r="N12" s="16" t="str">
        <f aca="false">IF($J12="","",N$11)</f>
        <v>FRAMJ</v>
      </c>
      <c r="O12" s="16" t="str">
        <f aca="false">IF($J12="","",O$11)</f>
        <v>BEANR</v>
      </c>
      <c r="P12" s="18" t="n">
        <f aca="false">IF($J12="","",P$11)</f>
        <v>43648</v>
      </c>
      <c r="Q12" s="18" t="n">
        <f aca="false">IF($J12="","",Q$11)</f>
        <v>43648.25</v>
      </c>
      <c r="R12" s="16" t="str">
        <f aca="false">IF($J12="","",R$11)</f>
        <v>USNYC</v>
      </c>
      <c r="S12" s="18" t="n">
        <f aca="false">IF($J12="","",S$11)</f>
        <v>43694</v>
      </c>
      <c r="T12" s="18" t="n">
        <f aca="false">IF($J12="","",T$11)</f>
        <v>0</v>
      </c>
      <c r="U12" s="16" t="str">
        <f aca="false">IF($J12="","",U$11)</f>
        <v>USNYC</v>
      </c>
      <c r="V12" s="18" t="n">
        <f aca="false">IF($J12="","",V$11)</f>
        <v>43701</v>
      </c>
      <c r="W12" s="0" t="n">
        <f aca="false">IF(V12="","",ROW())</f>
        <v>12</v>
      </c>
    </row>
    <row r="13" customFormat="false" ht="13.8" hidden="false" customHeight="false" outlineLevel="0" collapsed="false">
      <c r="A13" s="14" t="n">
        <f aca="false">IF($J13="","",A$11)</f>
        <v>43556</v>
      </c>
      <c r="B13" s="16" t="str">
        <f aca="false">IF($J13="","",B$11)</f>
        <v>E312546</v>
      </c>
      <c r="C13" s="16" t="str">
        <f aca="false">IF($J13="","",C$11)</f>
        <v>CHONG</v>
      </c>
      <c r="D13" s="16" t="n">
        <f aca="false">IF($J13="","",D$11)</f>
        <v>14</v>
      </c>
      <c r="E13" s="16" t="str">
        <f aca="false">IF($J13="","",E$11)</f>
        <v>PKG</v>
      </c>
      <c r="F13" s="16" t="n">
        <f aca="false">IF($J13="","",F$11)</f>
        <v>19000</v>
      </c>
      <c r="G13" s="16" t="str">
        <f aca="false">IF($J13="","",G$11)</f>
        <v>KG</v>
      </c>
      <c r="H13" s="16" t="str">
        <f aca="false">IF($J13="","",H$11)</f>
        <v>MSC</v>
      </c>
      <c r="I13" s="16" t="n">
        <f aca="false">IF($J13="","",I$11)</f>
        <v>187916</v>
      </c>
      <c r="J13" s="20" t="str">
        <f aca="true">SUBSTITUTE(SUBSTITUTE(INDIRECT(ADDRESS(1,ROW()-10,4,1)),INDIRECT(ADDRESS(1,ROW()-9,4,1)),""),CHAR(44),"")</f>
        <v>MEDU7874973 (40GP) </v>
      </c>
      <c r="K13" s="16" t="str">
        <f aca="false">IF($J13="","",K$11)</f>
        <v>MSC PIPIN</v>
      </c>
      <c r="L13" s="18" t="n">
        <f aca="false">IF($J13="","",L$11)</f>
        <v>43637.375</v>
      </c>
      <c r="M13" s="18" t="n">
        <f aca="false">IF($J13="","",M$11)</f>
        <v>43636.375</v>
      </c>
      <c r="N13" s="16" t="str">
        <f aca="false">IF($J13="","",N$11)</f>
        <v>FRAMJ</v>
      </c>
      <c r="O13" s="16" t="str">
        <f aca="false">IF($J13="","",O$11)</f>
        <v>BEANR</v>
      </c>
      <c r="P13" s="18" t="n">
        <f aca="false">IF($J13="","",P$11)</f>
        <v>43648</v>
      </c>
      <c r="Q13" s="18" t="n">
        <f aca="false">IF($J13="","",Q$11)</f>
        <v>43648.25</v>
      </c>
      <c r="R13" s="16" t="str">
        <f aca="false">IF($J13="","",R$11)</f>
        <v>USNYC</v>
      </c>
      <c r="S13" s="18" t="n">
        <f aca="false">IF($J13="","",S$11)</f>
        <v>43694</v>
      </c>
      <c r="T13" s="18" t="n">
        <f aca="false">IF($J13="","",T$11)</f>
        <v>0</v>
      </c>
      <c r="U13" s="16" t="str">
        <f aca="false">IF($J13="","",U$11)</f>
        <v>USNYC</v>
      </c>
      <c r="V13" s="18" t="n">
        <f aca="false">IF($J13="","",V$11)</f>
        <v>43701</v>
      </c>
      <c r="W13" s="0" t="n">
        <f aca="false">IF(V13="","",ROW())</f>
        <v>13</v>
      </c>
    </row>
    <row r="14" customFormat="false" ht="13.8" hidden="false" customHeight="false" outlineLevel="0" collapsed="false">
      <c r="A14" s="14" t="n">
        <f aca="false">IF($J14="","",A$11)</f>
        <v>43556</v>
      </c>
      <c r="B14" s="16" t="str">
        <f aca="false">IF($J14="","",B$11)</f>
        <v>E312546</v>
      </c>
      <c r="C14" s="16" t="str">
        <f aca="false">IF($J14="","",C$11)</f>
        <v>CHONG</v>
      </c>
      <c r="D14" s="16" t="n">
        <f aca="false">IF($J14="","",D$11)</f>
        <v>14</v>
      </c>
      <c r="E14" s="16" t="str">
        <f aca="false">IF($J14="","",E$11)</f>
        <v>PKG</v>
      </c>
      <c r="F14" s="16" t="n">
        <f aca="false">IF($J14="","",F$11)</f>
        <v>19000</v>
      </c>
      <c r="G14" s="16" t="str">
        <f aca="false">IF($J14="","",G$11)</f>
        <v>KG</v>
      </c>
      <c r="H14" s="16" t="str">
        <f aca="false">IF($J14="","",H$11)</f>
        <v>MSC</v>
      </c>
      <c r="I14" s="16" t="n">
        <f aca="false">IF($J14="","",I$11)</f>
        <v>187916</v>
      </c>
      <c r="J14" s="20" t="str">
        <f aca="true">SUBSTITUTE(SUBSTITUTE(INDIRECT(ADDRESS(1,ROW()-10,4,1)),INDIRECT(ADDRESS(1,ROW()-9,4,1)),""),CHAR(44),"")</f>
        <v>MSCU9097752 (40GP) </v>
      </c>
      <c r="K14" s="16" t="str">
        <f aca="false">IF($J14="","",K$11)</f>
        <v>MSC PIPIN</v>
      </c>
      <c r="L14" s="18" t="n">
        <f aca="false">IF($J14="","",L$11)</f>
        <v>43637.375</v>
      </c>
      <c r="M14" s="18" t="n">
        <f aca="false">IF($J14="","",M$11)</f>
        <v>43636.375</v>
      </c>
      <c r="N14" s="16" t="str">
        <f aca="false">IF($J14="","",N$11)</f>
        <v>FRAMJ</v>
      </c>
      <c r="O14" s="16" t="str">
        <f aca="false">IF($J14="","",O$11)</f>
        <v>BEANR</v>
      </c>
      <c r="P14" s="18" t="n">
        <f aca="false">IF($J14="","",P$11)</f>
        <v>43648</v>
      </c>
      <c r="Q14" s="18" t="n">
        <f aca="false">IF($J14="","",Q$11)</f>
        <v>43648.25</v>
      </c>
      <c r="R14" s="16" t="str">
        <f aca="false">IF($J14="","",R$11)</f>
        <v>USNYC</v>
      </c>
      <c r="S14" s="18" t="n">
        <f aca="false">IF($J14="","",S$11)</f>
        <v>43694</v>
      </c>
      <c r="T14" s="18" t="n">
        <f aca="false">IF($J14="","",T$11)</f>
        <v>0</v>
      </c>
      <c r="U14" s="16" t="str">
        <f aca="false">IF($J14="","",U$11)</f>
        <v>USNYC</v>
      </c>
      <c r="V14" s="18" t="n">
        <f aca="false">IF($J14="","",V$11)</f>
        <v>43701</v>
      </c>
      <c r="W14" s="0" t="n">
        <f aca="false">IF(V14="","",ROW())</f>
        <v>14</v>
      </c>
    </row>
    <row r="15" customFormat="false" ht="13.8" hidden="false" customHeight="false" outlineLevel="0" collapsed="false">
      <c r="A15" s="14" t="n">
        <f aca="false">IF($J15="","",A$11)</f>
        <v>43556</v>
      </c>
      <c r="B15" s="16" t="str">
        <f aca="false">IF($J15="","",B$11)</f>
        <v>E312546</v>
      </c>
      <c r="C15" s="16" t="str">
        <f aca="false">IF($J15="","",C$11)</f>
        <v>CHONG</v>
      </c>
      <c r="D15" s="16" t="n">
        <f aca="false">IF($J15="","",D$11)</f>
        <v>14</v>
      </c>
      <c r="E15" s="16" t="str">
        <f aca="false">IF($J15="","",E$11)</f>
        <v>PKG</v>
      </c>
      <c r="F15" s="16" t="n">
        <f aca="false">IF($J15="","",F$11)</f>
        <v>19000</v>
      </c>
      <c r="G15" s="16" t="str">
        <f aca="false">IF($J15="","",G$11)</f>
        <v>KG</v>
      </c>
      <c r="H15" s="16" t="str">
        <f aca="false">IF($J15="","",H$11)</f>
        <v>MSC</v>
      </c>
      <c r="I15" s="16" t="n">
        <f aca="false">IF($J15="","",I$11)</f>
        <v>187916</v>
      </c>
      <c r="J15" s="20" t="str">
        <f aca="true">SUBSTITUTE(SUBSTITUTE(INDIRECT(ADDRESS(1,ROW()-10,4,1)),INDIRECT(ADDRESS(1,ROW()-9,4,1)),""),CHAR(44),"")</f>
        <v>MSCU9378472 (40GP) </v>
      </c>
      <c r="K15" s="16" t="str">
        <f aca="false">IF($J15="","",K$11)</f>
        <v>MSC PIPIN</v>
      </c>
      <c r="L15" s="18" t="n">
        <f aca="false">IF($J15="","",L$11)</f>
        <v>43637.375</v>
      </c>
      <c r="M15" s="18" t="n">
        <f aca="false">IF($J15="","",M$11)</f>
        <v>43636.375</v>
      </c>
      <c r="N15" s="16" t="str">
        <f aca="false">IF($J15="","",N$11)</f>
        <v>FRAMJ</v>
      </c>
      <c r="O15" s="16" t="str">
        <f aca="false">IF($J15="","",O$11)</f>
        <v>BEANR</v>
      </c>
      <c r="P15" s="18" t="n">
        <f aca="false">IF($J15="","",P$11)</f>
        <v>43648</v>
      </c>
      <c r="Q15" s="18" t="n">
        <f aca="false">IF($J15="","",Q$11)</f>
        <v>43648.25</v>
      </c>
      <c r="R15" s="16" t="str">
        <f aca="false">IF($J15="","",R$11)</f>
        <v>USNYC</v>
      </c>
      <c r="S15" s="18" t="n">
        <f aca="false">IF($J15="","",S$11)</f>
        <v>43694</v>
      </c>
      <c r="T15" s="18" t="n">
        <f aca="false">IF($J15="","",T$11)</f>
        <v>0</v>
      </c>
      <c r="U15" s="16" t="str">
        <f aca="false">IF($J15="","",U$11)</f>
        <v>USNYC</v>
      </c>
      <c r="V15" s="18" t="n">
        <f aca="false">IF($J15="","",V$11)</f>
        <v>43701</v>
      </c>
      <c r="W15" s="0" t="n">
        <f aca="false">IF(V15="","",ROW())</f>
        <v>15</v>
      </c>
    </row>
    <row r="16" customFormat="false" ht="13.8" hidden="false" customHeight="false" outlineLevel="0" collapsed="false">
      <c r="A16" s="14" t="n">
        <f aca="false">IF($J16="","",A$11)</f>
        <v>43556</v>
      </c>
      <c r="B16" s="16" t="str">
        <f aca="false">IF($J16="","",B$11)</f>
        <v>E312546</v>
      </c>
      <c r="C16" s="16" t="str">
        <f aca="false">IF($J16="","",C$11)</f>
        <v>CHONG</v>
      </c>
      <c r="D16" s="16" t="n">
        <f aca="false">IF($J16="","",D$11)</f>
        <v>14</v>
      </c>
      <c r="E16" s="16" t="str">
        <f aca="false">IF($J16="","",E$11)</f>
        <v>PKG</v>
      </c>
      <c r="F16" s="16" t="n">
        <f aca="false">IF($J16="","",F$11)</f>
        <v>19000</v>
      </c>
      <c r="G16" s="16" t="str">
        <f aca="false">IF($J16="","",G$11)</f>
        <v>KG</v>
      </c>
      <c r="H16" s="16" t="str">
        <f aca="false">IF($J16="","",H$11)</f>
        <v>MSC</v>
      </c>
      <c r="I16" s="16" t="n">
        <f aca="false">IF($J16="","",I$11)</f>
        <v>187916</v>
      </c>
      <c r="J16" s="20" t="str">
        <f aca="true">SUBSTITUTE(SUBSTITUTE(INDIRECT(ADDRESS(1,ROW()-10,4,1)),INDIRECT(ADDRESS(1,ROW()-9,4,1)),""),CHAR(44),"")</f>
        <v>TGHU8642494 (40GP)</v>
      </c>
      <c r="K16" s="16" t="str">
        <f aca="false">IF($J16="","",K$11)</f>
        <v>MSC PIPIN</v>
      </c>
      <c r="L16" s="18" t="n">
        <f aca="false">IF($J16="","",L$11)</f>
        <v>43637.375</v>
      </c>
      <c r="M16" s="18" t="n">
        <f aca="false">IF($J16="","",M$11)</f>
        <v>43636.375</v>
      </c>
      <c r="N16" s="16" t="str">
        <f aca="false">IF($J16="","",N$11)</f>
        <v>FRAMJ</v>
      </c>
      <c r="O16" s="16" t="str">
        <f aca="false">IF($J16="","",O$11)</f>
        <v>BEANR</v>
      </c>
      <c r="P16" s="18" t="n">
        <f aca="false">IF($J16="","",P$11)</f>
        <v>43648</v>
      </c>
      <c r="Q16" s="18" t="n">
        <f aca="false">IF($J16="","",Q$11)</f>
        <v>43648.25</v>
      </c>
      <c r="R16" s="16" t="str">
        <f aca="false">IF($J16="","",R$11)</f>
        <v>USNYC</v>
      </c>
      <c r="S16" s="18" t="n">
        <f aca="false">IF($J16="","",S$11)</f>
        <v>43694</v>
      </c>
      <c r="T16" s="18" t="n">
        <f aca="false">IF($J16="","",T$11)</f>
        <v>0</v>
      </c>
      <c r="U16" s="16" t="str">
        <f aca="false">IF($J16="","",U$11)</f>
        <v>USNYC</v>
      </c>
      <c r="V16" s="18" t="n">
        <f aca="false">IF($J16="","",V$11)</f>
        <v>43701</v>
      </c>
      <c r="W16" s="0" t="n">
        <f aca="false">IF(V16="","",ROW())</f>
        <v>16</v>
      </c>
    </row>
    <row r="17" customFormat="false" ht="13.8" hidden="false" customHeight="false" outlineLevel="0" collapsed="false">
      <c r="A17" s="14" t="str">
        <f aca="false">IF($J17="","",A$11)</f>
        <v/>
      </c>
      <c r="B17" s="16" t="str">
        <f aca="false">IF($J17="","",B$11)</f>
        <v/>
      </c>
      <c r="C17" s="16" t="str">
        <f aca="false">IF($J17="","",C$11)</f>
        <v/>
      </c>
      <c r="D17" s="16" t="str">
        <f aca="false">IF($J17="","",D$11)</f>
        <v/>
      </c>
      <c r="E17" s="16" t="str">
        <f aca="false">IF($J17="","",E$11)</f>
        <v/>
      </c>
      <c r="F17" s="16" t="str">
        <f aca="false">IF($J17="","",F$11)</f>
        <v/>
      </c>
      <c r="G17" s="16" t="str">
        <f aca="false">IF($J17="","",G$11)</f>
        <v/>
      </c>
      <c r="H17" s="16" t="str">
        <f aca="false">IF($J17="","",H$11)</f>
        <v/>
      </c>
      <c r="I17" s="16" t="str">
        <f aca="false">IF($J17="","",I$11)</f>
        <v/>
      </c>
      <c r="J17" s="20" t="str">
        <f aca="true">SUBSTITUTE(SUBSTITUTE(INDIRECT(ADDRESS(1,ROW()-10,4,1)),INDIRECT(ADDRESS(1,ROW()-9,4,1)),""),CHAR(44),"")</f>
        <v/>
      </c>
      <c r="K17" s="16" t="str">
        <f aca="false">IF($J17="","",K$11)</f>
        <v/>
      </c>
      <c r="L17" s="18" t="str">
        <f aca="false">IF($J17="","",L$11)</f>
        <v/>
      </c>
      <c r="M17" s="18" t="str">
        <f aca="false">IF($J17="","",M$11)</f>
        <v/>
      </c>
      <c r="N17" s="16" t="str">
        <f aca="false">IF($J17="","",N$11)</f>
        <v/>
      </c>
      <c r="O17" s="16" t="str">
        <f aca="false">IF($J17="","",O$11)</f>
        <v/>
      </c>
      <c r="P17" s="18" t="str">
        <f aca="false">IF($J17="","",P$11)</f>
        <v/>
      </c>
      <c r="Q17" s="18" t="str">
        <f aca="false">IF($J17="","",Q$11)</f>
        <v/>
      </c>
      <c r="R17" s="16" t="str">
        <f aca="false">IF($J17="","",R$11)</f>
        <v/>
      </c>
      <c r="S17" s="18" t="str">
        <f aca="false">IF($J17="","",S$11)</f>
        <v/>
      </c>
      <c r="T17" s="18" t="str">
        <f aca="false">IF($J17="","",T$11)</f>
        <v/>
      </c>
      <c r="U17" s="16" t="str">
        <f aca="false">IF($J17="","",U$11)</f>
        <v/>
      </c>
      <c r="V17" s="18" t="str">
        <f aca="false">IF($J17="","",V$11)</f>
        <v/>
      </c>
      <c r="W17" s="0" t="str">
        <f aca="false">IF(V17="","",ROW())</f>
        <v/>
      </c>
    </row>
    <row r="18" customFormat="false" ht="13.8" hidden="false" customHeight="false" outlineLevel="0" collapsed="false">
      <c r="A18" s="14" t="str">
        <f aca="false">IF($J18="","",A$11)</f>
        <v/>
      </c>
      <c r="B18" s="16" t="str">
        <f aca="false">IF($J18="","",B$11)</f>
        <v/>
      </c>
      <c r="C18" s="16" t="str">
        <f aca="false">IF($J18="","",C$11)</f>
        <v/>
      </c>
      <c r="D18" s="16" t="str">
        <f aca="false">IF($J18="","",D$11)</f>
        <v/>
      </c>
      <c r="E18" s="16" t="str">
        <f aca="false">IF($J18="","",E$11)</f>
        <v/>
      </c>
      <c r="F18" s="16" t="str">
        <f aca="false">IF($J18="","",F$11)</f>
        <v/>
      </c>
      <c r="G18" s="16" t="str">
        <f aca="false">IF($J18="","",G$11)</f>
        <v/>
      </c>
      <c r="H18" s="16" t="str">
        <f aca="false">IF($J18="","",H$11)</f>
        <v/>
      </c>
      <c r="I18" s="16" t="str">
        <f aca="false">IF($J18="","",I$11)</f>
        <v/>
      </c>
      <c r="J18" s="20" t="str">
        <f aca="true">SUBSTITUTE(SUBSTITUTE(INDIRECT(ADDRESS(1,ROW()-10,4,1)),INDIRECT(ADDRESS(1,ROW()-9,4,1)),""),CHAR(44),"")</f>
        <v/>
      </c>
      <c r="K18" s="16" t="str">
        <f aca="false">IF($J18="","",K$11)</f>
        <v/>
      </c>
      <c r="L18" s="18" t="str">
        <f aca="false">IF($J18="","",L$11)</f>
        <v/>
      </c>
      <c r="M18" s="18" t="str">
        <f aca="false">IF($J18="","",M$11)</f>
        <v/>
      </c>
      <c r="N18" s="16" t="str">
        <f aca="false">IF($J18="","",N$11)</f>
        <v/>
      </c>
      <c r="O18" s="16" t="str">
        <f aca="false">IF($J18="","",O$11)</f>
        <v/>
      </c>
      <c r="P18" s="18" t="str">
        <f aca="false">IF($J18="","",P$11)</f>
        <v/>
      </c>
      <c r="Q18" s="18" t="str">
        <f aca="false">IF($J18="","",Q$11)</f>
        <v/>
      </c>
      <c r="R18" s="16" t="str">
        <f aca="false">IF($J18="","",R$11)</f>
        <v/>
      </c>
      <c r="S18" s="18" t="str">
        <f aca="false">IF($J18="","",S$11)</f>
        <v/>
      </c>
      <c r="T18" s="18" t="str">
        <f aca="false">IF($J18="","",T$11)</f>
        <v/>
      </c>
      <c r="U18" s="16" t="str">
        <f aca="false">IF($J18="","",U$11)</f>
        <v/>
      </c>
      <c r="V18" s="18" t="str">
        <f aca="false">IF($J18="","",V$11)</f>
        <v/>
      </c>
      <c r="W18" s="0" t="str">
        <f aca="false">IF(V18="","",ROW())</f>
        <v/>
      </c>
    </row>
    <row r="19" customFormat="false" ht="13.8" hidden="false" customHeight="false" outlineLevel="0" collapsed="false">
      <c r="A19" s="14" t="str">
        <f aca="false">IF($J19="","",A$11)</f>
        <v/>
      </c>
      <c r="B19" s="16" t="str">
        <f aca="false">IF($J19="","",B$11)</f>
        <v/>
      </c>
      <c r="C19" s="16" t="str">
        <f aca="false">IF($J19="","",C$11)</f>
        <v/>
      </c>
      <c r="D19" s="16" t="str">
        <f aca="false">IF($J19="","",D$11)</f>
        <v/>
      </c>
      <c r="E19" s="16" t="str">
        <f aca="false">IF($J19="","",E$11)</f>
        <v/>
      </c>
      <c r="F19" s="16" t="str">
        <f aca="false">IF($J19="","",F$11)</f>
        <v/>
      </c>
      <c r="G19" s="16" t="str">
        <f aca="false">IF($J19="","",G$11)</f>
        <v/>
      </c>
      <c r="H19" s="16" t="str">
        <f aca="false">IF($J19="","",H$11)</f>
        <v/>
      </c>
      <c r="I19" s="16" t="str">
        <f aca="false">IF($J19="","",I$11)</f>
        <v/>
      </c>
      <c r="J19" s="20" t="str">
        <f aca="true">SUBSTITUTE(SUBSTITUTE(INDIRECT(ADDRESS(1,ROW()-10,4,1)),INDIRECT(ADDRESS(1,ROW()-9,4,1)),""),CHAR(44),"")</f>
        <v/>
      </c>
      <c r="K19" s="16" t="str">
        <f aca="false">IF($J19="","",K$11)</f>
        <v/>
      </c>
      <c r="L19" s="18" t="str">
        <f aca="false">IF($J19="","",L$11)</f>
        <v/>
      </c>
      <c r="M19" s="18" t="str">
        <f aca="false">IF($J19="","",M$11)</f>
        <v/>
      </c>
      <c r="N19" s="16" t="str">
        <f aca="false">IF($J19="","",N$11)</f>
        <v/>
      </c>
      <c r="O19" s="16" t="str">
        <f aca="false">IF($J19="","",O$11)</f>
        <v/>
      </c>
      <c r="P19" s="18" t="str">
        <f aca="false">IF($J19="","",P$11)</f>
        <v/>
      </c>
      <c r="Q19" s="18" t="str">
        <f aca="false">IF($J19="","",Q$11)</f>
        <v/>
      </c>
      <c r="R19" s="16" t="str">
        <f aca="false">IF($J19="","",R$11)</f>
        <v/>
      </c>
      <c r="S19" s="18" t="str">
        <f aca="false">IF($J19="","",S$11)</f>
        <v/>
      </c>
      <c r="T19" s="18" t="str">
        <f aca="false">IF($J19="","",T$11)</f>
        <v/>
      </c>
      <c r="U19" s="16" t="str">
        <f aca="false">IF($J19="","",U$11)</f>
        <v/>
      </c>
      <c r="V19" s="18" t="str">
        <f aca="false">IF($J19="","",V$11)</f>
        <v/>
      </c>
      <c r="W19" s="0" t="str">
        <f aca="false">IF(V19="","",ROW())</f>
        <v/>
      </c>
    </row>
    <row r="20" customFormat="false" ht="13.8" hidden="false" customHeight="false" outlineLevel="0" collapsed="false">
      <c r="A20" s="14" t="str">
        <f aca="false">IF($J20="","",A$11)</f>
        <v/>
      </c>
      <c r="B20" s="16" t="str">
        <f aca="false">IF($J20="","",B$11)</f>
        <v/>
      </c>
      <c r="C20" s="16" t="str">
        <f aca="false">IF($J20="","",C$11)</f>
        <v/>
      </c>
      <c r="D20" s="16" t="str">
        <f aca="false">IF($J20="","",D$11)</f>
        <v/>
      </c>
      <c r="E20" s="16" t="str">
        <f aca="false">IF($J20="","",E$11)</f>
        <v/>
      </c>
      <c r="F20" s="16" t="str">
        <f aca="false">IF($J20="","",F$11)</f>
        <v/>
      </c>
      <c r="G20" s="16" t="str">
        <f aca="false">IF($J20="","",G$11)</f>
        <v/>
      </c>
      <c r="H20" s="16" t="str">
        <f aca="false">IF($J20="","",H$11)</f>
        <v/>
      </c>
      <c r="I20" s="16" t="str">
        <f aca="false">IF($J20="","",I$11)</f>
        <v/>
      </c>
      <c r="J20" s="20" t="str">
        <f aca="true">SUBSTITUTE(SUBSTITUTE(INDIRECT(ADDRESS(1,ROW()-10,4,1)),INDIRECT(ADDRESS(1,ROW()-9,4,1)),""),CHAR(44),"")</f>
        <v/>
      </c>
      <c r="K20" s="16" t="str">
        <f aca="false">IF($J20="","",K$11)</f>
        <v/>
      </c>
      <c r="L20" s="18" t="str">
        <f aca="false">IF($J20="","",L$11)</f>
        <v/>
      </c>
      <c r="M20" s="18" t="str">
        <f aca="false">IF($J20="","",M$11)</f>
        <v/>
      </c>
      <c r="N20" s="16" t="str">
        <f aca="false">IF($J20="","",N$11)</f>
        <v/>
      </c>
      <c r="O20" s="16" t="str">
        <f aca="false">IF($J20="","",O$11)</f>
        <v/>
      </c>
      <c r="P20" s="18" t="str">
        <f aca="false">IF($J20="","",P$11)</f>
        <v/>
      </c>
      <c r="Q20" s="18" t="str">
        <f aca="false">IF($J20="","",Q$11)</f>
        <v/>
      </c>
      <c r="R20" s="16" t="str">
        <f aca="false">IF($J20="","",R$11)</f>
        <v/>
      </c>
      <c r="S20" s="18" t="str">
        <f aca="false">IF($J20="","",S$11)</f>
        <v/>
      </c>
      <c r="T20" s="18" t="str">
        <f aca="false">IF($J20="","",T$11)</f>
        <v/>
      </c>
      <c r="U20" s="16" t="str">
        <f aca="false">IF($J20="","",U$11)</f>
        <v/>
      </c>
      <c r="V20" s="18" t="str">
        <f aca="false">IF($J20="","",V$11)</f>
        <v/>
      </c>
      <c r="W20" s="0" t="str">
        <f aca="false">IF(V20="","",ROW())</f>
        <v/>
      </c>
    </row>
    <row r="21" customFormat="false" ht="13.8" hidden="false" customHeight="false" outlineLevel="0" collapsed="false">
      <c r="J21" s="21" t="str">
        <f aca="true">SUBSTITUTE(SUBSTITUTE(INDIRECT(ADDRESS(1,ROW()-10,4,1)),INDIRECT(ADDRESS(1,ROW()-9,4,1)),""),CHAR(44),"")</f>
        <v/>
      </c>
    </row>
  </sheetData>
  <mergeCells count="3">
    <mergeCell ref="B2:D2"/>
    <mergeCell ref="A8:G8"/>
    <mergeCell ref="A9:G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7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I14" activeCellId="0" sqref="I14"/>
    </sheetView>
  </sheetViews>
  <sheetFormatPr defaultRowHeight="13.8" zeroHeight="false" outlineLevelRow="0" outlineLevelCol="0"/>
  <cols>
    <col collapsed="false" customWidth="true" hidden="false" outlineLevel="0" max="1" min="1" style="22" width="12.29"/>
    <col collapsed="false" customWidth="true" hidden="false" outlineLevel="0" max="2" min="2" style="22" width="8.53"/>
    <col collapsed="false" customWidth="true" hidden="false" outlineLevel="0" max="3" min="3" style="22" width="10.17"/>
    <col collapsed="false" customWidth="true" hidden="false" outlineLevel="0" max="4" min="4" style="22" width="7.71"/>
    <col collapsed="false" customWidth="true" hidden="false" outlineLevel="0" max="5" min="5" style="22" width="4.93"/>
    <col collapsed="false" customWidth="true" hidden="false" outlineLevel="0" max="6" min="6" style="22" width="6.57"/>
    <col collapsed="false" customWidth="true" hidden="false" outlineLevel="0" max="7" min="7" style="22" width="3.95"/>
    <col collapsed="false" customWidth="true" hidden="false" outlineLevel="0" max="8" min="8" style="22" width="5.27"/>
    <col collapsed="false" customWidth="true" hidden="false" outlineLevel="0" max="9" min="9" style="22" width="12.78"/>
    <col collapsed="false" customWidth="true" hidden="false" outlineLevel="0" max="10" min="10" style="22" width="20.14"/>
    <col collapsed="false" customWidth="false" hidden="false" outlineLevel="0" max="11" min="11" style="22" width="11.47"/>
    <col collapsed="false" customWidth="true" hidden="false" outlineLevel="0" max="12" min="12" style="22" width="14.74"/>
    <col collapsed="false" customWidth="true" hidden="false" outlineLevel="0" max="13" min="13" style="22" width="15.72"/>
    <col collapsed="false" customWidth="true" hidden="false" outlineLevel="0" max="14" min="14" style="22" width="7.22"/>
    <col collapsed="false" customWidth="true" hidden="false" outlineLevel="0" max="15" min="15" style="22" width="7.39"/>
    <col collapsed="false" customWidth="true" hidden="false" outlineLevel="0" max="17" min="16" style="22" width="9.51"/>
    <col collapsed="false" customWidth="true" hidden="false" outlineLevel="0" max="18" min="18" style="22" width="7.07"/>
    <col collapsed="false" customWidth="true" hidden="false" outlineLevel="0" max="19" min="19" style="22" width="10.01"/>
    <col collapsed="false" customWidth="true" hidden="false" outlineLevel="0" max="20" min="20" style="22" width="9.84"/>
    <col collapsed="false" customWidth="true" hidden="false" outlineLevel="0" max="21" min="21" style="22" width="7.07"/>
    <col collapsed="false" customWidth="true" hidden="false" outlineLevel="0" max="22" min="22" style="22" width="10.01"/>
    <col collapsed="false" customWidth="false" hidden="false" outlineLevel="0" max="1025" min="23" style="22" width="11.52"/>
  </cols>
  <sheetData>
    <row r="1" customFormat="false" ht="13.8" hidden="false" customHeight="false" outlineLevel="0" collapsed="false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4</v>
      </c>
      <c r="H1" s="23" t="s">
        <v>6</v>
      </c>
      <c r="I1" s="23" t="s">
        <v>7</v>
      </c>
      <c r="J1" s="23" t="s">
        <v>8</v>
      </c>
      <c r="K1" s="23" t="s">
        <v>9</v>
      </c>
      <c r="L1" s="23" t="s">
        <v>10</v>
      </c>
      <c r="M1" s="23" t="s">
        <v>11</v>
      </c>
      <c r="N1" s="23" t="s">
        <v>12</v>
      </c>
      <c r="O1" s="23" t="s">
        <v>13</v>
      </c>
      <c r="P1" s="23" t="s">
        <v>14</v>
      </c>
      <c r="Q1" s="23" t="s">
        <v>15</v>
      </c>
      <c r="R1" s="23" t="s">
        <v>16</v>
      </c>
      <c r="S1" s="23" t="s">
        <v>17</v>
      </c>
      <c r="T1" s="23" t="s">
        <v>18</v>
      </c>
      <c r="U1" s="23" t="s">
        <v>19</v>
      </c>
      <c r="V1" s="23" t="s">
        <v>20</v>
      </c>
    </row>
    <row r="2" customFormat="false" ht="13.8" hidden="false" customHeight="false" outlineLevel="0" collapsed="false">
      <c r="A2" s="24" t="n">
        <v>43556</v>
      </c>
      <c r="B2" s="22" t="s">
        <v>21</v>
      </c>
      <c r="C2" s="22" t="s">
        <v>22</v>
      </c>
      <c r="D2" s="22" t="n">
        <v>14</v>
      </c>
      <c r="E2" s="22" t="s">
        <v>23</v>
      </c>
      <c r="F2" s="22" t="n">
        <v>19000</v>
      </c>
      <c r="G2" s="22" t="s">
        <v>24</v>
      </c>
      <c r="H2" s="22" t="s">
        <v>25</v>
      </c>
      <c r="I2" s="22" t="n">
        <v>187916</v>
      </c>
      <c r="J2" s="22" t="s">
        <v>32</v>
      </c>
      <c r="K2" s="22" t="s">
        <v>27</v>
      </c>
      <c r="L2" s="22" t="s">
        <v>33</v>
      </c>
      <c r="M2" s="22" t="s">
        <v>34</v>
      </c>
      <c r="N2" s="22" t="s">
        <v>28</v>
      </c>
      <c r="O2" s="22" t="s">
        <v>29</v>
      </c>
      <c r="P2" s="22" t="s">
        <v>35</v>
      </c>
      <c r="Q2" s="22" t="s">
        <v>35</v>
      </c>
      <c r="R2" s="22" t="s">
        <v>30</v>
      </c>
      <c r="S2" s="22" t="s">
        <v>36</v>
      </c>
      <c r="T2" s="22" t="s">
        <v>37</v>
      </c>
      <c r="U2" s="22" t="s">
        <v>30</v>
      </c>
      <c r="V2" s="22" t="s">
        <v>38</v>
      </c>
    </row>
    <row r="3" customFormat="false" ht="13.8" hidden="false" customHeight="false" outlineLevel="0" collapsed="false">
      <c r="A3" s="24" t="n">
        <v>43556</v>
      </c>
      <c r="B3" s="22" t="s">
        <v>21</v>
      </c>
      <c r="C3" s="22" t="s">
        <v>22</v>
      </c>
      <c r="D3" s="22" t="n">
        <v>14</v>
      </c>
      <c r="E3" s="22" t="s">
        <v>23</v>
      </c>
      <c r="F3" s="22" t="n">
        <v>19000</v>
      </c>
      <c r="G3" s="22" t="s">
        <v>24</v>
      </c>
      <c r="H3" s="22" t="s">
        <v>25</v>
      </c>
      <c r="I3" s="22" t="n">
        <v>187916</v>
      </c>
      <c r="J3" s="22" t="s">
        <v>39</v>
      </c>
      <c r="K3" s="22" t="s">
        <v>27</v>
      </c>
      <c r="L3" s="22" t="s">
        <v>33</v>
      </c>
      <c r="M3" s="22" t="s">
        <v>34</v>
      </c>
      <c r="N3" s="22" t="s">
        <v>28</v>
      </c>
      <c r="O3" s="22" t="s">
        <v>29</v>
      </c>
      <c r="P3" s="22" t="s">
        <v>35</v>
      </c>
      <c r="Q3" s="22" t="s">
        <v>35</v>
      </c>
      <c r="R3" s="22" t="s">
        <v>30</v>
      </c>
      <c r="S3" s="22" t="s">
        <v>36</v>
      </c>
      <c r="T3" s="22" t="s">
        <v>37</v>
      </c>
      <c r="U3" s="22" t="s">
        <v>30</v>
      </c>
      <c r="V3" s="22" t="s">
        <v>38</v>
      </c>
    </row>
    <row r="4" customFormat="false" ht="13.8" hidden="false" customHeight="false" outlineLevel="0" collapsed="false">
      <c r="A4" s="24" t="n">
        <v>43556</v>
      </c>
      <c r="B4" s="22" t="s">
        <v>21</v>
      </c>
      <c r="C4" s="22" t="s">
        <v>22</v>
      </c>
      <c r="D4" s="22" t="n">
        <v>14</v>
      </c>
      <c r="E4" s="22" t="s">
        <v>23</v>
      </c>
      <c r="F4" s="22" t="n">
        <v>19000</v>
      </c>
      <c r="G4" s="22" t="s">
        <v>24</v>
      </c>
      <c r="H4" s="22" t="s">
        <v>25</v>
      </c>
      <c r="I4" s="22" t="n">
        <v>187916</v>
      </c>
      <c r="J4" s="22" t="s">
        <v>40</v>
      </c>
      <c r="K4" s="22" t="s">
        <v>27</v>
      </c>
      <c r="L4" s="22" t="s">
        <v>33</v>
      </c>
      <c r="M4" s="22" t="s">
        <v>34</v>
      </c>
      <c r="N4" s="22" t="s">
        <v>28</v>
      </c>
      <c r="O4" s="22" t="s">
        <v>29</v>
      </c>
      <c r="P4" s="22" t="s">
        <v>35</v>
      </c>
      <c r="Q4" s="22" t="s">
        <v>35</v>
      </c>
      <c r="R4" s="22" t="s">
        <v>30</v>
      </c>
      <c r="S4" s="22" t="s">
        <v>36</v>
      </c>
      <c r="T4" s="22" t="s">
        <v>37</v>
      </c>
      <c r="U4" s="22" t="s">
        <v>30</v>
      </c>
      <c r="V4" s="22" t="s">
        <v>38</v>
      </c>
    </row>
    <row r="5" customFormat="false" ht="13.8" hidden="false" customHeight="false" outlineLevel="0" collapsed="false">
      <c r="A5" s="24" t="n">
        <v>43556</v>
      </c>
      <c r="B5" s="22" t="s">
        <v>21</v>
      </c>
      <c r="C5" s="22" t="s">
        <v>22</v>
      </c>
      <c r="D5" s="22" t="n">
        <v>14</v>
      </c>
      <c r="E5" s="22" t="s">
        <v>23</v>
      </c>
      <c r="F5" s="22" t="n">
        <v>19000</v>
      </c>
      <c r="G5" s="22" t="s">
        <v>24</v>
      </c>
      <c r="H5" s="22" t="s">
        <v>25</v>
      </c>
      <c r="I5" s="22" t="n">
        <v>187916</v>
      </c>
      <c r="J5" s="22" t="s">
        <v>41</v>
      </c>
      <c r="K5" s="22" t="s">
        <v>27</v>
      </c>
      <c r="L5" s="22" t="s">
        <v>33</v>
      </c>
      <c r="M5" s="22" t="s">
        <v>34</v>
      </c>
      <c r="N5" s="22" t="s">
        <v>28</v>
      </c>
      <c r="O5" s="22" t="s">
        <v>29</v>
      </c>
      <c r="P5" s="22" t="s">
        <v>35</v>
      </c>
      <c r="Q5" s="22" t="s">
        <v>35</v>
      </c>
      <c r="R5" s="22" t="s">
        <v>30</v>
      </c>
      <c r="S5" s="22" t="s">
        <v>36</v>
      </c>
      <c r="T5" s="22" t="s">
        <v>37</v>
      </c>
      <c r="U5" s="22" t="s">
        <v>30</v>
      </c>
      <c r="V5" s="22" t="s">
        <v>38</v>
      </c>
    </row>
    <row r="6" customFormat="false" ht="13.8" hidden="false" customHeight="false" outlineLevel="0" collapsed="false">
      <c r="A6" s="24" t="n">
        <v>43556</v>
      </c>
      <c r="B6" s="22" t="s">
        <v>21</v>
      </c>
      <c r="C6" s="22" t="s">
        <v>22</v>
      </c>
      <c r="D6" s="22" t="n">
        <v>14</v>
      </c>
      <c r="E6" s="22" t="s">
        <v>23</v>
      </c>
      <c r="F6" s="22" t="n">
        <v>19000</v>
      </c>
      <c r="G6" s="22" t="s">
        <v>24</v>
      </c>
      <c r="H6" s="22" t="s">
        <v>25</v>
      </c>
      <c r="I6" s="22" t="n">
        <v>187916</v>
      </c>
      <c r="J6" s="22" t="s">
        <v>42</v>
      </c>
      <c r="K6" s="22" t="s">
        <v>27</v>
      </c>
      <c r="L6" s="22" t="s">
        <v>33</v>
      </c>
      <c r="M6" s="22" t="s">
        <v>34</v>
      </c>
      <c r="N6" s="22" t="s">
        <v>28</v>
      </c>
      <c r="O6" s="22" t="s">
        <v>29</v>
      </c>
      <c r="P6" s="22" t="s">
        <v>35</v>
      </c>
      <c r="Q6" s="22" t="s">
        <v>35</v>
      </c>
      <c r="R6" s="22" t="s">
        <v>30</v>
      </c>
      <c r="S6" s="22" t="s">
        <v>36</v>
      </c>
      <c r="T6" s="22" t="s">
        <v>37</v>
      </c>
      <c r="U6" s="22" t="s">
        <v>30</v>
      </c>
      <c r="V6" s="22" t="s">
        <v>38</v>
      </c>
    </row>
    <row r="7" customFormat="false" ht="13.8" hidden="false" customHeight="false" outlineLevel="0" collapsed="false">
      <c r="A7" s="24" t="n">
        <v>43556</v>
      </c>
      <c r="B7" s="22" t="s">
        <v>21</v>
      </c>
      <c r="C7" s="22" t="s">
        <v>22</v>
      </c>
      <c r="D7" s="22" t="n">
        <v>14</v>
      </c>
      <c r="E7" s="22" t="s">
        <v>23</v>
      </c>
      <c r="F7" s="22" t="n">
        <v>19000</v>
      </c>
      <c r="G7" s="22" t="s">
        <v>24</v>
      </c>
      <c r="H7" s="22" t="s">
        <v>25</v>
      </c>
      <c r="I7" s="22" t="n">
        <v>187916</v>
      </c>
      <c r="J7" s="22" t="s">
        <v>43</v>
      </c>
      <c r="K7" s="22" t="s">
        <v>27</v>
      </c>
      <c r="L7" s="22" t="s">
        <v>33</v>
      </c>
      <c r="M7" s="22" t="s">
        <v>34</v>
      </c>
      <c r="N7" s="22" t="s">
        <v>28</v>
      </c>
      <c r="O7" s="22" t="s">
        <v>29</v>
      </c>
      <c r="P7" s="22" t="s">
        <v>35</v>
      </c>
      <c r="Q7" s="22" t="s">
        <v>35</v>
      </c>
      <c r="R7" s="22" t="s">
        <v>30</v>
      </c>
      <c r="S7" s="22" t="s">
        <v>36</v>
      </c>
      <c r="T7" s="22" t="s">
        <v>37</v>
      </c>
      <c r="U7" s="22" t="s">
        <v>30</v>
      </c>
      <c r="V7" s="22" t="s">
        <v>38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LibreOffice/6.2.4.2$Windows_X86_64 LibreOffice_project/2412653d852ce75f65fbfa83fb7e7b669a126d64</Application>
  <Company>Röhlig blue-net GmbH &amp; Co. KG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2019-07-12T09:28:30Z</dcterms:created>
  <dc:creator>Nicolas Phulpin</dc:creator>
  <dc:description/>
  <dc:language>fr-FR</dc:language>
  <cp:lastModifiedBy/>
  <dcterms:modified xsi:type="dcterms:W3CDTF">2019-07-13T16:00:13Z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Röhlig blue-net GmbH &amp; Co. KG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