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Stats" sheetId="1" state="visible" r:id="rId2"/>
    <sheet name="BaseD" sheetId="2" state="visible" r:id="rId3"/>
    <sheet name="Owna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<sst xmlns="http://schemas.openxmlformats.org/spreadsheetml/2006/main" count="257" uniqueCount="35">
  <si>
    <t xml:space="preserve">Nombre de fois en défaut de paiement pour chacune des périodes de défault</t>
  </si>
  <si>
    <t xml:space="preserve">Nom</t>
  </si>
  <si>
    <t xml:space="preserve">Account</t>
  </si>
  <si>
    <t xml:space="preserve">30 jours</t>
  </si>
  <si>
    <t xml:space="preserve">60 jours</t>
  </si>
  <si>
    <t xml:space="preserve">90 jours</t>
  </si>
  <si>
    <t xml:space="preserve">120 jours</t>
  </si>
  <si>
    <t xml:space="preserve">150 jours et +</t>
  </si>
  <si>
    <t xml:space="preserve">Jean Larue</t>
  </si>
  <si>
    <t xml:space="preserve">XXXX-XXXX-XXXX-0001</t>
  </si>
  <si>
    <t xml:space="preserve">Paul Larose</t>
  </si>
  <si>
    <t xml:space="preserve">XXXX-XXXX-XXXX-0002</t>
  </si>
  <si>
    <t xml:space="preserve">Yves Lamanche</t>
  </si>
  <si>
    <t xml:space="preserve">XXXX-XXXX-XXXX-0003</t>
  </si>
  <si>
    <t xml:space="preserve">Joseph Trudeau</t>
  </si>
  <si>
    <t xml:space="preserve">XXXX-XXXX-XXXX-0004</t>
  </si>
  <si>
    <t xml:space="preserve">Omer Simpson</t>
  </si>
  <si>
    <t xml:space="preserve">XXXX-XXXX-XXXX-0005</t>
  </si>
  <si>
    <t xml:space="preserve">Robert Gotham</t>
  </si>
  <si>
    <t xml:space="preserve">XXXX-XXXX-XXXX-0006</t>
  </si>
  <si>
    <t xml:space="preserve">MONTH</t>
  </si>
  <si>
    <t xml:space="preserve">Employee</t>
  </si>
  <si>
    <t xml:space="preserve">Account Status</t>
  </si>
  <si>
    <t xml:space="preserve">Current Balance</t>
  </si>
  <si>
    <t xml:space="preserve">Current Due Amount</t>
  </si>
  <si>
    <t xml:space="preserve">Past Due Count</t>
  </si>
  <si>
    <t xml:space="preserve">Past Due Amount</t>
  </si>
  <si>
    <t xml:space="preserve">Active</t>
  </si>
  <si>
    <t xml:space="preserve">6,923.93</t>
  </si>
  <si>
    <t xml:space="preserve">2,517.02</t>
  </si>
  <si>
    <t xml:space="preserve">2,399.19</t>
  </si>
  <si>
    <t xml:space="preserve">1,147.93</t>
  </si>
  <si>
    <t xml:space="preserve">1,021.49</t>
  </si>
  <si>
    <t xml:space="preserve">1,896.23</t>
  </si>
  <si>
    <t xml:space="preserve">1,219.75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</si>
</sst>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General"/>
    <numFmt numFmtId="166" formatCode="[$-40C]DD\-MMM\-YY"/>
    <numFmt numFmtId="167" formatCode="[$-809]#,##0.00"/>
    <numFmt numFmtId="168" formatCode="0"/>
    <numFmt numFmtId="169" formatCode="0.00"/>
    <numFmt numFmtId="170" formatCode="[$-40C]DD/MM/YY"/>
    <numFmt numFmtId="171" formatCode="[$-809]#,##0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3"/>
      <color rgb="FFFF7F5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  <fill>
      <patternFill patternType="solid">
        <fgColor rgb="FF8B4513"/>
        <bgColor rgb="FF99336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0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7F5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8B4513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G1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" activeCellId="0" sqref="H1"/>
    </sheetView>
  </sheetViews>
  <sheetFormatPr defaultColWidth="8.6875" defaultRowHeight="13.8" zeroHeight="false" outlineLevelRow="0" outlineLevelCol="0"/>
  <cols>
    <col collapsed="false" customWidth="true" hidden="false" outlineLevel="0" max="1" min="1" style="0" width="31.57"/>
    <col collapsed="false" customWidth="true" hidden="false" outlineLevel="0" max="2" min="2" style="0" width="28.71"/>
    <col collapsed="false" customWidth="true" hidden="false" outlineLevel="0" max="7" min="3" style="0" width="15.29"/>
  </cols>
  <sheetData>
    <row r="2" customFormat="false" ht="13.8" hidden="false" customHeight="false" outlineLevel="0" collapsed="false">
      <c r="A2" s="1" t="s">
        <v>0</v>
      </c>
      <c r="B2" s="1"/>
      <c r="C2" s="1"/>
      <c r="D2" s="1"/>
      <c r="E2" s="1"/>
      <c r="F2" s="1"/>
      <c r="G2" s="1"/>
    </row>
    <row r="4" customFormat="false" ht="13.8" hidden="false" customHeight="false" outlineLevel="0" collapsed="false">
      <c r="A4" s="2" t="s">
        <v>1</v>
      </c>
      <c r="B4" s="2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</row>
    <row r="5" customFormat="false" ht="13.8" hidden="false" customHeight="false" outlineLevel="0" collapsed="false">
      <c r="A5" s="4" t="s">
        <v>8</v>
      </c>
      <c r="B5" s="5" t="s">
        <v>9</v>
      </c>
      <c r="C5" s="6" t="n">
        <f aca="false">IF($A5="","",COUNTIFS(BaseD!$I$2:$I$67,"&gt;"&amp;0,BaseD!$B$2:$B$67,$A5))</f>
        <v>8</v>
      </c>
      <c r="D5" s="6" t="n">
        <f aca="false">IF($A5="","",COUNTIFS(BaseD!$J$2:$J$67,"&gt;"&amp;0,BaseD!$B$2:$B$67,$A5))</f>
        <v>4</v>
      </c>
      <c r="E5" s="6" t="n">
        <f aca="false">IF($A5="","",COUNTIFS(BaseD!$K$2:$K$67,"&gt;"&amp;0,BaseD!$B$2:$B$67,$A5))</f>
        <v>2</v>
      </c>
      <c r="F5" s="6" t="n">
        <f aca="false">IF($A5="","",COUNTIFS(BaseD!$L$2:$L$67,"&gt;"&amp;0,BaseD!$B$2:$B$67,$A5))</f>
        <v>0</v>
      </c>
      <c r="G5" s="6" t="n">
        <f aca="false">IF($A5="","",COUNTIFS(BaseD!$M$2:$M$67,"&gt;"&amp;0,BaseD!$B$2:$B$67,$A5))</f>
        <v>0</v>
      </c>
    </row>
    <row r="6" customFormat="false" ht="13.8" hidden="false" customHeight="false" outlineLevel="0" collapsed="false">
      <c r="A6" s="4" t="s">
        <v>10</v>
      </c>
      <c r="B6" s="5" t="s">
        <v>11</v>
      </c>
      <c r="C6" s="6" t="n">
        <f aca="false">IF($A6="","",COUNTIFS(BaseD!$I$2:$I$67,"&gt;"&amp;0,BaseD!$B$2:$B$67,$A6))</f>
        <v>9</v>
      </c>
      <c r="D6" s="6" t="n">
        <f aca="false">IF($A6="","",COUNTIFS(BaseD!$J$2:$J$67,"&gt;"&amp;0,BaseD!$B$2:$B$67,$A6))</f>
        <v>5</v>
      </c>
      <c r="E6" s="6" t="n">
        <f aca="false">IF($A6="","",COUNTIFS(BaseD!$K$2:$K$67,"&gt;"&amp;0,BaseD!$B$2:$B$67,$A6))</f>
        <v>2</v>
      </c>
      <c r="F6" s="6" t="n">
        <f aca="false">IF($A6="","",COUNTIFS(BaseD!$L$2:$L$67,"&gt;"&amp;0,BaseD!$B$2:$B$67,$A6))</f>
        <v>0</v>
      </c>
      <c r="G6" s="6" t="n">
        <f aca="false">IF($A6="","",COUNTIFS(BaseD!$M$2:$M$67,"&gt;"&amp;0,BaseD!$B$2:$B$67,$A6))</f>
        <v>0</v>
      </c>
    </row>
    <row r="7" customFormat="false" ht="13.8" hidden="false" customHeight="false" outlineLevel="0" collapsed="false">
      <c r="A7" s="4" t="s">
        <v>12</v>
      </c>
      <c r="B7" s="5" t="s">
        <v>13</v>
      </c>
      <c r="C7" s="6" t="n">
        <f aca="false">IF($A7="","",COUNTIFS(BaseD!$I$2:$I$67,"&gt;"&amp;0,BaseD!$B$2:$B$67,$A7))</f>
        <v>9</v>
      </c>
      <c r="D7" s="6" t="n">
        <f aca="false">IF($A7="","",COUNTIFS(BaseD!$J$2:$J$67,"&gt;"&amp;0,BaseD!$B$2:$B$67,$A7))</f>
        <v>2</v>
      </c>
      <c r="E7" s="6" t="n">
        <f aca="false">IF($A7="","",COUNTIFS(BaseD!$K$2:$K$67,"&gt;"&amp;0,BaseD!$B$2:$B$67,$A7))</f>
        <v>0</v>
      </c>
      <c r="F7" s="6" t="n">
        <f aca="false">IF($A7="","",COUNTIFS(BaseD!$L$2:$L$67,"&gt;"&amp;0,BaseD!$B$2:$B$67,$A7))</f>
        <v>0</v>
      </c>
      <c r="G7" s="6" t="n">
        <f aca="false">IF($A7="","",COUNTIFS(BaseD!$M$2:$M$67,"&gt;"&amp;0,BaseD!$B$2:$B$67,$A7))</f>
        <v>0</v>
      </c>
    </row>
    <row r="8" customFormat="false" ht="13.8" hidden="false" customHeight="false" outlineLevel="0" collapsed="false">
      <c r="A8" s="4" t="s">
        <v>14</v>
      </c>
      <c r="B8" s="5" t="s">
        <v>15</v>
      </c>
      <c r="C8" s="6" t="n">
        <f aca="false">IF($A8="","",COUNTIFS(BaseD!$I$2:$I$67,"&gt;"&amp;0,BaseD!$B$2:$B$67,$A8))</f>
        <v>6</v>
      </c>
      <c r="D8" s="6" t="n">
        <f aca="false">IF($A8="","",COUNTIFS(BaseD!$J$2:$J$67,"&gt;"&amp;0,BaseD!$B$2:$B$67,$A8))</f>
        <v>7</v>
      </c>
      <c r="E8" s="6" t="n">
        <f aca="false">IF($A8="","",COUNTIFS(BaseD!$K$2:$K$67,"&gt;"&amp;0,BaseD!$B$2:$B$67,$A8))</f>
        <v>1</v>
      </c>
      <c r="F8" s="6" t="n">
        <f aca="false">IF($A8="","",COUNTIFS(BaseD!$L$2:$L$67,"&gt;"&amp;0,BaseD!$B$2:$B$67,$A8))</f>
        <v>0</v>
      </c>
      <c r="G8" s="6" t="n">
        <f aca="false">IF($A8="","",COUNTIFS(BaseD!$M$2:$M$67,"&gt;"&amp;0,BaseD!$B$2:$B$67,$A8))</f>
        <v>0</v>
      </c>
    </row>
    <row r="9" customFormat="false" ht="13.8" hidden="false" customHeight="false" outlineLevel="0" collapsed="false">
      <c r="A9" s="4" t="s">
        <v>16</v>
      </c>
      <c r="B9" s="5" t="s">
        <v>17</v>
      </c>
      <c r="C9" s="6" t="n">
        <f aca="false">IF($A9="","",COUNTIFS(BaseD!$I$2:$I$67,"&gt;"&amp;0,BaseD!$B$2:$B$67,$A9))</f>
        <v>9</v>
      </c>
      <c r="D9" s="6" t="n">
        <f aca="false">IF($A9="","",COUNTIFS(BaseD!$J$2:$J$67,"&gt;"&amp;0,BaseD!$B$2:$B$67,$A9))</f>
        <v>3</v>
      </c>
      <c r="E9" s="6" t="n">
        <f aca="false">IF($A9="","",COUNTIFS(BaseD!$K$2:$K$67,"&gt;"&amp;0,BaseD!$B$2:$B$67,$A9))</f>
        <v>1</v>
      </c>
      <c r="F9" s="6" t="n">
        <f aca="false">IF($A9="","",COUNTIFS(BaseD!$L$2:$L$67,"&gt;"&amp;0,BaseD!$B$2:$B$67,$A9))</f>
        <v>0</v>
      </c>
      <c r="G9" s="6" t="n">
        <f aca="false">IF($A9="","",COUNTIFS(BaseD!$M$2:$M$67,"&gt;"&amp;0,BaseD!$B$2:$B$67,$A9))</f>
        <v>0</v>
      </c>
    </row>
    <row r="10" customFormat="false" ht="13.8" hidden="false" customHeight="false" outlineLevel="0" collapsed="false">
      <c r="A10" s="4" t="s">
        <v>18</v>
      </c>
      <c r="B10" s="5" t="s">
        <v>19</v>
      </c>
      <c r="C10" s="6" t="n">
        <f aca="false">IF($A10="","",COUNTIFS(BaseD!$I$2:$I$67,"&gt;"&amp;0,BaseD!$B$2:$B$67,$A10))</f>
        <v>9</v>
      </c>
      <c r="D10" s="6" t="n">
        <f aca="false">IF($A10="","",COUNTIFS(BaseD!$J$2:$J$67,"&gt;"&amp;0,BaseD!$B$2:$B$67,$A10))</f>
        <v>2</v>
      </c>
      <c r="E10" s="6" t="n">
        <f aca="false">IF($A10="","",COUNTIFS(BaseD!$K$2:$K$67,"&gt;"&amp;0,BaseD!$B$2:$B$67,$A10))</f>
        <v>0</v>
      </c>
      <c r="F10" s="6" t="n">
        <f aca="false">IF($A10="","",COUNTIFS(BaseD!$L$2:$L$67,"&gt;"&amp;0,BaseD!$B$2:$B$67,$A10))</f>
        <v>0</v>
      </c>
      <c r="G10" s="6" t="n">
        <f aca="false">IF($A10="","",COUNTIFS(BaseD!$M$2:$M$67,"&gt;"&amp;0,BaseD!$B$2:$B$67,$A10))</f>
        <v>0</v>
      </c>
    </row>
    <row r="11" customFormat="false" ht="13.8" hidden="false" customHeight="false" outlineLevel="0" collapsed="false">
      <c r="A11" s="4"/>
      <c r="B11" s="4"/>
      <c r="C11" s="6" t="str">
        <f aca="false">IF($A11="","",COUNTIFS(BaseD!$I$2:$I$67,"&gt;"&amp;0,BaseD!$B$2:$B$67,$A11))</f>
        <v/>
      </c>
      <c r="D11" s="6" t="str">
        <f aca="false">IF($A11="","",COUNTIFS(BaseD!$J$2:$J$67,"&gt;"&amp;0,BaseD!$B$2:$B$67,$A11))</f>
        <v/>
      </c>
      <c r="E11" s="6" t="str">
        <f aca="false">IF($A11="","",COUNTIFS(BaseD!$K$2:$K$67,"&gt;"&amp;0,BaseD!$B$2:$B$67,$A11))</f>
        <v/>
      </c>
      <c r="F11" s="6" t="str">
        <f aca="false">IF($A11="","",COUNTIFS(BaseD!$L$2:$L$67,"&gt;"&amp;0,BaseD!$B$2:$B$67,$A11))</f>
        <v/>
      </c>
      <c r="G11" s="6" t="str">
        <f aca="false">IF($A11="","",COUNTIFS(BaseD!$M$2:$M$67,"&gt;"&amp;0,BaseD!$B$2:$B$67,$A11))</f>
        <v/>
      </c>
    </row>
    <row r="12" customFormat="false" ht="13.8" hidden="false" customHeight="false" outlineLevel="0" collapsed="false">
      <c r="A12" s="4"/>
      <c r="B12" s="4"/>
      <c r="C12" s="6" t="str">
        <f aca="false">IF($A12="","",COUNTIFS(BaseD!$I$2:$I$67,"&gt;"&amp;0,BaseD!$B$2:$B$67,$A12))</f>
        <v/>
      </c>
      <c r="D12" s="6" t="str">
        <f aca="false">IF($A12="","",COUNTIFS(BaseD!$J$2:$J$67,"&gt;"&amp;0,BaseD!$B$2:$B$67,$A12))</f>
        <v/>
      </c>
      <c r="E12" s="6" t="str">
        <f aca="false">IF($A12="","",COUNTIFS(BaseD!$K$2:$K$67,"&gt;"&amp;0,BaseD!$B$2:$B$67,$A12))</f>
        <v/>
      </c>
      <c r="F12" s="6" t="str">
        <f aca="false">IF($A12="","",COUNTIFS(BaseD!$L$2:$L$67,"&gt;"&amp;0,BaseD!$B$2:$B$67,$A12))</f>
        <v/>
      </c>
      <c r="G12" s="6" t="str">
        <f aca="false">IF($A12="","",COUNTIFS(BaseD!$M$2:$M$67,"&gt;"&amp;0,BaseD!$B$2:$B$67,$A12))</f>
        <v/>
      </c>
    </row>
    <row r="13" customFormat="false" ht="13.8" hidden="false" customHeight="false" outlineLevel="0" collapsed="false">
      <c r="A13" s="4"/>
      <c r="B13" s="4"/>
      <c r="C13" s="6" t="str">
        <f aca="false">IF($A13="","",COUNTIFS(BaseD!$I$2:$I$67,"&gt;"&amp;0,BaseD!$B$2:$B$67,$A13))</f>
        <v/>
      </c>
      <c r="D13" s="6" t="str">
        <f aca="false">IF($A13="","",COUNTIFS(BaseD!$J$2:$J$67,"&gt;"&amp;0,BaseD!$B$2:$B$67,$A13))</f>
        <v/>
      </c>
      <c r="E13" s="6" t="str">
        <f aca="false">IF($A13="","",COUNTIFS(BaseD!$K$2:$K$67,"&gt;"&amp;0,BaseD!$B$2:$B$67,$A13))</f>
        <v/>
      </c>
      <c r="F13" s="6" t="str">
        <f aca="false">IF($A13="","",COUNTIFS(BaseD!$L$2:$L$67,"&gt;"&amp;0,BaseD!$B$2:$B$67,$A13))</f>
        <v/>
      </c>
      <c r="G13" s="6" t="str">
        <f aca="false">IF($A13="","",COUNTIFS(BaseD!$M$2:$M$67,"&gt;"&amp;0,BaseD!$B$2:$B$67,$A13))</f>
        <v/>
      </c>
    </row>
    <row r="14" customFormat="false" ht="13.8" hidden="false" customHeight="false" outlineLevel="0" collapsed="false">
      <c r="A14" s="4"/>
      <c r="B14" s="4"/>
      <c r="C14" s="6" t="str">
        <f aca="false">IF($A14="","",COUNTIFS(BaseD!$I$2:$I$67,"&gt;"&amp;0,BaseD!$B$2:$B$67,$A14))</f>
        <v/>
      </c>
      <c r="D14" s="6" t="str">
        <f aca="false">IF($A14="","",COUNTIFS(BaseD!$J$2:$J$67,"&gt;"&amp;0,BaseD!$B$2:$B$67,$A14))</f>
        <v/>
      </c>
      <c r="E14" s="6" t="str">
        <f aca="false">IF($A14="","",COUNTIFS(BaseD!$K$2:$K$67,"&gt;"&amp;0,BaseD!$B$2:$B$67,$A14))</f>
        <v/>
      </c>
      <c r="F14" s="6" t="str">
        <f aca="false">IF($A14="","",COUNTIFS(BaseD!$L$2:$L$67,"&gt;"&amp;0,BaseD!$B$2:$B$67,$A14))</f>
        <v/>
      </c>
      <c r="G14" s="6" t="str">
        <f aca="false">IF($A14="","",COUNTIFS(BaseD!$M$2:$M$67,"&gt;"&amp;0,BaseD!$B$2:$B$67,$A14))</f>
        <v/>
      </c>
    </row>
    <row r="15" customFormat="false" ht="13.8" hidden="false" customHeight="false" outlineLevel="0" collapsed="false">
      <c r="A15" s="4"/>
      <c r="B15" s="4"/>
      <c r="C15" s="6" t="str">
        <f aca="false">IF($A15="","",COUNTIFS(BaseD!$I$2:$I$67,"&gt;"&amp;0,BaseD!$B$2:$B$67,$A15))</f>
        <v/>
      </c>
      <c r="D15" s="6" t="str">
        <f aca="false">IF($A15="","",COUNTIFS(BaseD!$J$2:$J$67,"&gt;"&amp;0,BaseD!$B$2:$B$67,$A15))</f>
        <v/>
      </c>
      <c r="E15" s="6" t="str">
        <f aca="false">IF($A15="","",COUNTIFS(BaseD!$K$2:$K$67,"&gt;"&amp;0,BaseD!$B$2:$B$67,$A15))</f>
        <v/>
      </c>
      <c r="F15" s="6" t="str">
        <f aca="false">IF($A15="","",COUNTIFS(BaseD!$L$2:$L$67,"&gt;"&amp;0,BaseD!$B$2:$B$67,$A15))</f>
        <v/>
      </c>
      <c r="G15" s="6" t="str">
        <f aca="false">IF($A15="","",COUNTIFS(BaseD!$M$2:$M$67,"&gt;"&amp;0,BaseD!$B$2:$B$67,$A15))</f>
        <v/>
      </c>
    </row>
    <row r="16" customFormat="false" ht="13.8" hidden="false" customHeight="false" outlineLevel="0" collapsed="false">
      <c r="A16" s="4"/>
      <c r="B16" s="4"/>
      <c r="C16" s="6" t="str">
        <f aca="false">IF($A16="","",COUNTIFS(BaseD!$I$2:$I$67,"&gt;"&amp;0,BaseD!$B$2:$B$67,$A16))</f>
        <v/>
      </c>
      <c r="D16" s="6" t="str">
        <f aca="false">IF($A16="","",COUNTIFS(BaseD!$J$2:$J$67,"&gt;"&amp;0,BaseD!$B$2:$B$67,$A16))</f>
        <v/>
      </c>
      <c r="E16" s="6" t="str">
        <f aca="false">IF($A16="","",COUNTIFS(BaseD!$K$2:$K$67,"&gt;"&amp;0,BaseD!$B$2:$B$67,$A16))</f>
        <v/>
      </c>
      <c r="F16" s="6" t="str">
        <f aca="false">IF($A16="","",COUNTIFS(BaseD!$L$2:$L$67,"&gt;"&amp;0,BaseD!$B$2:$B$67,$A16))</f>
        <v/>
      </c>
      <c r="G16" s="6" t="str">
        <f aca="false">IF($A16="","",COUNTIFS(BaseD!$M$2:$M$67,"&gt;"&amp;0,BaseD!$B$2:$B$67,$A16))</f>
        <v/>
      </c>
    </row>
    <row r="17" customFormat="false" ht="13.8" hidden="false" customHeight="false" outlineLevel="0" collapsed="false">
      <c r="A17" s="4"/>
      <c r="B17" s="4"/>
      <c r="C17" s="6" t="str">
        <f aca="false">IF($A17="","",COUNTIFS(BaseD!$I$2:$I$67,"&gt;"&amp;0,BaseD!$B$2:$B$67,$A17))</f>
        <v/>
      </c>
      <c r="D17" s="6" t="str">
        <f aca="false">IF($A17="","",COUNTIFS(BaseD!$J$2:$J$67,"&gt;"&amp;0,BaseD!$B$2:$B$67,$A17))</f>
        <v/>
      </c>
      <c r="E17" s="6" t="str">
        <f aca="false">IF($A17="","",COUNTIFS(BaseD!$K$2:$K$67,"&gt;"&amp;0,BaseD!$B$2:$B$67,$A17))</f>
        <v/>
      </c>
      <c r="F17" s="6" t="str">
        <f aca="false">IF($A17="","",COUNTIFS(BaseD!$L$2:$L$67,"&gt;"&amp;0,BaseD!$B$2:$B$67,$A17))</f>
        <v/>
      </c>
      <c r="G17" s="6" t="str">
        <f aca="false">IF($A17="","",COUNTIFS(BaseD!$M$2:$M$67,"&gt;"&amp;0,BaseD!$B$2:$B$67,$A17))</f>
        <v/>
      </c>
    </row>
    <row r="18" customFormat="false" ht="13.8" hidden="false" customHeight="false" outlineLevel="0" collapsed="false">
      <c r="A18" s="4"/>
      <c r="B18" s="4"/>
      <c r="C18" s="6" t="str">
        <f aca="false">IF($A18="","",COUNTIFS(BaseD!$I$2:$I$67,"&gt;"&amp;0,BaseD!$B$2:$B$67,$A18))</f>
        <v/>
      </c>
      <c r="D18" s="6" t="str">
        <f aca="false">IF($A18="","",COUNTIFS(BaseD!$J$2:$J$67,"&gt;"&amp;0,BaseD!$B$2:$B$67,$A18))</f>
        <v/>
      </c>
      <c r="E18" s="6" t="str">
        <f aca="false">IF($A18="","",COUNTIFS(BaseD!$K$2:$K$67,"&gt;"&amp;0,BaseD!$B$2:$B$67,$A18))</f>
        <v/>
      </c>
      <c r="F18" s="6" t="str">
        <f aca="false">IF($A18="","",COUNTIFS(BaseD!$L$2:$L$67,"&gt;"&amp;0,BaseD!$B$2:$B$67,$A18))</f>
        <v/>
      </c>
      <c r="G18" s="6" t="str">
        <f aca="false">IF($A18="","",COUNTIFS(BaseD!$M$2:$M$67,"&gt;"&amp;0,BaseD!$B$2:$B$67,$A18))</f>
        <v/>
      </c>
    </row>
    <row r="19" customFormat="false" ht="13.8" hidden="false" customHeight="false" outlineLevel="0" collapsed="false">
      <c r="A19" s="4"/>
      <c r="B19" s="4"/>
      <c r="C19" s="6" t="str">
        <f aca="false">IF($A19="","",COUNTIFS(BaseD!$I$2:$I$67,"&gt;"&amp;0,BaseD!$B$2:$B$67,$A19))</f>
        <v/>
      </c>
      <c r="D19" s="6" t="str">
        <f aca="false">IF($A19="","",COUNTIFS(BaseD!$J$2:$J$67,"&gt;"&amp;0,BaseD!$B$2:$B$67,$A19))</f>
        <v/>
      </c>
      <c r="E19" s="6" t="str">
        <f aca="false">IF($A19="","",COUNTIFS(BaseD!$K$2:$K$67,"&gt;"&amp;0,BaseD!$B$2:$B$67,$A19))</f>
        <v/>
      </c>
      <c r="F19" s="6" t="str">
        <f aca="false">IF($A19="","",COUNTIFS(BaseD!$L$2:$L$67,"&gt;"&amp;0,BaseD!$B$2:$B$67,$A19))</f>
        <v/>
      </c>
      <c r="G19" s="6" t="str">
        <f aca="false">IF($A19="","",COUNTIFS(BaseD!$M$2:$M$67,"&gt;"&amp;0,BaseD!$B$2:$B$67,$A19))</f>
        <v/>
      </c>
    </row>
  </sheetData>
  <mergeCells count="1">
    <mergeCell ref="A2:G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67"/>
  <sheetViews>
    <sheetView showFormulas="false" showGridLines="true" showRowColHeaders="true" showZeros="true" rightToLeft="false" tabSelected="false" showOutlineSymbols="true" defaultGridColor="true" view="normal" topLeftCell="D1" colorId="64" zoomScale="100" zoomScaleNormal="100" zoomScalePageLayoutView="100" workbookViewId="0">
      <selection pane="topLeft" activeCell="H59" activeCellId="0" sqref="H59"/>
    </sheetView>
  </sheetViews>
  <sheetFormatPr defaultColWidth="8.6875" defaultRowHeight="15" zeroHeight="false" outlineLevelRow="0" outlineLevelCol="0"/>
  <cols>
    <col collapsed="false" customWidth="true" hidden="false" outlineLevel="0" max="1" min="1" style="0" width="10.71"/>
    <col collapsed="false" customWidth="true" hidden="false" outlineLevel="0" max="2" min="2" style="0" width="31.57"/>
    <col collapsed="false" customWidth="true" hidden="false" outlineLevel="0" max="3" min="3" style="0" width="21.14"/>
    <col collapsed="false" customWidth="true" hidden="false" outlineLevel="0" max="4" min="4" style="0" width="14.15"/>
    <col collapsed="false" customWidth="true" hidden="false" outlineLevel="0" max="5" min="5" style="0" width="15.15"/>
    <col collapsed="false" customWidth="true" hidden="false" outlineLevel="0" max="6" min="6" style="0" width="19.57"/>
    <col collapsed="false" customWidth="true" hidden="false" outlineLevel="0" max="7" min="7" style="0" width="14.57"/>
    <col collapsed="false" customWidth="true" hidden="false" outlineLevel="0" max="8" min="8" style="0" width="16.42"/>
    <col collapsed="false" customWidth="true" hidden="false" outlineLevel="0" max="13" min="9" style="0" width="13.43"/>
  </cols>
  <sheetData>
    <row r="1" customFormat="false" ht="15" hidden="false" customHeight="false" outlineLevel="0" collapsed="false">
      <c r="A1" s="7" t="s">
        <v>20</v>
      </c>
      <c r="B1" s="8" t="s">
        <v>21</v>
      </c>
      <c r="C1" s="7" t="s">
        <v>2</v>
      </c>
      <c r="D1" s="7" t="s">
        <v>22</v>
      </c>
      <c r="E1" s="7" t="s">
        <v>23</v>
      </c>
      <c r="F1" s="7" t="s">
        <v>24</v>
      </c>
      <c r="G1" s="7" t="s">
        <v>25</v>
      </c>
      <c r="H1" s="7" t="s">
        <v>26</v>
      </c>
      <c r="I1" s="7" t="s">
        <v>3</v>
      </c>
      <c r="J1" s="7" t="s">
        <v>4</v>
      </c>
      <c r="K1" s="7" t="s">
        <v>5</v>
      </c>
      <c r="L1" s="7" t="s">
        <v>6</v>
      </c>
      <c r="M1" s="7" t="s">
        <v>7</v>
      </c>
    </row>
    <row r="2" customFormat="false" ht="13.8" hidden="false" customHeight="false" outlineLevel="0" collapsed="false">
      <c r="A2" s="9" t="n">
        <v>43896</v>
      </c>
      <c r="B2" s="4" t="s">
        <v>8</v>
      </c>
      <c r="C2" s="5" t="s">
        <v>9</v>
      </c>
      <c r="D2" s="10" t="s">
        <v>27</v>
      </c>
      <c r="E2" s="11" t="n">
        <v>690.89</v>
      </c>
      <c r="F2" s="11" t="n">
        <v>690.89</v>
      </c>
      <c r="G2" s="12" t="n">
        <f aca="false">COUNTIF(I2:M2,"&gt;"&amp;0)</f>
        <v>1</v>
      </c>
      <c r="H2" s="11" t="n">
        <f aca="false">SUM(I2:M2)</f>
        <v>428.98</v>
      </c>
      <c r="I2" s="11" t="n">
        <v>428.98</v>
      </c>
      <c r="J2" s="11" t="n">
        <v>0</v>
      </c>
      <c r="K2" s="11" t="n">
        <v>0</v>
      </c>
      <c r="L2" s="11" t="n">
        <v>0</v>
      </c>
      <c r="M2" s="11" t="n">
        <v>0</v>
      </c>
      <c r="N2" s="13"/>
      <c r="O2" s="13"/>
      <c r="P2" s="13"/>
      <c r="Q2" s="13" t="str">
        <f aca="false">IF(B2=Owna!B$2,ROW(),"")</f>
        <v/>
      </c>
    </row>
    <row r="3" customFormat="false" ht="13.8" hidden="false" customHeight="false" outlineLevel="0" collapsed="false">
      <c r="A3" s="14" t="n">
        <v>43867</v>
      </c>
      <c r="B3" s="4" t="s">
        <v>8</v>
      </c>
      <c r="C3" s="5" t="s">
        <v>9</v>
      </c>
      <c r="D3" s="5" t="s">
        <v>27</v>
      </c>
      <c r="E3" s="15" t="n">
        <v>128.54</v>
      </c>
      <c r="F3" s="15" t="n">
        <v>0</v>
      </c>
      <c r="G3" s="12" t="n">
        <f aca="false">COUNTIF(I3:M3,"&gt;"&amp;0)</f>
        <v>0</v>
      </c>
      <c r="H3" s="11" t="n">
        <f aca="false">SUM(I3:M3)</f>
        <v>0</v>
      </c>
      <c r="I3" s="15" t="n">
        <v>0</v>
      </c>
      <c r="J3" s="15" t="n">
        <v>0</v>
      </c>
      <c r="K3" s="15" t="n">
        <v>0</v>
      </c>
      <c r="L3" s="15" t="n">
        <v>0</v>
      </c>
      <c r="M3" s="15" t="n">
        <v>0</v>
      </c>
      <c r="N3" s="13"/>
      <c r="O3" s="13"/>
      <c r="P3" s="13"/>
      <c r="Q3" s="13" t="str">
        <f aca="false">IF(B3=Owna!B$2,ROW(),"")</f>
        <v/>
      </c>
    </row>
    <row r="4" customFormat="false" ht="13.8" hidden="false" customHeight="false" outlineLevel="0" collapsed="false">
      <c r="A4" s="14" t="n">
        <v>43836</v>
      </c>
      <c r="B4" s="4" t="s">
        <v>8</v>
      </c>
      <c r="C4" s="5" t="s">
        <v>9</v>
      </c>
      <c r="D4" s="10" t="s">
        <v>27</v>
      </c>
      <c r="E4" s="11" t="n">
        <v>434.59</v>
      </c>
      <c r="F4" s="11" t="n">
        <v>0</v>
      </c>
      <c r="G4" s="12" t="n">
        <f aca="false">COUNTIF(I4:M4,"&gt;"&amp;0)</f>
        <v>1</v>
      </c>
      <c r="H4" s="11" t="n">
        <f aca="false">SUM(I4:M4)</f>
        <v>353.34</v>
      </c>
      <c r="I4" s="11" t="n">
        <v>0</v>
      </c>
      <c r="J4" s="11" t="n">
        <v>353.34</v>
      </c>
      <c r="K4" s="11" t="n">
        <v>0</v>
      </c>
      <c r="L4" s="11" t="n">
        <v>0</v>
      </c>
      <c r="M4" s="11" t="n">
        <v>0</v>
      </c>
      <c r="N4" s="13"/>
      <c r="O4" s="13"/>
      <c r="P4" s="13"/>
      <c r="Q4" s="13" t="str">
        <f aca="false">IF(B4=Owna!B$2,ROW(),"")</f>
        <v/>
      </c>
    </row>
    <row r="5" customFormat="false" ht="13.8" hidden="false" customHeight="false" outlineLevel="0" collapsed="false">
      <c r="A5" s="14" t="n">
        <v>43805</v>
      </c>
      <c r="B5" s="4" t="s">
        <v>8</v>
      </c>
      <c r="C5" s="5" t="s">
        <v>9</v>
      </c>
      <c r="D5" s="5" t="s">
        <v>27</v>
      </c>
      <c r="E5" s="15" t="n">
        <v>353.34</v>
      </c>
      <c r="F5" s="15" t="n">
        <v>353.34</v>
      </c>
      <c r="G5" s="12" t="n">
        <f aca="false">COUNTIF(I5:M5,"&gt;"&amp;0)</f>
        <v>1</v>
      </c>
      <c r="H5" s="11" t="n">
        <f aca="false">SUM(I5:M5)</f>
        <v>353.34</v>
      </c>
      <c r="I5" s="15" t="n">
        <v>353.34</v>
      </c>
      <c r="J5" s="15" t="n">
        <v>0</v>
      </c>
      <c r="K5" s="15" t="n">
        <v>0</v>
      </c>
      <c r="L5" s="15" t="n">
        <v>0</v>
      </c>
      <c r="M5" s="15" t="n">
        <v>0</v>
      </c>
      <c r="N5" s="13"/>
      <c r="O5" s="13"/>
      <c r="P5" s="13"/>
      <c r="Q5" s="13" t="str">
        <f aca="false">IF(B5=Owna!B$2,ROW(),"")</f>
        <v/>
      </c>
    </row>
    <row r="6" customFormat="false" ht="13.8" hidden="false" customHeight="false" outlineLevel="0" collapsed="false">
      <c r="A6" s="9" t="n">
        <v>43775</v>
      </c>
      <c r="B6" s="4" t="s">
        <v>8</v>
      </c>
      <c r="C6" s="5" t="s">
        <v>9</v>
      </c>
      <c r="D6" s="16" t="s">
        <v>27</v>
      </c>
      <c r="E6" s="17" t="n">
        <v>1353.34</v>
      </c>
      <c r="F6" s="17" t="n">
        <v>1353.34</v>
      </c>
      <c r="G6" s="12" t="n">
        <f aca="false">COUNTIF(I6:M6,"&gt;"&amp;0)</f>
        <v>1</v>
      </c>
      <c r="H6" s="11" t="n">
        <f aca="false">SUM(I6:M6)</f>
        <v>349.14</v>
      </c>
      <c r="I6" s="17" t="n">
        <v>349.14</v>
      </c>
      <c r="J6" s="17" t="n">
        <v>0</v>
      </c>
      <c r="K6" s="17" t="n">
        <v>0</v>
      </c>
      <c r="L6" s="17" t="n">
        <v>0</v>
      </c>
      <c r="M6" s="17" t="n">
        <v>0</v>
      </c>
      <c r="N6" s="13"/>
      <c r="O6" s="13"/>
      <c r="P6" s="13"/>
      <c r="Q6" s="13" t="str">
        <f aca="false">IF(B6=Owna!B$2,ROW(),"")</f>
        <v/>
      </c>
    </row>
    <row r="7" customFormat="false" ht="13.8" hidden="false" customHeight="false" outlineLevel="0" collapsed="false">
      <c r="A7" s="14" t="n">
        <v>43744</v>
      </c>
      <c r="B7" s="4" t="s">
        <v>8</v>
      </c>
      <c r="C7" s="5" t="s">
        <v>9</v>
      </c>
      <c r="D7" s="16" t="s">
        <v>27</v>
      </c>
      <c r="E7" s="17" t="n">
        <v>1406.17</v>
      </c>
      <c r="F7" s="17" t="n">
        <v>0</v>
      </c>
      <c r="G7" s="12" t="n">
        <f aca="false">COUNTIF(I7:M7,"&gt;"&amp;0)</f>
        <v>2</v>
      </c>
      <c r="H7" s="11" t="n">
        <f aca="false">SUM(I7:M7)</f>
        <v>1406.17</v>
      </c>
      <c r="I7" s="17" t="n">
        <v>0</v>
      </c>
      <c r="J7" s="17" t="n">
        <v>633.71</v>
      </c>
      <c r="K7" s="17" t="n">
        <v>772.46</v>
      </c>
      <c r="L7" s="17" t="n">
        <v>0</v>
      </c>
      <c r="M7" s="17" t="n">
        <v>0</v>
      </c>
      <c r="N7" s="13"/>
      <c r="O7" s="13"/>
      <c r="P7" s="13"/>
      <c r="Q7" s="13" t="str">
        <f aca="false">IF(B7=Owna!B$2,ROW(),"")</f>
        <v/>
      </c>
    </row>
    <row r="8" customFormat="false" ht="13.8" hidden="false" customHeight="false" outlineLevel="0" collapsed="false">
      <c r="A8" s="9" t="n">
        <v>43714</v>
      </c>
      <c r="B8" s="4" t="s">
        <v>8</v>
      </c>
      <c r="C8" s="5" t="s">
        <v>9</v>
      </c>
      <c r="D8" s="16" t="s">
        <v>27</v>
      </c>
      <c r="E8" s="17" t="n">
        <v>2406.17</v>
      </c>
      <c r="F8" s="17" t="n">
        <v>2406.17</v>
      </c>
      <c r="G8" s="12" t="n">
        <f aca="false">COUNTIF(I8:M8,"&gt;"&amp;0)</f>
        <v>2</v>
      </c>
      <c r="H8" s="11" t="n">
        <f aca="false">SUM(I8:M8)</f>
        <v>2406.17</v>
      </c>
      <c r="I8" s="17" t="n">
        <v>633.71</v>
      </c>
      <c r="J8" s="17" t="n">
        <v>1772.46</v>
      </c>
      <c r="K8" s="17" t="n">
        <v>0</v>
      </c>
      <c r="L8" s="17" t="n">
        <v>0</v>
      </c>
      <c r="M8" s="17" t="n">
        <v>0</v>
      </c>
      <c r="N8" s="13"/>
      <c r="O8" s="13"/>
      <c r="P8" s="13"/>
      <c r="Q8" s="13" t="str">
        <f aca="false">IF(B8=Owna!B$2,ROW(),"")</f>
        <v/>
      </c>
    </row>
    <row r="9" customFormat="false" ht="13.8" hidden="false" customHeight="false" outlineLevel="0" collapsed="false">
      <c r="A9" s="9" t="n">
        <v>43683</v>
      </c>
      <c r="B9" s="4" t="s">
        <v>8</v>
      </c>
      <c r="C9" s="5" t="s">
        <v>9</v>
      </c>
      <c r="D9" s="16" t="s">
        <v>27</v>
      </c>
      <c r="E9" s="17" t="n">
        <v>2406.17</v>
      </c>
      <c r="F9" s="17" t="n">
        <v>0</v>
      </c>
      <c r="G9" s="12" t="n">
        <f aca="false">COUNTIF(I9:M9,"&gt;"&amp;0)</f>
        <v>1</v>
      </c>
      <c r="H9" s="11" t="n">
        <f aca="false">SUM(I9:M9)</f>
        <v>1772.46</v>
      </c>
      <c r="I9" s="17" t="n">
        <v>1772.46</v>
      </c>
      <c r="J9" s="17" t="n">
        <v>0</v>
      </c>
      <c r="K9" s="17" t="n">
        <v>0</v>
      </c>
      <c r="L9" s="17" t="n">
        <v>0</v>
      </c>
      <c r="M9" s="17" t="n">
        <v>0</v>
      </c>
      <c r="N9" s="13"/>
      <c r="O9" s="13"/>
      <c r="P9" s="13"/>
      <c r="Q9" s="13" t="str">
        <f aca="false">IF(B9=Owna!B$2,ROW(),"")</f>
        <v/>
      </c>
    </row>
    <row r="10" customFormat="false" ht="13.8" hidden="false" customHeight="false" outlineLevel="0" collapsed="false">
      <c r="A10" s="14" t="n">
        <v>43622</v>
      </c>
      <c r="B10" s="4" t="s">
        <v>8</v>
      </c>
      <c r="C10" s="5" t="s">
        <v>9</v>
      </c>
      <c r="D10" s="10" t="s">
        <v>27</v>
      </c>
      <c r="E10" s="11" t="n">
        <v>2790.66</v>
      </c>
      <c r="F10" s="11" t="n">
        <v>0</v>
      </c>
      <c r="G10" s="12" t="n">
        <f aca="false">COUNTIF(I10:M10,"&gt;"&amp;0)</f>
        <v>3</v>
      </c>
      <c r="H10" s="11" t="n">
        <f aca="false">SUM(I10:M10)</f>
        <v>1957.31</v>
      </c>
      <c r="I10" s="11" t="n">
        <v>1038.87</v>
      </c>
      <c r="J10" s="11" t="n">
        <v>96.05</v>
      </c>
      <c r="K10" s="11" t="n">
        <v>822.39</v>
      </c>
      <c r="L10" s="11" t="n">
        <v>0</v>
      </c>
      <c r="M10" s="11" t="n">
        <v>0</v>
      </c>
      <c r="N10" s="13"/>
      <c r="O10" s="13"/>
      <c r="P10" s="13"/>
      <c r="Q10" s="13" t="str">
        <f aca="false">IF(B10=Owna!B$2,ROW(),"")</f>
        <v/>
      </c>
    </row>
    <row r="11" customFormat="false" ht="13.8" hidden="false" customHeight="false" outlineLevel="0" collapsed="false">
      <c r="A11" s="14" t="n">
        <v>43591</v>
      </c>
      <c r="B11" s="4" t="s">
        <v>8</v>
      </c>
      <c r="C11" s="5" t="s">
        <v>9</v>
      </c>
      <c r="D11" s="10" t="s">
        <v>27</v>
      </c>
      <c r="E11" s="11" t="n">
        <v>842.57</v>
      </c>
      <c r="F11" s="11" t="n">
        <v>842.57</v>
      </c>
      <c r="G11" s="12" t="n">
        <f aca="false">COUNTIF(I11:M11,"&gt;"&amp;0)</f>
        <v>1</v>
      </c>
      <c r="H11" s="11" t="n">
        <f aca="false">SUM(I11:M11)</f>
        <v>842.57</v>
      </c>
      <c r="I11" s="11" t="n">
        <v>842.57</v>
      </c>
      <c r="J11" s="11" t="n">
        <v>0</v>
      </c>
      <c r="K11" s="11" t="n">
        <v>0</v>
      </c>
      <c r="L11" s="11" t="n">
        <v>0</v>
      </c>
      <c r="M11" s="11" t="n">
        <v>0</v>
      </c>
      <c r="N11" s="13"/>
      <c r="O11" s="13"/>
      <c r="P11" s="13"/>
      <c r="Q11" s="13" t="str">
        <f aca="false">IF(B11=Owna!B$2,ROW(),"")</f>
        <v/>
      </c>
    </row>
    <row r="12" customFormat="false" ht="13.8" hidden="false" customHeight="false" outlineLevel="0" collapsed="false">
      <c r="A12" s="14" t="n">
        <v>43561</v>
      </c>
      <c r="B12" s="4" t="s">
        <v>8</v>
      </c>
      <c r="C12" s="5" t="s">
        <v>9</v>
      </c>
      <c r="D12" s="10" t="s">
        <v>27</v>
      </c>
      <c r="E12" s="11" t="n">
        <v>842.57</v>
      </c>
      <c r="F12" s="11" t="n">
        <v>842.57</v>
      </c>
      <c r="G12" s="12" t="n">
        <f aca="false">COUNTIF(I12:M12,"&gt;"&amp;0)</f>
        <v>1</v>
      </c>
      <c r="H12" s="11" t="n">
        <f aca="false">SUM(I12:M12)</f>
        <v>842.57</v>
      </c>
      <c r="I12" s="11" t="n">
        <v>842.57</v>
      </c>
      <c r="J12" s="11" t="n">
        <v>0</v>
      </c>
      <c r="K12" s="11" t="n">
        <v>0</v>
      </c>
      <c r="L12" s="11" t="n">
        <v>0</v>
      </c>
      <c r="M12" s="11" t="n">
        <v>0</v>
      </c>
      <c r="N12" s="13"/>
      <c r="O12" s="13"/>
      <c r="P12" s="13"/>
      <c r="Q12" s="13" t="str">
        <f aca="false">IF(B12=Owna!B$2,ROW(),"")</f>
        <v/>
      </c>
    </row>
    <row r="13" customFormat="false" ht="13.8" hidden="false" customHeight="false" outlineLevel="0" collapsed="false">
      <c r="A13" s="9" t="n">
        <v>43896</v>
      </c>
      <c r="B13" s="4" t="s">
        <v>14</v>
      </c>
      <c r="C13" s="5" t="s">
        <v>15</v>
      </c>
      <c r="D13" s="10" t="s">
        <v>27</v>
      </c>
      <c r="E13" s="11" t="s">
        <v>28</v>
      </c>
      <c r="F13" s="11" t="s">
        <v>28</v>
      </c>
      <c r="G13" s="12" t="n">
        <f aca="false">COUNTIF(I13:M13,"&gt;"&amp;0)</f>
        <v>2</v>
      </c>
      <c r="H13" s="11" t="n">
        <f aca="false">SUM(I13:M13)</f>
        <v>133.14</v>
      </c>
      <c r="I13" s="11" t="n">
        <v>113.76</v>
      </c>
      <c r="J13" s="11" t="n">
        <v>19.38</v>
      </c>
      <c r="K13" s="11" t="n">
        <v>0</v>
      </c>
      <c r="L13" s="11" t="n">
        <v>0</v>
      </c>
      <c r="M13" s="11" t="n">
        <v>0</v>
      </c>
      <c r="N13" s="13"/>
      <c r="O13" s="13"/>
      <c r="P13" s="13"/>
      <c r="Q13" s="13" t="n">
        <f aca="false">IF(B13=Owna!B$2,ROW(),"")</f>
        <v>13</v>
      </c>
    </row>
    <row r="14" customFormat="false" ht="13.8" hidden="false" customHeight="false" outlineLevel="0" collapsed="false">
      <c r="A14" s="14" t="n">
        <v>43867</v>
      </c>
      <c r="B14" s="4" t="s">
        <v>14</v>
      </c>
      <c r="C14" s="5" t="s">
        <v>15</v>
      </c>
      <c r="D14" s="5" t="s">
        <v>27</v>
      </c>
      <c r="E14" s="15" t="n">
        <v>173.14</v>
      </c>
      <c r="F14" s="15" t="n">
        <v>0</v>
      </c>
      <c r="G14" s="12" t="n">
        <f aca="false">COUNTIF(I14:M14,"&gt;"&amp;0)</f>
        <v>1</v>
      </c>
      <c r="H14" s="11" t="n">
        <f aca="false">SUM(I14:M14)</f>
        <v>19.38</v>
      </c>
      <c r="I14" s="15" t="n">
        <v>19.38</v>
      </c>
      <c r="J14" s="15" t="n">
        <v>0</v>
      </c>
      <c r="K14" s="15" t="n">
        <v>0</v>
      </c>
      <c r="L14" s="15" t="n">
        <v>0</v>
      </c>
      <c r="M14" s="15" t="n">
        <v>0</v>
      </c>
      <c r="N14" s="13"/>
      <c r="O14" s="13"/>
      <c r="P14" s="13"/>
      <c r="Q14" s="13" t="n">
        <f aca="false">IF(B14=Owna!B$2,ROW(),"")</f>
        <v>14</v>
      </c>
    </row>
    <row r="15" customFormat="false" ht="13.8" hidden="false" customHeight="false" outlineLevel="0" collapsed="false">
      <c r="A15" s="14" t="n">
        <v>43836</v>
      </c>
      <c r="B15" s="4" t="s">
        <v>14</v>
      </c>
      <c r="C15" s="5" t="s">
        <v>15</v>
      </c>
      <c r="D15" s="10" t="s">
        <v>27</v>
      </c>
      <c r="E15" s="11" t="s">
        <v>29</v>
      </c>
      <c r="F15" s="11" t="n">
        <v>0</v>
      </c>
      <c r="G15" s="12" t="n">
        <f aca="false">COUNTIF(I15:M15,"&gt;"&amp;0)</f>
        <v>1</v>
      </c>
      <c r="H15" s="11" t="n">
        <f aca="false">SUM(I15:M15)</f>
        <v>117.83</v>
      </c>
      <c r="I15" s="11" t="s">
        <v>30</v>
      </c>
      <c r="J15" s="11" t="n">
        <v>117.83</v>
      </c>
      <c r="K15" s="11" t="n">
        <v>0</v>
      </c>
      <c r="L15" s="11" t="n">
        <v>0</v>
      </c>
      <c r="M15" s="11" t="n">
        <v>0</v>
      </c>
      <c r="N15" s="13"/>
      <c r="O15" s="13"/>
      <c r="P15" s="13"/>
      <c r="Q15" s="13" t="n">
        <f aca="false">IF(B15=Owna!B$2,ROW(),"")</f>
        <v>15</v>
      </c>
    </row>
    <row r="16" customFormat="false" ht="13.8" hidden="false" customHeight="false" outlineLevel="0" collapsed="false">
      <c r="A16" s="14" t="n">
        <v>43805</v>
      </c>
      <c r="B16" s="4" t="s">
        <v>14</v>
      </c>
      <c r="C16" s="5" t="s">
        <v>15</v>
      </c>
      <c r="D16" s="5" t="s">
        <v>27</v>
      </c>
      <c r="E16" s="15" t="n">
        <v>924.93</v>
      </c>
      <c r="F16" s="15" t="n">
        <v>924.93</v>
      </c>
      <c r="G16" s="12" t="n">
        <f aca="false">COUNTIF(I16:M16,"&gt;"&amp;0)</f>
        <v>2</v>
      </c>
      <c r="H16" s="11" t="n">
        <f aca="false">SUM(I16:M16)</f>
        <v>924.93</v>
      </c>
      <c r="I16" s="15" t="n">
        <v>579.28</v>
      </c>
      <c r="J16" s="15" t="n">
        <v>345.65</v>
      </c>
      <c r="K16" s="15" t="n">
        <v>0</v>
      </c>
      <c r="L16" s="15" t="n">
        <v>0</v>
      </c>
      <c r="M16" s="15" t="n">
        <v>0</v>
      </c>
      <c r="N16" s="13"/>
      <c r="O16" s="13"/>
      <c r="P16" s="13"/>
      <c r="Q16" s="13" t="n">
        <f aca="false">IF(B16=Owna!B$2,ROW(),"")</f>
        <v>16</v>
      </c>
    </row>
    <row r="17" customFormat="false" ht="13.8" hidden="false" customHeight="false" outlineLevel="0" collapsed="false">
      <c r="A17" s="9" t="n">
        <v>43775</v>
      </c>
      <c r="B17" s="4" t="s">
        <v>14</v>
      </c>
      <c r="C17" s="5" t="s">
        <v>15</v>
      </c>
      <c r="D17" s="16" t="s">
        <v>27</v>
      </c>
      <c r="E17" s="17" t="n">
        <v>4642.77</v>
      </c>
      <c r="F17" s="17" t="n">
        <v>4642.77</v>
      </c>
      <c r="G17" s="12" t="n">
        <f aca="false">COUNTIF(I17:M17,"&gt;"&amp;0)</f>
        <v>1</v>
      </c>
      <c r="H17" s="11" t="n">
        <f aca="false">SUM(I17:M17)</f>
        <v>4390.02</v>
      </c>
      <c r="I17" s="17" t="n">
        <v>4390.02</v>
      </c>
      <c r="J17" s="17" t="n">
        <v>0</v>
      </c>
      <c r="K17" s="17" t="n">
        <v>0</v>
      </c>
      <c r="L17" s="17" t="n">
        <v>0</v>
      </c>
      <c r="M17" s="17" t="n">
        <v>0</v>
      </c>
      <c r="N17" s="13"/>
      <c r="O17" s="13"/>
      <c r="P17" s="13"/>
      <c r="Q17" s="13" t="n">
        <f aca="false">IF(B17=Owna!B$2,ROW(),"")</f>
        <v>17</v>
      </c>
    </row>
    <row r="18" customFormat="false" ht="13.8" hidden="false" customHeight="false" outlineLevel="0" collapsed="false">
      <c r="A18" s="14" t="n">
        <v>43744</v>
      </c>
      <c r="B18" s="4" t="s">
        <v>14</v>
      </c>
      <c r="C18" s="5" t="s">
        <v>15</v>
      </c>
      <c r="D18" s="16" t="s">
        <v>27</v>
      </c>
      <c r="E18" s="17" t="n">
        <v>3809.62</v>
      </c>
      <c r="F18" s="17" t="n">
        <v>0</v>
      </c>
      <c r="G18" s="12" t="n">
        <f aca="false">COUNTIF(I18:M18,"&gt;"&amp;0)</f>
        <v>2</v>
      </c>
      <c r="H18" s="11" t="n">
        <f aca="false">SUM(I18:M18)</f>
        <v>2126.26</v>
      </c>
      <c r="I18" s="17" t="n">
        <v>650.72</v>
      </c>
      <c r="J18" s="17" t="n">
        <v>1475.54</v>
      </c>
      <c r="K18" s="17" t="n">
        <v>0</v>
      </c>
      <c r="L18" s="17" t="n">
        <v>0</v>
      </c>
      <c r="M18" s="17" t="n">
        <v>0</v>
      </c>
      <c r="N18" s="13"/>
      <c r="O18" s="13"/>
      <c r="P18" s="13"/>
      <c r="Q18" s="13" t="n">
        <f aca="false">IF(B18=Owna!B$2,ROW(),"")</f>
        <v>18</v>
      </c>
    </row>
    <row r="19" customFormat="false" ht="13.8" hidden="false" customHeight="false" outlineLevel="0" collapsed="false">
      <c r="A19" s="9" t="n">
        <v>43714</v>
      </c>
      <c r="B19" s="4" t="s">
        <v>14</v>
      </c>
      <c r="C19" s="5" t="s">
        <v>15</v>
      </c>
      <c r="D19" s="16" t="s">
        <v>27</v>
      </c>
      <c r="E19" s="17" t="n">
        <v>248.5</v>
      </c>
      <c r="F19" s="17" t="n">
        <v>248.5</v>
      </c>
      <c r="G19" s="12" t="n">
        <f aca="false">COUNTIF(I19:M19,"&gt;"&amp;0)</f>
        <v>1</v>
      </c>
      <c r="H19" s="11" t="n">
        <f aca="false">SUM(I19:M19)</f>
        <v>248.5</v>
      </c>
      <c r="I19" s="17" t="n">
        <v>0</v>
      </c>
      <c r="J19" s="17" t="n">
        <v>0</v>
      </c>
      <c r="K19" s="17" t="n">
        <v>248.5</v>
      </c>
      <c r="L19" s="17" t="n">
        <v>0</v>
      </c>
      <c r="M19" s="17" t="n">
        <v>0</v>
      </c>
      <c r="N19" s="13"/>
      <c r="O19" s="13"/>
      <c r="P19" s="13"/>
      <c r="Q19" s="13" t="n">
        <f aca="false">IF(B19=Owna!B$2,ROW(),"")</f>
        <v>19</v>
      </c>
    </row>
    <row r="20" customFormat="false" ht="13.8" hidden="false" customHeight="false" outlineLevel="0" collapsed="false">
      <c r="A20" s="9" t="n">
        <v>43683</v>
      </c>
      <c r="B20" s="4" t="s">
        <v>14</v>
      </c>
      <c r="C20" s="5" t="s">
        <v>15</v>
      </c>
      <c r="D20" s="16" t="s">
        <v>27</v>
      </c>
      <c r="E20" s="17" t="n">
        <v>248.5</v>
      </c>
      <c r="F20" s="17" t="n">
        <v>0</v>
      </c>
      <c r="G20" s="12" t="n">
        <f aca="false">COUNTIF(I20:M20,"&gt;"&amp;0)</f>
        <v>1</v>
      </c>
      <c r="H20" s="11" t="n">
        <f aca="false">SUM(I20:M20)</f>
        <v>248.5</v>
      </c>
      <c r="I20" s="17" t="n">
        <v>0</v>
      </c>
      <c r="J20" s="17" t="n">
        <v>248.5</v>
      </c>
      <c r="K20" s="17" t="n">
        <v>0</v>
      </c>
      <c r="L20" s="17" t="n">
        <v>0</v>
      </c>
      <c r="M20" s="17" t="n">
        <v>0</v>
      </c>
      <c r="N20" s="13"/>
      <c r="O20" s="13"/>
      <c r="P20" s="13"/>
      <c r="Q20" s="13" t="n">
        <f aca="false">IF(B20=Owna!B$2,ROW(),"")</f>
        <v>20</v>
      </c>
    </row>
    <row r="21" customFormat="false" ht="13.8" hidden="false" customHeight="false" outlineLevel="0" collapsed="false">
      <c r="A21" s="14" t="n">
        <v>43622</v>
      </c>
      <c r="B21" s="4" t="s">
        <v>14</v>
      </c>
      <c r="C21" s="5" t="s">
        <v>15</v>
      </c>
      <c r="D21" s="10" t="s">
        <v>27</v>
      </c>
      <c r="E21" s="11" t="n">
        <v>1301.53</v>
      </c>
      <c r="F21" s="11" t="n">
        <v>0</v>
      </c>
      <c r="G21" s="12" t="n">
        <f aca="false">COUNTIF(I21:M21,"&gt;"&amp;0)</f>
        <v>1</v>
      </c>
      <c r="H21" s="11" t="n">
        <f aca="false">SUM(I21:M21)</f>
        <v>897.2</v>
      </c>
      <c r="I21" s="11" t="n">
        <v>897.2</v>
      </c>
      <c r="J21" s="11" t="n">
        <v>0</v>
      </c>
      <c r="K21" s="11" t="n">
        <v>0</v>
      </c>
      <c r="L21" s="11" t="n">
        <v>0</v>
      </c>
      <c r="M21" s="11" t="n">
        <v>0</v>
      </c>
      <c r="N21" s="13"/>
      <c r="O21" s="13"/>
      <c r="P21" s="13"/>
      <c r="Q21" s="13" t="n">
        <f aca="false">IF(B21=Owna!B$2,ROW(),"")</f>
        <v>21</v>
      </c>
    </row>
    <row r="22" customFormat="false" ht="13.8" hidden="false" customHeight="false" outlineLevel="0" collapsed="false">
      <c r="A22" s="14" t="n">
        <v>43591</v>
      </c>
      <c r="B22" s="4" t="s">
        <v>14</v>
      </c>
      <c r="C22" s="5" t="s">
        <v>15</v>
      </c>
      <c r="D22" s="10" t="s">
        <v>27</v>
      </c>
      <c r="E22" s="11" t="n">
        <v>1001.16</v>
      </c>
      <c r="F22" s="11" t="n">
        <v>1001.16</v>
      </c>
      <c r="G22" s="12" t="n">
        <f aca="false">COUNTIF(I22:M22,"&gt;"&amp;0)</f>
        <v>1</v>
      </c>
      <c r="H22" s="11" t="n">
        <f aca="false">SUM(I22:M22)</f>
        <v>103.96</v>
      </c>
      <c r="I22" s="11" t="n">
        <v>0</v>
      </c>
      <c r="J22" s="11" t="n">
        <v>103.96</v>
      </c>
      <c r="K22" s="11" t="n">
        <v>0</v>
      </c>
      <c r="L22" s="11" t="n">
        <v>0</v>
      </c>
      <c r="M22" s="11" t="n">
        <v>0</v>
      </c>
      <c r="N22" s="13"/>
      <c r="O22" s="13"/>
      <c r="P22" s="13"/>
      <c r="Q22" s="13" t="n">
        <f aca="false">IF(B22=Owna!B$2,ROW(),"")</f>
        <v>22</v>
      </c>
    </row>
    <row r="23" customFormat="false" ht="13.8" hidden="false" customHeight="false" outlineLevel="0" collapsed="false">
      <c r="A23" s="14" t="n">
        <v>43561</v>
      </c>
      <c r="B23" s="4" t="s">
        <v>14</v>
      </c>
      <c r="C23" s="5" t="s">
        <v>15</v>
      </c>
      <c r="D23" s="10" t="s">
        <v>27</v>
      </c>
      <c r="E23" s="11" t="n">
        <v>1001.16</v>
      </c>
      <c r="F23" s="11" t="n">
        <v>1001.16</v>
      </c>
      <c r="G23" s="12" t="n">
        <f aca="false">COUNTIF(I23:M23,"&gt;"&amp;0)</f>
        <v>1</v>
      </c>
      <c r="H23" s="11" t="n">
        <f aca="false">SUM(I23:M23)</f>
        <v>103.96</v>
      </c>
      <c r="I23" s="11" t="n">
        <v>0</v>
      </c>
      <c r="J23" s="11" t="n">
        <v>103.96</v>
      </c>
      <c r="K23" s="11" t="n">
        <v>0</v>
      </c>
      <c r="L23" s="11" t="n">
        <v>0</v>
      </c>
      <c r="M23" s="11" t="n">
        <v>0</v>
      </c>
      <c r="N23" s="13"/>
      <c r="O23" s="13"/>
      <c r="P23" s="13"/>
      <c r="Q23" s="13" t="n">
        <f aca="false">IF(B23=Owna!B$2,ROW(),"")</f>
        <v>23</v>
      </c>
    </row>
    <row r="24" customFormat="false" ht="13.8" hidden="false" customHeight="false" outlineLevel="0" collapsed="false">
      <c r="A24" s="9" t="n">
        <v>43896</v>
      </c>
      <c r="B24" s="4" t="s">
        <v>16</v>
      </c>
      <c r="C24" s="5" t="s">
        <v>17</v>
      </c>
      <c r="D24" s="10" t="s">
        <v>27</v>
      </c>
      <c r="E24" s="11" t="n">
        <v>388.36</v>
      </c>
      <c r="F24" s="11" t="n">
        <v>388.36</v>
      </c>
      <c r="G24" s="12" t="n">
        <f aca="false">COUNTIF(I24:M24,"&gt;"&amp;0)</f>
        <v>1</v>
      </c>
      <c r="H24" s="11" t="n">
        <f aca="false">SUM(I24:M24)</f>
        <v>133.4</v>
      </c>
      <c r="I24" s="11" t="n">
        <v>133.4</v>
      </c>
      <c r="J24" s="11" t="n">
        <v>0</v>
      </c>
      <c r="K24" s="11" t="n">
        <v>0</v>
      </c>
      <c r="L24" s="11" t="n">
        <v>0</v>
      </c>
      <c r="M24" s="11" t="n">
        <v>0</v>
      </c>
      <c r="N24" s="13"/>
      <c r="O24" s="13"/>
      <c r="P24" s="13"/>
      <c r="Q24" s="13" t="str">
        <f aca="false">IF(B24=Owna!B$2,ROW(),"")</f>
        <v/>
      </c>
    </row>
    <row r="25" customFormat="false" ht="13.8" hidden="false" customHeight="false" outlineLevel="0" collapsed="false">
      <c r="A25" s="14" t="n">
        <v>43867</v>
      </c>
      <c r="B25" s="4" t="s">
        <v>16</v>
      </c>
      <c r="C25" s="5" t="s">
        <v>17</v>
      </c>
      <c r="D25" s="5" t="s">
        <v>27</v>
      </c>
      <c r="E25" s="15" t="n">
        <v>513.57</v>
      </c>
      <c r="F25" s="15" t="n">
        <v>0</v>
      </c>
      <c r="G25" s="12" t="n">
        <f aca="false">COUNTIF(I25:M25,"&gt;"&amp;0)</f>
        <v>1</v>
      </c>
      <c r="H25" s="11" t="n">
        <f aca="false">SUM(I25:M25)</f>
        <v>513.57</v>
      </c>
      <c r="I25" s="15" t="n">
        <v>513.57</v>
      </c>
      <c r="J25" s="15" t="n">
        <v>0</v>
      </c>
      <c r="K25" s="15" t="n">
        <v>0</v>
      </c>
      <c r="L25" s="15" t="n">
        <v>0</v>
      </c>
      <c r="M25" s="15" t="n">
        <v>0</v>
      </c>
      <c r="N25" s="13"/>
      <c r="O25" s="13"/>
      <c r="P25" s="13"/>
      <c r="Q25" s="13" t="str">
        <f aca="false">IF(B25=Owna!B$2,ROW(),"")</f>
        <v/>
      </c>
    </row>
    <row r="26" customFormat="false" ht="13.8" hidden="false" customHeight="false" outlineLevel="0" collapsed="false">
      <c r="A26" s="14" t="n">
        <v>43836</v>
      </c>
      <c r="B26" s="4" t="s">
        <v>16</v>
      </c>
      <c r="C26" s="5" t="s">
        <v>17</v>
      </c>
      <c r="D26" s="10" t="s">
        <v>27</v>
      </c>
      <c r="E26" s="11" t="n">
        <v>420.2</v>
      </c>
      <c r="F26" s="11" t="n">
        <v>0</v>
      </c>
      <c r="G26" s="12" t="n">
        <f aca="false">COUNTIF(I26:M26,"&gt;"&amp;0)</f>
        <v>1</v>
      </c>
      <c r="H26" s="11" t="n">
        <f aca="false">SUM(I26:M26)</f>
        <v>420.2</v>
      </c>
      <c r="I26" s="11" t="n">
        <v>0</v>
      </c>
      <c r="J26" s="11" t="n">
        <v>420.2</v>
      </c>
      <c r="K26" s="11" t="n">
        <v>0</v>
      </c>
      <c r="L26" s="11" t="n">
        <v>0</v>
      </c>
      <c r="M26" s="11" t="n">
        <v>0</v>
      </c>
      <c r="N26" s="13"/>
      <c r="O26" s="13"/>
      <c r="P26" s="13"/>
      <c r="Q26" s="13" t="str">
        <f aca="false">IF(B26=Owna!B$2,ROW(),"")</f>
        <v/>
      </c>
    </row>
    <row r="27" customFormat="false" ht="13.8" hidden="false" customHeight="false" outlineLevel="0" collapsed="false">
      <c r="A27" s="14" t="n">
        <v>43805</v>
      </c>
      <c r="B27" s="4" t="s">
        <v>16</v>
      </c>
      <c r="C27" s="5" t="s">
        <v>17</v>
      </c>
      <c r="D27" s="5" t="s">
        <v>27</v>
      </c>
      <c r="E27" s="15" t="s">
        <v>29</v>
      </c>
      <c r="F27" s="15" t="s">
        <v>29</v>
      </c>
      <c r="G27" s="12" t="n">
        <f aca="false">COUNTIF(I27:M27,"&gt;"&amp;0)</f>
        <v>1</v>
      </c>
      <c r="H27" s="11" t="n">
        <f aca="false">SUM(I27:M27)</f>
        <v>117.83</v>
      </c>
      <c r="I27" s="15" t="n">
        <v>117.83</v>
      </c>
      <c r="J27" s="15" t="n">
        <v>0</v>
      </c>
      <c r="K27" s="15" t="n">
        <v>0</v>
      </c>
      <c r="L27" s="15" t="n">
        <v>0</v>
      </c>
      <c r="M27" s="15" t="n">
        <v>0</v>
      </c>
      <c r="N27" s="13"/>
      <c r="O27" s="13"/>
      <c r="P27" s="13"/>
      <c r="Q27" s="13" t="str">
        <f aca="false">IF(B27=Owna!B$2,ROW(),"")</f>
        <v/>
      </c>
    </row>
    <row r="28" customFormat="false" ht="13.8" hidden="false" customHeight="false" outlineLevel="0" collapsed="false">
      <c r="A28" s="9" t="n">
        <v>43775</v>
      </c>
      <c r="B28" s="4" t="s">
        <v>16</v>
      </c>
      <c r="C28" s="5" t="s">
        <v>17</v>
      </c>
      <c r="D28" s="16" t="s">
        <v>27</v>
      </c>
      <c r="E28" s="17" t="n">
        <v>2681.66</v>
      </c>
      <c r="F28" s="17" t="n">
        <v>2681.66</v>
      </c>
      <c r="G28" s="12" t="n">
        <f aca="false">COUNTIF(I28:M28,"&gt;"&amp;0)</f>
        <v>1</v>
      </c>
      <c r="H28" s="11" t="n">
        <f aca="false">SUM(I28:M28)</f>
        <v>20.4</v>
      </c>
      <c r="I28" s="17" t="n">
        <v>20.4</v>
      </c>
      <c r="J28" s="17" t="n">
        <v>0</v>
      </c>
      <c r="K28" s="17" t="n">
        <v>0</v>
      </c>
      <c r="L28" s="17" t="n">
        <v>0</v>
      </c>
      <c r="M28" s="17" t="n">
        <v>0</v>
      </c>
      <c r="N28" s="13"/>
      <c r="O28" s="13"/>
      <c r="P28" s="13"/>
      <c r="Q28" s="13" t="str">
        <f aca="false">IF(B28=Owna!B$2,ROW(),"")</f>
        <v/>
      </c>
    </row>
    <row r="29" customFormat="false" ht="13.8" hidden="false" customHeight="false" outlineLevel="0" collapsed="false">
      <c r="A29" s="14" t="n">
        <v>43744</v>
      </c>
      <c r="B29" s="4" t="s">
        <v>16</v>
      </c>
      <c r="C29" s="5" t="s">
        <v>17</v>
      </c>
      <c r="D29" s="16" t="s">
        <v>27</v>
      </c>
      <c r="E29" s="17" t="n">
        <v>4241.07</v>
      </c>
      <c r="F29" s="17" t="n">
        <v>0</v>
      </c>
      <c r="G29" s="12" t="n">
        <f aca="false">COUNTIF(I29:M29,"&gt;"&amp;0)</f>
        <v>1</v>
      </c>
      <c r="H29" s="11" t="n">
        <f aca="false">SUM(I29:M29)</f>
        <v>2157.17</v>
      </c>
      <c r="I29" s="17" t="n">
        <v>2157.17</v>
      </c>
      <c r="J29" s="17" t="n">
        <v>0</v>
      </c>
      <c r="K29" s="17" t="n">
        <v>0</v>
      </c>
      <c r="L29" s="17" t="n">
        <v>0</v>
      </c>
      <c r="M29" s="17" t="n">
        <v>0</v>
      </c>
      <c r="N29" s="13"/>
      <c r="O29" s="13"/>
      <c r="P29" s="13"/>
      <c r="Q29" s="13" t="str">
        <f aca="false">IF(B29=Owna!B$2,ROW(),"")</f>
        <v/>
      </c>
    </row>
    <row r="30" customFormat="false" ht="13.8" hidden="false" customHeight="false" outlineLevel="0" collapsed="false">
      <c r="A30" s="9" t="n">
        <v>43714</v>
      </c>
      <c r="B30" s="4" t="s">
        <v>16</v>
      </c>
      <c r="C30" s="5" t="s">
        <v>17</v>
      </c>
      <c r="D30" s="16" t="s">
        <v>27</v>
      </c>
      <c r="E30" s="17" t="n">
        <v>480.34</v>
      </c>
      <c r="F30" s="17" t="n">
        <v>480.34</v>
      </c>
      <c r="G30" s="12" t="n">
        <f aca="false">COUNTIF(I30:M30,"&gt;"&amp;0)</f>
        <v>1</v>
      </c>
      <c r="H30" s="11" t="n">
        <f aca="false">SUM(I30:M30)</f>
        <v>480.34</v>
      </c>
      <c r="I30" s="17" t="n">
        <v>480.34</v>
      </c>
      <c r="J30" s="17" t="n">
        <v>0</v>
      </c>
      <c r="K30" s="17" t="n">
        <v>0</v>
      </c>
      <c r="L30" s="17" t="n">
        <v>0</v>
      </c>
      <c r="M30" s="17" t="n">
        <v>0</v>
      </c>
      <c r="N30" s="13"/>
      <c r="O30" s="13"/>
      <c r="P30" s="13"/>
      <c r="Q30" s="13" t="str">
        <f aca="false">IF(B30=Owna!B$2,ROW(),"")</f>
        <v/>
      </c>
    </row>
    <row r="31" customFormat="false" ht="13.8" hidden="false" customHeight="false" outlineLevel="0" collapsed="false">
      <c r="A31" s="9" t="n">
        <v>43683</v>
      </c>
      <c r="B31" s="4" t="s">
        <v>16</v>
      </c>
      <c r="C31" s="5" t="s">
        <v>17</v>
      </c>
      <c r="D31" s="16" t="s">
        <v>27</v>
      </c>
      <c r="E31" s="17" t="n">
        <v>300.37</v>
      </c>
      <c r="F31" s="17" t="n">
        <v>0</v>
      </c>
      <c r="G31" s="12" t="n">
        <f aca="false">COUNTIF(I31:M31,"&gt;"&amp;0)</f>
        <v>1</v>
      </c>
      <c r="H31" s="11" t="n">
        <f aca="false">SUM(I31:M31)</f>
        <v>300.37</v>
      </c>
      <c r="I31" s="17" t="n">
        <v>0</v>
      </c>
      <c r="J31" s="17" t="n">
        <v>300.37</v>
      </c>
      <c r="K31" s="17" t="n">
        <v>0</v>
      </c>
      <c r="L31" s="17" t="n">
        <v>0</v>
      </c>
      <c r="M31" s="17" t="n">
        <v>0</v>
      </c>
      <c r="N31" s="13"/>
      <c r="O31" s="13"/>
      <c r="P31" s="13"/>
      <c r="Q31" s="13" t="str">
        <f aca="false">IF(B31=Owna!B$2,ROW(),"")</f>
        <v/>
      </c>
    </row>
    <row r="32" customFormat="false" ht="13.8" hidden="false" customHeight="false" outlineLevel="0" collapsed="false">
      <c r="A32" s="14" t="n">
        <v>43622</v>
      </c>
      <c r="B32" s="4" t="s">
        <v>16</v>
      </c>
      <c r="C32" s="5" t="s">
        <v>17</v>
      </c>
      <c r="D32" s="10" t="s">
        <v>27</v>
      </c>
      <c r="E32" s="11" t="n">
        <v>4082.98</v>
      </c>
      <c r="F32" s="11" t="n">
        <v>0</v>
      </c>
      <c r="G32" s="12" t="n">
        <f aca="false">COUNTIF(I32:M32,"&gt;"&amp;0)</f>
        <v>3</v>
      </c>
      <c r="H32" s="11" t="n">
        <f aca="false">SUM(I32:M32)</f>
        <v>2481.69</v>
      </c>
      <c r="I32" s="11" t="n">
        <v>601.92</v>
      </c>
      <c r="J32" s="11" t="n">
        <v>401.77</v>
      </c>
      <c r="K32" s="11" t="n">
        <v>1478</v>
      </c>
      <c r="L32" s="11" t="n">
        <v>0</v>
      </c>
      <c r="M32" s="11" t="n">
        <v>0</v>
      </c>
      <c r="N32" s="13"/>
      <c r="O32" s="13"/>
      <c r="P32" s="13"/>
      <c r="Q32" s="13" t="str">
        <f aca="false">IF(B32=Owna!B$2,ROW(),"")</f>
        <v/>
      </c>
    </row>
    <row r="33" customFormat="false" ht="13.8" hidden="false" customHeight="false" outlineLevel="0" collapsed="false">
      <c r="A33" s="14" t="n">
        <v>43591</v>
      </c>
      <c r="B33" s="4" t="s">
        <v>16</v>
      </c>
      <c r="C33" s="5" t="s">
        <v>17</v>
      </c>
      <c r="D33" s="10" t="s">
        <v>27</v>
      </c>
      <c r="E33" s="11" t="n">
        <v>4737.56</v>
      </c>
      <c r="F33" s="11" t="n">
        <v>4737.56</v>
      </c>
      <c r="G33" s="12" t="n">
        <f aca="false">COUNTIF(I33:M33,"&gt;"&amp;0)</f>
        <v>1</v>
      </c>
      <c r="H33" s="11" t="n">
        <f aca="false">SUM(I33:M33)</f>
        <v>494.45</v>
      </c>
      <c r="I33" s="11" t="n">
        <v>494.45</v>
      </c>
      <c r="J33" s="11" t="n">
        <v>0</v>
      </c>
      <c r="K33" s="11" t="n">
        <v>0</v>
      </c>
      <c r="L33" s="11" t="n">
        <v>0</v>
      </c>
      <c r="M33" s="11" t="n">
        <v>0</v>
      </c>
      <c r="N33" s="13"/>
      <c r="O33" s="13"/>
      <c r="P33" s="13"/>
      <c r="Q33" s="13" t="str">
        <f aca="false">IF(B33=Owna!B$2,ROW(),"")</f>
        <v/>
      </c>
    </row>
    <row r="34" customFormat="false" ht="13.8" hidden="false" customHeight="false" outlineLevel="0" collapsed="false">
      <c r="A34" s="14" t="n">
        <v>43561</v>
      </c>
      <c r="B34" s="4" t="s">
        <v>16</v>
      </c>
      <c r="C34" s="5" t="s">
        <v>17</v>
      </c>
      <c r="D34" s="10" t="s">
        <v>27</v>
      </c>
      <c r="E34" s="11" t="n">
        <v>4737.56</v>
      </c>
      <c r="F34" s="11" t="n">
        <v>4737.56</v>
      </c>
      <c r="G34" s="12" t="n">
        <f aca="false">COUNTIF(I34:M34,"&gt;"&amp;0)</f>
        <v>1</v>
      </c>
      <c r="H34" s="11" t="n">
        <f aca="false">SUM(I34:M34)</f>
        <v>494.45</v>
      </c>
      <c r="I34" s="11" t="n">
        <v>494.45</v>
      </c>
      <c r="J34" s="11" t="n">
        <v>0</v>
      </c>
      <c r="K34" s="11" t="n">
        <v>0</v>
      </c>
      <c r="L34" s="11" t="n">
        <v>0</v>
      </c>
      <c r="M34" s="11" t="n">
        <v>0</v>
      </c>
      <c r="N34" s="13"/>
      <c r="O34" s="13"/>
      <c r="P34" s="13"/>
      <c r="Q34" s="13" t="str">
        <f aca="false">IF(B34=Owna!B$2,ROW(),"")</f>
        <v/>
      </c>
    </row>
    <row r="35" customFormat="false" ht="13.8" hidden="false" customHeight="false" outlineLevel="0" collapsed="false">
      <c r="A35" s="9" t="n">
        <v>43896</v>
      </c>
      <c r="B35" s="4" t="s">
        <v>10</v>
      </c>
      <c r="C35" s="5" t="s">
        <v>11</v>
      </c>
      <c r="D35" s="10" t="s">
        <v>27</v>
      </c>
      <c r="E35" s="11" t="s">
        <v>31</v>
      </c>
      <c r="F35" s="11" t="s">
        <v>31</v>
      </c>
      <c r="G35" s="12" t="n">
        <f aca="false">COUNTIF(I35:M35,"&gt;"&amp;0)</f>
        <v>1</v>
      </c>
      <c r="H35" s="11" t="n">
        <f aca="false">SUM(I35:M35)</f>
        <v>1147.93</v>
      </c>
      <c r="I35" s="11" t="n">
        <v>1147.93</v>
      </c>
      <c r="J35" s="11" t="n">
        <v>0</v>
      </c>
      <c r="K35" s="11" t="n">
        <v>0</v>
      </c>
      <c r="L35" s="11" t="n">
        <v>0</v>
      </c>
      <c r="M35" s="11" t="n">
        <v>0</v>
      </c>
      <c r="N35" s="13"/>
      <c r="O35" s="13"/>
      <c r="P35" s="13"/>
      <c r="Q35" s="13" t="str">
        <f aca="false">IF(B35=Owna!B$2,ROW(),"")</f>
        <v/>
      </c>
    </row>
    <row r="36" customFormat="false" ht="13.8" hidden="false" customHeight="false" outlineLevel="0" collapsed="false">
      <c r="A36" s="14" t="n">
        <v>43867</v>
      </c>
      <c r="B36" s="4" t="s">
        <v>10</v>
      </c>
      <c r="C36" s="5" t="s">
        <v>11</v>
      </c>
      <c r="D36" s="5" t="s">
        <v>27</v>
      </c>
      <c r="E36" s="15" t="s">
        <v>32</v>
      </c>
      <c r="F36" s="15" t="n">
        <v>0</v>
      </c>
      <c r="G36" s="12" t="n">
        <f aca="false">COUNTIF(I36:M36,"&gt;"&amp;0)</f>
        <v>1</v>
      </c>
      <c r="H36" s="11" t="n">
        <f aca="false">SUM(I36:M36)</f>
        <v>1021.49</v>
      </c>
      <c r="I36" s="15" t="n">
        <v>1021.49</v>
      </c>
      <c r="J36" s="15" t="n">
        <v>0</v>
      </c>
      <c r="K36" s="15" t="n">
        <v>0</v>
      </c>
      <c r="L36" s="15" t="n">
        <v>0</v>
      </c>
      <c r="M36" s="15" t="n">
        <v>0</v>
      </c>
      <c r="N36" s="13"/>
      <c r="O36" s="13"/>
      <c r="P36" s="13"/>
      <c r="Q36" s="13" t="str">
        <f aca="false">IF(B36=Owna!B$2,ROW(),"")</f>
        <v/>
      </c>
    </row>
    <row r="37" customFormat="false" ht="13.8" hidden="false" customHeight="false" outlineLevel="0" collapsed="false">
      <c r="A37" s="14" t="n">
        <v>43836</v>
      </c>
      <c r="B37" s="4" t="s">
        <v>10</v>
      </c>
      <c r="C37" s="5" t="s">
        <v>11</v>
      </c>
      <c r="D37" s="10" t="s">
        <v>27</v>
      </c>
      <c r="E37" s="11" t="s">
        <v>33</v>
      </c>
      <c r="F37" s="11" t="n">
        <v>0</v>
      </c>
      <c r="G37" s="12" t="n">
        <f aca="false">COUNTIF(I37:M37,"&gt;"&amp;0)</f>
        <v>2</v>
      </c>
      <c r="H37" s="11" t="n">
        <f aca="false">SUM(I37:M37)</f>
        <v>1219.75</v>
      </c>
      <c r="I37" s="11" t="n">
        <v>504.16</v>
      </c>
      <c r="J37" s="11" t="n">
        <v>715.59</v>
      </c>
      <c r="K37" s="11" t="n">
        <v>0</v>
      </c>
      <c r="L37" s="11" t="n">
        <v>0</v>
      </c>
      <c r="M37" s="11" t="n">
        <v>0</v>
      </c>
      <c r="N37" s="13"/>
      <c r="O37" s="13"/>
      <c r="P37" s="13"/>
      <c r="Q37" s="13" t="str">
        <f aca="false">IF(B37=Owna!B$2,ROW(),"")</f>
        <v/>
      </c>
    </row>
    <row r="38" customFormat="false" ht="13.8" hidden="false" customHeight="false" outlineLevel="0" collapsed="false">
      <c r="A38" s="14" t="n">
        <v>43805</v>
      </c>
      <c r="B38" s="4" t="s">
        <v>10</v>
      </c>
      <c r="C38" s="5" t="s">
        <v>11</v>
      </c>
      <c r="D38" s="5" t="s">
        <v>27</v>
      </c>
      <c r="E38" s="15" t="s">
        <v>34</v>
      </c>
      <c r="F38" s="15" t="s">
        <v>34</v>
      </c>
      <c r="G38" s="12" t="n">
        <f aca="false">COUNTIF(I38:M38,"&gt;"&amp;0)</f>
        <v>1</v>
      </c>
      <c r="H38" s="11" t="n">
        <f aca="false">SUM(I38:M38)</f>
        <v>715.59</v>
      </c>
      <c r="I38" s="15" t="n">
        <v>715.59</v>
      </c>
      <c r="J38" s="15" t="n">
        <v>0</v>
      </c>
      <c r="K38" s="15" t="n">
        <v>0</v>
      </c>
      <c r="L38" s="15" t="n">
        <v>0</v>
      </c>
      <c r="M38" s="15" t="n">
        <v>0</v>
      </c>
      <c r="N38" s="13"/>
      <c r="O38" s="13"/>
      <c r="P38" s="13"/>
      <c r="Q38" s="13" t="str">
        <f aca="false">IF(B38=Owna!B$2,ROW(),"")</f>
        <v/>
      </c>
    </row>
    <row r="39" customFormat="false" ht="13.8" hidden="false" customHeight="false" outlineLevel="0" collapsed="false">
      <c r="A39" s="9" t="n">
        <v>43775</v>
      </c>
      <c r="B39" s="4" t="s">
        <v>10</v>
      </c>
      <c r="C39" s="5" t="s">
        <v>11</v>
      </c>
      <c r="D39" s="16" t="s">
        <v>27</v>
      </c>
      <c r="E39" s="17" t="n">
        <v>1710.87</v>
      </c>
      <c r="F39" s="17" t="n">
        <v>1710.87</v>
      </c>
      <c r="G39" s="12" t="n">
        <f aca="false">COUNTIF(I39:M39,"&gt;"&amp;0)</f>
        <v>1</v>
      </c>
      <c r="H39" s="11" t="n">
        <f aca="false">SUM(I39:M39)</f>
        <v>1464.85</v>
      </c>
      <c r="I39" s="17" t="n">
        <v>1464.85</v>
      </c>
      <c r="J39" s="17" t="n">
        <v>0</v>
      </c>
      <c r="K39" s="17" t="n">
        <v>0</v>
      </c>
      <c r="L39" s="17" t="n">
        <v>0</v>
      </c>
      <c r="M39" s="17" t="n">
        <v>0</v>
      </c>
      <c r="N39" s="13"/>
      <c r="O39" s="13"/>
      <c r="P39" s="13"/>
      <c r="Q39" s="13" t="str">
        <f aca="false">IF(B39=Owna!B$2,ROW(),"")</f>
        <v/>
      </c>
    </row>
    <row r="40" customFormat="false" ht="13.8" hidden="false" customHeight="false" outlineLevel="0" collapsed="false">
      <c r="A40" s="14" t="n">
        <v>43744</v>
      </c>
      <c r="B40" s="4" t="s">
        <v>10</v>
      </c>
      <c r="C40" s="5" t="s">
        <v>11</v>
      </c>
      <c r="D40" s="16" t="s">
        <v>27</v>
      </c>
      <c r="E40" s="17" t="n">
        <v>824.57</v>
      </c>
      <c r="F40" s="17" t="n">
        <v>0</v>
      </c>
      <c r="G40" s="12" t="n">
        <f aca="false">COUNTIF(I40:M40,"&gt;"&amp;0)</f>
        <v>1</v>
      </c>
      <c r="H40" s="11" t="n">
        <f aca="false">SUM(I40:M40)</f>
        <v>100.81</v>
      </c>
      <c r="I40" s="17" t="n">
        <v>0</v>
      </c>
      <c r="J40" s="17" t="n">
        <v>0</v>
      </c>
      <c r="K40" s="17" t="n">
        <v>100.81</v>
      </c>
      <c r="L40" s="17" t="n">
        <v>0</v>
      </c>
      <c r="M40" s="17" t="n">
        <v>0</v>
      </c>
      <c r="N40" s="13"/>
      <c r="O40" s="13"/>
      <c r="P40" s="13"/>
      <c r="Q40" s="13" t="str">
        <f aca="false">IF(B40=Owna!B$2,ROW(),"")</f>
        <v/>
      </c>
    </row>
    <row r="41" customFormat="false" ht="13.8" hidden="false" customHeight="false" outlineLevel="0" collapsed="false">
      <c r="A41" s="9" t="n">
        <v>43714</v>
      </c>
      <c r="B41" s="4" t="s">
        <v>10</v>
      </c>
      <c r="C41" s="5" t="s">
        <v>11</v>
      </c>
      <c r="D41" s="16" t="s">
        <v>27</v>
      </c>
      <c r="E41" s="17" t="n">
        <v>600.81</v>
      </c>
      <c r="F41" s="17" t="n">
        <v>600.81</v>
      </c>
      <c r="G41" s="12" t="n">
        <f aca="false">COUNTIF(I41:M41,"&gt;"&amp;0)</f>
        <v>1</v>
      </c>
      <c r="H41" s="11" t="n">
        <f aca="false">SUM(I41:M41)</f>
        <v>600.81</v>
      </c>
      <c r="I41" s="17" t="n">
        <v>0</v>
      </c>
      <c r="J41" s="17" t="n">
        <v>600.81</v>
      </c>
      <c r="K41" s="17" t="n">
        <v>0</v>
      </c>
      <c r="L41" s="17" t="n">
        <v>0</v>
      </c>
      <c r="M41" s="17" t="n">
        <v>0</v>
      </c>
      <c r="N41" s="13"/>
      <c r="O41" s="13"/>
      <c r="P41" s="13"/>
      <c r="Q41" s="13" t="str">
        <f aca="false">IF(B41=Owna!B$2,ROW(),"")</f>
        <v/>
      </c>
    </row>
    <row r="42" customFormat="false" ht="13.8" hidden="false" customHeight="false" outlineLevel="0" collapsed="false">
      <c r="A42" s="9" t="n">
        <v>43683</v>
      </c>
      <c r="B42" s="4" t="s">
        <v>10</v>
      </c>
      <c r="C42" s="5" t="s">
        <v>11</v>
      </c>
      <c r="D42" s="16" t="s">
        <v>27</v>
      </c>
      <c r="E42" s="17" t="n">
        <v>2500.81</v>
      </c>
      <c r="F42" s="17" t="n">
        <v>0</v>
      </c>
      <c r="G42" s="12" t="n">
        <f aca="false">COUNTIF(I42:M42,"&gt;"&amp;0)</f>
        <v>3</v>
      </c>
      <c r="H42" s="11" t="n">
        <f aca="false">SUM(I42:M42)</f>
        <v>2500.81</v>
      </c>
      <c r="I42" s="17" t="n">
        <v>710.15</v>
      </c>
      <c r="J42" s="17" t="n">
        <v>833.35</v>
      </c>
      <c r="K42" s="17" t="n">
        <v>957.31</v>
      </c>
      <c r="L42" s="17" t="n">
        <v>0</v>
      </c>
      <c r="M42" s="17" t="n">
        <v>0</v>
      </c>
      <c r="N42" s="13"/>
      <c r="O42" s="13"/>
      <c r="P42" s="13"/>
      <c r="Q42" s="13" t="str">
        <f aca="false">IF(B42=Owna!B$2,ROW(),"")</f>
        <v/>
      </c>
    </row>
    <row r="43" customFormat="false" ht="13.8" hidden="false" customHeight="false" outlineLevel="0" collapsed="false">
      <c r="A43" s="14" t="n">
        <v>43622</v>
      </c>
      <c r="B43" s="4" t="s">
        <v>10</v>
      </c>
      <c r="C43" s="5" t="s">
        <v>11</v>
      </c>
      <c r="D43" s="10" t="s">
        <v>27</v>
      </c>
      <c r="E43" s="11" t="n">
        <v>805.9</v>
      </c>
      <c r="F43" s="11" t="n">
        <v>0</v>
      </c>
      <c r="G43" s="12" t="n">
        <f aca="false">COUNTIF(I43:M43,"&gt;"&amp;0)</f>
        <v>1</v>
      </c>
      <c r="H43" s="11" t="n">
        <f aca="false">SUM(I43:M43)</f>
        <v>805.9</v>
      </c>
      <c r="I43" s="11" t="n">
        <v>805.9</v>
      </c>
      <c r="J43" s="11" t="n">
        <v>0</v>
      </c>
      <c r="K43" s="11" t="n">
        <v>0</v>
      </c>
      <c r="L43" s="11" t="n">
        <v>0</v>
      </c>
      <c r="M43" s="11" t="n">
        <v>0</v>
      </c>
      <c r="N43" s="13"/>
      <c r="O43" s="13"/>
      <c r="P43" s="13"/>
      <c r="Q43" s="13" t="str">
        <f aca="false">IF(B43=Owna!B$2,ROW(),"")</f>
        <v/>
      </c>
    </row>
    <row r="44" customFormat="false" ht="13.8" hidden="false" customHeight="false" outlineLevel="0" collapsed="false">
      <c r="A44" s="14" t="n">
        <v>43591</v>
      </c>
      <c r="B44" s="4" t="s">
        <v>10</v>
      </c>
      <c r="C44" s="5" t="s">
        <v>11</v>
      </c>
      <c r="D44" s="10" t="s">
        <v>27</v>
      </c>
      <c r="E44" s="11" t="n">
        <v>1957.31</v>
      </c>
      <c r="F44" s="11" t="n">
        <v>1957.31</v>
      </c>
      <c r="G44" s="12" t="n">
        <f aca="false">COUNTIF(I44:M44,"&gt;"&amp;0)</f>
        <v>2</v>
      </c>
      <c r="H44" s="11" t="n">
        <f aca="false">SUM(I44:M44)</f>
        <v>918.44</v>
      </c>
      <c r="I44" s="11" t="n">
        <v>96.05</v>
      </c>
      <c r="J44" s="11" t="n">
        <v>822.39</v>
      </c>
      <c r="K44" s="11" t="n">
        <v>0</v>
      </c>
      <c r="L44" s="11" t="n">
        <v>0</v>
      </c>
      <c r="M44" s="11" t="n">
        <v>0</v>
      </c>
      <c r="N44" s="13"/>
      <c r="O44" s="13"/>
      <c r="P44" s="13"/>
      <c r="Q44" s="13" t="str">
        <f aca="false">IF(B44=Owna!B$2,ROW(),"")</f>
        <v/>
      </c>
    </row>
    <row r="45" customFormat="false" ht="13.8" hidden="false" customHeight="false" outlineLevel="0" collapsed="false">
      <c r="A45" s="14" t="n">
        <v>43561</v>
      </c>
      <c r="B45" s="4" t="s">
        <v>10</v>
      </c>
      <c r="C45" s="5" t="s">
        <v>11</v>
      </c>
      <c r="D45" s="10" t="s">
        <v>27</v>
      </c>
      <c r="E45" s="11" t="n">
        <v>1957.31</v>
      </c>
      <c r="F45" s="11" t="n">
        <v>1957.31</v>
      </c>
      <c r="G45" s="12" t="n">
        <f aca="false">COUNTIF(I45:M45,"&gt;"&amp;0)</f>
        <v>2</v>
      </c>
      <c r="H45" s="11" t="n">
        <f aca="false">SUM(I45:M45)</f>
        <v>918.44</v>
      </c>
      <c r="I45" s="11" t="n">
        <v>96.05</v>
      </c>
      <c r="J45" s="11" t="n">
        <v>822.39</v>
      </c>
      <c r="K45" s="11" t="n">
        <v>0</v>
      </c>
      <c r="L45" s="11" t="n">
        <v>0</v>
      </c>
      <c r="M45" s="11" t="n">
        <v>0</v>
      </c>
      <c r="N45" s="13"/>
      <c r="O45" s="13"/>
      <c r="P45" s="13"/>
      <c r="Q45" s="13" t="str">
        <f aca="false">IF(B45=Owna!B$2,ROW(),"")</f>
        <v/>
      </c>
    </row>
    <row r="46" customFormat="false" ht="13.8" hidden="false" customHeight="false" outlineLevel="0" collapsed="false">
      <c r="A46" s="9" t="n">
        <v>43896</v>
      </c>
      <c r="B46" s="4" t="s">
        <v>18</v>
      </c>
      <c r="C46" s="5" t="s">
        <v>19</v>
      </c>
      <c r="D46" s="10" t="s">
        <v>27</v>
      </c>
      <c r="E46" s="11" t="n">
        <v>116.75</v>
      </c>
      <c r="F46" s="11" t="n">
        <v>116.75</v>
      </c>
      <c r="G46" s="12" t="n">
        <f aca="false">COUNTIF(I46:M46,"&gt;"&amp;0)</f>
        <v>1</v>
      </c>
      <c r="H46" s="11" t="n">
        <f aca="false">SUM(I46:M46)</f>
        <v>93.25</v>
      </c>
      <c r="I46" s="11" t="n">
        <v>93.25</v>
      </c>
      <c r="J46" s="11" t="n">
        <v>0</v>
      </c>
      <c r="K46" s="11" t="n">
        <v>0</v>
      </c>
      <c r="L46" s="11" t="n">
        <v>0</v>
      </c>
      <c r="M46" s="11" t="n">
        <v>0</v>
      </c>
      <c r="N46" s="13"/>
      <c r="O46" s="13"/>
      <c r="P46" s="13"/>
      <c r="Q46" s="13" t="str">
        <f aca="false">IF(B46=Owna!B$2,ROW(),"")</f>
        <v/>
      </c>
    </row>
    <row r="47" customFormat="false" ht="13.8" hidden="false" customHeight="false" outlineLevel="0" collapsed="false">
      <c r="A47" s="14" t="n">
        <v>43867</v>
      </c>
      <c r="B47" s="4" t="s">
        <v>18</v>
      </c>
      <c r="C47" s="5" t="s">
        <v>19</v>
      </c>
      <c r="D47" s="5" t="s">
        <v>27</v>
      </c>
      <c r="E47" s="15" t="n">
        <v>30.34</v>
      </c>
      <c r="F47" s="15" t="n">
        <v>0</v>
      </c>
      <c r="G47" s="12" t="n">
        <f aca="false">COUNTIF(I47:M47,"&gt;"&amp;0)</f>
        <v>1</v>
      </c>
      <c r="H47" s="11" t="n">
        <f aca="false">SUM(I47:M47)</f>
        <v>30.34</v>
      </c>
      <c r="I47" s="15" t="n">
        <v>30.34</v>
      </c>
      <c r="J47" s="15" t="n">
        <v>0</v>
      </c>
      <c r="K47" s="15" t="n">
        <v>0</v>
      </c>
      <c r="L47" s="15" t="n">
        <v>0</v>
      </c>
      <c r="M47" s="15" t="n">
        <v>0</v>
      </c>
      <c r="N47" s="13"/>
      <c r="O47" s="13"/>
      <c r="P47" s="13"/>
      <c r="Q47" s="13" t="str">
        <f aca="false">IF(B47=Owna!B$2,ROW(),"")</f>
        <v/>
      </c>
    </row>
    <row r="48" customFormat="false" ht="13.8" hidden="false" customHeight="false" outlineLevel="0" collapsed="false">
      <c r="A48" s="14" t="n">
        <v>43836</v>
      </c>
      <c r="B48" s="4" t="s">
        <v>18</v>
      </c>
      <c r="C48" s="5" t="s">
        <v>19</v>
      </c>
      <c r="D48" s="10" t="s">
        <v>27</v>
      </c>
      <c r="E48" s="11" t="n">
        <v>252.28</v>
      </c>
      <c r="F48" s="11" t="n">
        <v>0</v>
      </c>
      <c r="G48" s="12" t="n">
        <f aca="false">COUNTIF(I48:M48,"&gt;"&amp;0)</f>
        <v>1</v>
      </c>
      <c r="H48" s="11" t="n">
        <f aca="false">SUM(I48:M48)</f>
        <v>252.28</v>
      </c>
      <c r="I48" s="11" t="n">
        <v>252.28</v>
      </c>
      <c r="J48" s="11" t="n">
        <v>0</v>
      </c>
      <c r="K48" s="11" t="n">
        <v>0</v>
      </c>
      <c r="L48" s="11" t="n">
        <v>0</v>
      </c>
      <c r="M48" s="11" t="n">
        <v>0</v>
      </c>
      <c r="N48" s="13"/>
      <c r="O48" s="13"/>
      <c r="P48" s="13"/>
      <c r="Q48" s="13" t="str">
        <f aca="false">IF(B48=Owna!B$2,ROW(),"")</f>
        <v/>
      </c>
    </row>
    <row r="49" customFormat="false" ht="13.8" hidden="false" customHeight="false" outlineLevel="0" collapsed="false">
      <c r="A49" s="14" t="n">
        <v>43805</v>
      </c>
      <c r="B49" s="4" t="s">
        <v>18</v>
      </c>
      <c r="C49" s="5" t="s">
        <v>19</v>
      </c>
      <c r="D49" s="5" t="s">
        <v>27</v>
      </c>
      <c r="E49" s="15" t="n">
        <v>420.2</v>
      </c>
      <c r="F49" s="15" t="n">
        <v>420.2</v>
      </c>
      <c r="G49" s="12" t="n">
        <f aca="false">COUNTIF(I49:M49,"&gt;"&amp;0)</f>
        <v>1</v>
      </c>
      <c r="H49" s="11" t="n">
        <f aca="false">SUM(I49:M49)</f>
        <v>420.2</v>
      </c>
      <c r="I49" s="15" t="n">
        <v>420.2</v>
      </c>
      <c r="J49" s="15" t="n">
        <v>0</v>
      </c>
      <c r="K49" s="15" t="n">
        <v>0</v>
      </c>
      <c r="L49" s="15" t="n">
        <v>0</v>
      </c>
      <c r="M49" s="15" t="n">
        <v>0</v>
      </c>
      <c r="N49" s="13"/>
      <c r="O49" s="13"/>
      <c r="P49" s="13"/>
      <c r="Q49" s="13" t="str">
        <f aca="false">IF(B49=Owna!B$2,ROW(),"")</f>
        <v/>
      </c>
    </row>
    <row r="50" customFormat="false" ht="13.8" hidden="false" customHeight="false" outlineLevel="0" collapsed="false">
      <c r="A50" s="9" t="n">
        <v>43775</v>
      </c>
      <c r="B50" s="4" t="s">
        <v>18</v>
      </c>
      <c r="C50" s="5" t="s">
        <v>19</v>
      </c>
      <c r="D50" s="16" t="s">
        <v>27</v>
      </c>
      <c r="E50" s="17" t="n">
        <v>1208.44</v>
      </c>
      <c r="F50" s="17" t="n">
        <v>1208.44</v>
      </c>
      <c r="G50" s="12" t="n">
        <f aca="false">COUNTIF(I50:M50,"&gt;"&amp;0)</f>
        <v>1</v>
      </c>
      <c r="H50" s="11" t="n">
        <f aca="false">SUM(I50:M50)</f>
        <v>19.25</v>
      </c>
      <c r="I50" s="17" t="n">
        <v>19.25</v>
      </c>
      <c r="J50" s="17" t="n">
        <v>0</v>
      </c>
      <c r="K50" s="17" t="n">
        <v>0</v>
      </c>
      <c r="L50" s="17" t="n">
        <v>0</v>
      </c>
      <c r="M50" s="17" t="n">
        <v>0</v>
      </c>
      <c r="N50" s="13"/>
      <c r="O50" s="13"/>
      <c r="P50" s="13"/>
      <c r="Q50" s="13" t="str">
        <f aca="false">IF(B50=Owna!B$2,ROW(),"")</f>
        <v/>
      </c>
    </row>
    <row r="51" customFormat="false" ht="13.8" hidden="false" customHeight="false" outlineLevel="0" collapsed="false">
      <c r="A51" s="14" t="n">
        <v>43744</v>
      </c>
      <c r="B51" s="4" t="s">
        <v>18</v>
      </c>
      <c r="C51" s="5" t="s">
        <v>19</v>
      </c>
      <c r="D51" s="16" t="s">
        <v>27</v>
      </c>
      <c r="E51" s="17" t="n">
        <v>1142.97</v>
      </c>
      <c r="F51" s="17" t="n">
        <v>0</v>
      </c>
      <c r="G51" s="12" t="n">
        <f aca="false">COUNTIF(I51:M51,"&gt;"&amp;0)</f>
        <v>1</v>
      </c>
      <c r="H51" s="11" t="n">
        <f aca="false">SUM(I51:M51)</f>
        <v>940.7</v>
      </c>
      <c r="I51" s="17" t="n">
        <v>0</v>
      </c>
      <c r="J51" s="17" t="n">
        <v>940.7</v>
      </c>
      <c r="K51" s="17" t="n">
        <v>0</v>
      </c>
      <c r="L51" s="17" t="n">
        <v>0</v>
      </c>
      <c r="M51" s="17" t="n">
        <v>0</v>
      </c>
      <c r="N51" s="13"/>
      <c r="O51" s="13"/>
      <c r="P51" s="13"/>
      <c r="Q51" s="13" t="str">
        <f aca="false">IF(B51=Owna!B$2,ROW(),"")</f>
        <v/>
      </c>
    </row>
    <row r="52" customFormat="false" ht="13.8" hidden="false" customHeight="false" outlineLevel="0" collapsed="false">
      <c r="A52" s="9" t="n">
        <v>43714</v>
      </c>
      <c r="B52" s="4" t="s">
        <v>18</v>
      </c>
      <c r="C52" s="5" t="s">
        <v>19</v>
      </c>
      <c r="D52" s="16" t="s">
        <v>27</v>
      </c>
      <c r="E52" s="17" t="n">
        <v>2126.26</v>
      </c>
      <c r="F52" s="17" t="n">
        <v>2126.26</v>
      </c>
      <c r="G52" s="12" t="n">
        <f aca="false">COUNTIF(I52:M52,"&gt;"&amp;0)</f>
        <v>1</v>
      </c>
      <c r="H52" s="11" t="n">
        <f aca="false">SUM(I52:M52)</f>
        <v>1475.54</v>
      </c>
      <c r="I52" s="17" t="n">
        <v>1475.54</v>
      </c>
      <c r="J52" s="17" t="n">
        <v>0</v>
      </c>
      <c r="K52" s="17" t="n">
        <v>0</v>
      </c>
      <c r="L52" s="17" t="n">
        <v>0</v>
      </c>
      <c r="M52" s="17" t="n">
        <v>0</v>
      </c>
      <c r="N52" s="13"/>
      <c r="O52" s="13"/>
      <c r="P52" s="13"/>
      <c r="Q52" s="13" t="str">
        <f aca="false">IF(B52=Owna!B$2,ROW(),"")</f>
        <v/>
      </c>
    </row>
    <row r="53" customFormat="false" ht="13.8" hidden="false" customHeight="false" outlineLevel="0" collapsed="false">
      <c r="A53" s="9" t="n">
        <v>43683</v>
      </c>
      <c r="B53" s="4" t="s">
        <v>18</v>
      </c>
      <c r="C53" s="5" t="s">
        <v>19</v>
      </c>
      <c r="D53" s="16" t="s">
        <v>27</v>
      </c>
      <c r="E53" s="17" t="n">
        <v>103.93</v>
      </c>
      <c r="F53" s="17" t="n">
        <v>0</v>
      </c>
      <c r="G53" s="12" t="n">
        <f aca="false">COUNTIF(I53:M53,"&gt;"&amp;0)</f>
        <v>1</v>
      </c>
      <c r="H53" s="11" t="n">
        <f aca="false">SUM(I53:M53)</f>
        <v>34.47</v>
      </c>
      <c r="I53" s="17" t="n">
        <v>34.47</v>
      </c>
      <c r="J53" s="17" t="n">
        <v>0</v>
      </c>
      <c r="K53" s="17" t="n">
        <v>0</v>
      </c>
      <c r="L53" s="17" t="n">
        <v>0</v>
      </c>
      <c r="M53" s="17" t="n">
        <v>0</v>
      </c>
      <c r="N53" s="13"/>
      <c r="O53" s="13"/>
      <c r="P53" s="13"/>
      <c r="Q53" s="13" t="str">
        <f aca="false">IF(B53=Owna!B$2,ROW(),"")</f>
        <v/>
      </c>
    </row>
    <row r="54" customFormat="false" ht="13.8" hidden="false" customHeight="false" outlineLevel="0" collapsed="false">
      <c r="A54" s="14" t="n">
        <v>43622</v>
      </c>
      <c r="B54" s="4" t="s">
        <v>18</v>
      </c>
      <c r="C54" s="5" t="s">
        <v>19</v>
      </c>
      <c r="D54" s="10" t="s">
        <v>27</v>
      </c>
      <c r="E54" s="11" t="n">
        <v>803.71</v>
      </c>
      <c r="F54" s="11" t="n">
        <v>0</v>
      </c>
      <c r="G54" s="12" t="n">
        <f aca="false">COUNTIF(I54:M54,"&gt;"&amp;0)</f>
        <v>1</v>
      </c>
      <c r="H54" s="11" t="n">
        <f aca="false">SUM(I54:M54)</f>
        <v>800.49</v>
      </c>
      <c r="I54" s="11" t="n">
        <v>0</v>
      </c>
      <c r="J54" s="11" t="n">
        <v>800.49</v>
      </c>
      <c r="K54" s="11" t="n">
        <v>0</v>
      </c>
      <c r="L54" s="11" t="n">
        <v>0</v>
      </c>
      <c r="M54" s="11" t="n">
        <v>0</v>
      </c>
      <c r="N54" s="13"/>
      <c r="O54" s="13"/>
      <c r="P54" s="13"/>
      <c r="Q54" s="13" t="str">
        <f aca="false">IF(B54=Owna!B$2,ROW(),"")</f>
        <v/>
      </c>
    </row>
    <row r="55" customFormat="false" ht="13.8" hidden="false" customHeight="false" outlineLevel="0" collapsed="false">
      <c r="A55" s="14" t="n">
        <v>43591</v>
      </c>
      <c r="B55" s="4" t="s">
        <v>18</v>
      </c>
      <c r="C55" s="5" t="s">
        <v>19</v>
      </c>
      <c r="D55" s="10" t="s">
        <v>27</v>
      </c>
      <c r="E55" s="11" t="n">
        <v>1890.52</v>
      </c>
      <c r="F55" s="11" t="n">
        <v>1890.52</v>
      </c>
      <c r="G55" s="12" t="n">
        <f aca="false">COUNTIF(I55:M55,"&gt;"&amp;0)</f>
        <v>1</v>
      </c>
      <c r="H55" s="11" t="n">
        <f aca="false">SUM(I55:M55)</f>
        <v>375.79</v>
      </c>
      <c r="I55" s="11" t="n">
        <v>375.79</v>
      </c>
      <c r="J55" s="11" t="n">
        <v>0</v>
      </c>
      <c r="K55" s="11" t="n">
        <v>0</v>
      </c>
      <c r="L55" s="11" t="n">
        <v>0</v>
      </c>
      <c r="M55" s="11" t="n">
        <v>0</v>
      </c>
      <c r="N55" s="13"/>
      <c r="O55" s="13"/>
      <c r="P55" s="13"/>
      <c r="Q55" s="13" t="str">
        <f aca="false">IF(B55=Owna!B$2,ROW(),"")</f>
        <v/>
      </c>
    </row>
    <row r="56" customFormat="false" ht="13.8" hidden="false" customHeight="false" outlineLevel="0" collapsed="false">
      <c r="A56" s="14" t="n">
        <v>43561</v>
      </c>
      <c r="B56" s="4" t="s">
        <v>18</v>
      </c>
      <c r="C56" s="5" t="s">
        <v>19</v>
      </c>
      <c r="D56" s="10" t="s">
        <v>27</v>
      </c>
      <c r="E56" s="11" t="n">
        <v>1890.52</v>
      </c>
      <c r="F56" s="11" t="n">
        <v>1890.52</v>
      </c>
      <c r="G56" s="12" t="n">
        <f aca="false">COUNTIF(I56:M56,"&gt;"&amp;0)</f>
        <v>1</v>
      </c>
      <c r="H56" s="11" t="n">
        <f aca="false">SUM(I56:M56)</f>
        <v>375.79</v>
      </c>
      <c r="I56" s="11" t="n">
        <v>375.79</v>
      </c>
      <c r="J56" s="11" t="n">
        <v>0</v>
      </c>
      <c r="K56" s="11" t="n">
        <v>0</v>
      </c>
      <c r="L56" s="11" t="n">
        <v>0</v>
      </c>
      <c r="M56" s="11" t="n">
        <v>0</v>
      </c>
      <c r="N56" s="13"/>
      <c r="O56" s="13"/>
      <c r="P56" s="13"/>
      <c r="Q56" s="13" t="str">
        <f aca="false">IF(B56=Owna!B$2,ROW(),"")</f>
        <v/>
      </c>
    </row>
    <row r="57" customFormat="false" ht="13.8" hidden="false" customHeight="false" outlineLevel="0" collapsed="false">
      <c r="A57" s="9" t="n">
        <v>43896</v>
      </c>
      <c r="B57" s="4" t="s">
        <v>12</v>
      </c>
      <c r="C57" s="5" t="s">
        <v>13</v>
      </c>
      <c r="D57" s="10" t="s">
        <v>27</v>
      </c>
      <c r="E57" s="11" t="n">
        <v>474.4</v>
      </c>
      <c r="F57" s="11" t="n">
        <v>474.4</v>
      </c>
      <c r="G57" s="12" t="n">
        <f aca="false">COUNTIF(I57:M57,"&gt;"&amp;0)</f>
        <v>1</v>
      </c>
      <c r="H57" s="11" t="n">
        <f aca="false">SUM(I57:M57)</f>
        <v>386.4</v>
      </c>
      <c r="I57" s="11" t="n">
        <v>386.4</v>
      </c>
      <c r="J57" s="11" t="n">
        <v>0</v>
      </c>
      <c r="K57" s="11" t="n">
        <v>0</v>
      </c>
      <c r="L57" s="11" t="n">
        <v>0</v>
      </c>
      <c r="M57" s="11" t="n">
        <v>0</v>
      </c>
      <c r="N57" s="13"/>
      <c r="O57" s="13"/>
      <c r="P57" s="13"/>
      <c r="Q57" s="13" t="str">
        <f aca="false">IF(B57=Owna!B$2,ROW(),"")</f>
        <v/>
      </c>
    </row>
    <row r="58" customFormat="false" ht="13.8" hidden="false" customHeight="false" outlineLevel="0" collapsed="false">
      <c r="A58" s="14" t="n">
        <v>43867</v>
      </c>
      <c r="B58" s="4" t="s">
        <v>12</v>
      </c>
      <c r="C58" s="5" t="s">
        <v>13</v>
      </c>
      <c r="D58" s="5" t="s">
        <v>27</v>
      </c>
      <c r="E58" s="15" t="n">
        <v>995.75</v>
      </c>
      <c r="F58" s="15" t="n">
        <v>0</v>
      </c>
      <c r="G58" s="12" t="n">
        <f aca="false">COUNTIF(I58:M58,"&gt;"&amp;0)</f>
        <v>1</v>
      </c>
      <c r="H58" s="11" t="n">
        <f aca="false">SUM(I58:M58)</f>
        <v>564.6</v>
      </c>
      <c r="I58" s="15" t="n">
        <v>564.6</v>
      </c>
      <c r="J58" s="15" t="n">
        <v>0</v>
      </c>
      <c r="K58" s="15" t="n">
        <v>0</v>
      </c>
      <c r="L58" s="15" t="n">
        <v>0</v>
      </c>
      <c r="M58" s="15" t="n">
        <v>0</v>
      </c>
      <c r="N58" s="13"/>
      <c r="O58" s="13"/>
      <c r="P58" s="13"/>
      <c r="Q58" s="13" t="str">
        <f aca="false">IF(B58=Owna!B$2,ROW(),"")</f>
        <v/>
      </c>
    </row>
    <row r="59" customFormat="false" ht="13.8" hidden="false" customHeight="false" outlineLevel="0" collapsed="false">
      <c r="A59" s="14" t="n">
        <v>43836</v>
      </c>
      <c r="B59" s="4" t="s">
        <v>12</v>
      </c>
      <c r="C59" s="5" t="s">
        <v>13</v>
      </c>
      <c r="D59" s="10" t="s">
        <v>27</v>
      </c>
      <c r="E59" s="11" t="n">
        <v>224.93</v>
      </c>
      <c r="F59" s="11" t="n">
        <v>0</v>
      </c>
      <c r="G59" s="12" t="n">
        <f aca="false">COUNTIF(I59:M59,"&gt;"&amp;0)</f>
        <v>1</v>
      </c>
      <c r="H59" s="11" t="n">
        <f aca="false">SUM(I59:M59)</f>
        <v>224.93</v>
      </c>
      <c r="I59" s="11" t="n">
        <v>0</v>
      </c>
      <c r="J59" s="11" t="n">
        <v>224.93</v>
      </c>
      <c r="K59" s="11" t="n">
        <v>0</v>
      </c>
      <c r="L59" s="11" t="n">
        <v>0</v>
      </c>
      <c r="M59" s="11" t="n">
        <v>0</v>
      </c>
      <c r="N59" s="13"/>
      <c r="O59" s="13"/>
      <c r="P59" s="13"/>
      <c r="Q59" s="13" t="str">
        <f aca="false">IF(B59=Owna!B$2,ROW(),"")</f>
        <v/>
      </c>
    </row>
    <row r="60" customFormat="false" ht="13.8" hidden="false" customHeight="false" outlineLevel="0" collapsed="false">
      <c r="A60" s="14" t="n">
        <v>43805</v>
      </c>
      <c r="B60" s="4" t="s">
        <v>12</v>
      </c>
      <c r="C60" s="5" t="s">
        <v>13</v>
      </c>
      <c r="D60" s="5" t="s">
        <v>27</v>
      </c>
      <c r="E60" s="15" t="n">
        <v>81.62</v>
      </c>
      <c r="F60" s="15" t="n">
        <v>81.62</v>
      </c>
      <c r="G60" s="12" t="n">
        <f aca="false">COUNTIF(I60:M60,"&gt;"&amp;0)</f>
        <v>1</v>
      </c>
      <c r="H60" s="11" t="n">
        <f aca="false">SUM(I60:M60)</f>
        <v>81.62</v>
      </c>
      <c r="I60" s="15" t="n">
        <v>81.62</v>
      </c>
      <c r="J60" s="15" t="n">
        <v>0</v>
      </c>
      <c r="K60" s="15" t="n">
        <v>0</v>
      </c>
      <c r="L60" s="15" t="n">
        <v>0</v>
      </c>
      <c r="M60" s="15" t="n">
        <v>0</v>
      </c>
      <c r="N60" s="13"/>
      <c r="O60" s="13"/>
      <c r="P60" s="13"/>
      <c r="Q60" s="13" t="str">
        <f aca="false">IF(B60=Owna!B$2,ROW(),"")</f>
        <v/>
      </c>
    </row>
    <row r="61" customFormat="false" ht="13.8" hidden="false" customHeight="false" outlineLevel="0" collapsed="false">
      <c r="A61" s="9" t="n">
        <v>43775</v>
      </c>
      <c r="B61" s="4" t="s">
        <v>12</v>
      </c>
      <c r="C61" s="5" t="s">
        <v>13</v>
      </c>
      <c r="D61" s="16" t="s">
        <v>27</v>
      </c>
      <c r="E61" s="17" t="n">
        <v>2024.93</v>
      </c>
      <c r="F61" s="17" t="n">
        <v>2024.93</v>
      </c>
      <c r="G61" s="12" t="n">
        <f aca="false">COUNTIF(I61:M61,"&gt;"&amp;0)</f>
        <v>1</v>
      </c>
      <c r="H61" s="11" t="n">
        <f aca="false">SUM(I61:M61)</f>
        <v>1445.65</v>
      </c>
      <c r="I61" s="17" t="n">
        <v>1445.65</v>
      </c>
      <c r="J61" s="17" t="n">
        <v>0</v>
      </c>
      <c r="K61" s="17" t="n">
        <v>0</v>
      </c>
      <c r="L61" s="17" t="n">
        <v>0</v>
      </c>
      <c r="M61" s="17" t="n">
        <v>0</v>
      </c>
      <c r="N61" s="13"/>
      <c r="O61" s="13"/>
      <c r="P61" s="13"/>
      <c r="Q61" s="13" t="str">
        <f aca="false">IF(B61=Owna!B$2,ROW(),"")</f>
        <v/>
      </c>
    </row>
    <row r="62" customFormat="false" ht="13.8" hidden="false" customHeight="false" outlineLevel="0" collapsed="false">
      <c r="A62" s="14" t="n">
        <v>43744</v>
      </c>
      <c r="B62" s="4" t="s">
        <v>12</v>
      </c>
      <c r="C62" s="5" t="s">
        <v>13</v>
      </c>
      <c r="D62" s="16" t="s">
        <v>27</v>
      </c>
      <c r="E62" s="17" t="n">
        <v>5617.91</v>
      </c>
      <c r="F62" s="17" t="n">
        <v>0</v>
      </c>
      <c r="G62" s="12" t="n">
        <f aca="false">COUNTIF(I62:M62,"&gt;"&amp;0)</f>
        <v>1</v>
      </c>
      <c r="H62" s="11" t="n">
        <f aca="false">SUM(I62:M62)</f>
        <v>5617.91</v>
      </c>
      <c r="I62" s="17" t="n">
        <v>5617.91</v>
      </c>
      <c r="J62" s="17" t="n">
        <v>0</v>
      </c>
      <c r="K62" s="17" t="n">
        <v>0</v>
      </c>
      <c r="L62" s="17" t="n">
        <v>0</v>
      </c>
      <c r="M62" s="17" t="n">
        <v>0</v>
      </c>
      <c r="N62" s="13"/>
      <c r="O62" s="13"/>
      <c r="P62" s="13"/>
      <c r="Q62" s="13" t="str">
        <f aca="false">IF(B62=Owna!B$2,ROW(),"")</f>
        <v/>
      </c>
    </row>
    <row r="63" customFormat="false" ht="13.8" hidden="false" customHeight="false" outlineLevel="0" collapsed="false">
      <c r="A63" s="9" t="n">
        <v>43714</v>
      </c>
      <c r="B63" s="4" t="s">
        <v>12</v>
      </c>
      <c r="C63" s="5" t="s">
        <v>13</v>
      </c>
      <c r="D63" s="16" t="s">
        <v>27</v>
      </c>
      <c r="E63" s="17" t="n">
        <v>294</v>
      </c>
      <c r="F63" s="17" t="n">
        <v>294</v>
      </c>
      <c r="G63" s="12" t="n">
        <f aca="false">COUNTIF(I63:M63,"&gt;"&amp;0)</f>
        <v>1</v>
      </c>
      <c r="H63" s="11" t="n">
        <f aca="false">SUM(I63:M63)</f>
        <v>294</v>
      </c>
      <c r="I63" s="17" t="n">
        <v>0</v>
      </c>
      <c r="J63" s="17" t="n">
        <v>294</v>
      </c>
      <c r="K63" s="17" t="n">
        <v>0</v>
      </c>
      <c r="L63" s="17" t="n">
        <v>0</v>
      </c>
      <c r="M63" s="17" t="n">
        <v>0</v>
      </c>
      <c r="N63" s="13"/>
      <c r="O63" s="13"/>
      <c r="P63" s="13"/>
      <c r="Q63" s="13" t="str">
        <f aca="false">IF(B63=Owna!B$2,ROW(),"")</f>
        <v/>
      </c>
    </row>
    <row r="64" customFormat="false" ht="13.8" hidden="false" customHeight="false" outlineLevel="0" collapsed="false">
      <c r="A64" s="9" t="n">
        <v>43683</v>
      </c>
      <c r="B64" s="4" t="s">
        <v>12</v>
      </c>
      <c r="C64" s="5" t="s">
        <v>13</v>
      </c>
      <c r="D64" s="16" t="s">
        <v>27</v>
      </c>
      <c r="E64" s="17" t="n">
        <v>294</v>
      </c>
      <c r="F64" s="17" t="n">
        <v>0</v>
      </c>
      <c r="G64" s="12" t="n">
        <f aca="false">COUNTIF(I64:M64,"&gt;"&amp;0)</f>
        <v>1</v>
      </c>
      <c r="H64" s="11" t="n">
        <f aca="false">SUM(I64:M64)</f>
        <v>294</v>
      </c>
      <c r="I64" s="17" t="n">
        <v>294</v>
      </c>
      <c r="J64" s="17" t="n">
        <v>0</v>
      </c>
      <c r="K64" s="17" t="n">
        <v>0</v>
      </c>
      <c r="L64" s="17" t="n">
        <v>0</v>
      </c>
      <c r="M64" s="17" t="n">
        <v>0</v>
      </c>
      <c r="N64" s="13"/>
      <c r="O64" s="13"/>
      <c r="P64" s="13"/>
      <c r="Q64" s="13" t="str">
        <f aca="false">IF(B64=Owna!B$2,ROW(),"")</f>
        <v/>
      </c>
    </row>
    <row r="65" customFormat="false" ht="13.8" hidden="false" customHeight="false" outlineLevel="0" collapsed="false">
      <c r="A65" s="14" t="n">
        <v>43622</v>
      </c>
      <c r="B65" s="4" t="s">
        <v>12</v>
      </c>
      <c r="C65" s="5" t="s">
        <v>13</v>
      </c>
      <c r="D65" s="10" t="s">
        <v>27</v>
      </c>
      <c r="E65" s="11" t="n">
        <v>726.12</v>
      </c>
      <c r="F65" s="11" t="n">
        <v>0</v>
      </c>
      <c r="G65" s="12" t="n">
        <f aca="false">COUNTIF(I65:M65,"&gt;"&amp;0)</f>
        <v>1</v>
      </c>
      <c r="H65" s="11" t="n">
        <f aca="false">SUM(I65:M65)</f>
        <v>212.91</v>
      </c>
      <c r="I65" s="11" t="n">
        <v>212.91</v>
      </c>
      <c r="J65" s="11" t="n">
        <v>0</v>
      </c>
      <c r="K65" s="11" t="n">
        <v>0</v>
      </c>
      <c r="L65" s="11" t="n">
        <v>0</v>
      </c>
      <c r="M65" s="11" t="n">
        <v>0</v>
      </c>
      <c r="N65" s="13"/>
      <c r="O65" s="13"/>
      <c r="P65" s="13"/>
      <c r="Q65" s="13" t="str">
        <f aca="false">IF(B65=Owna!B$2,ROW(),"")</f>
        <v/>
      </c>
    </row>
    <row r="66" customFormat="false" ht="13.8" hidden="false" customHeight="false" outlineLevel="0" collapsed="false">
      <c r="A66" s="14" t="n">
        <v>43591</v>
      </c>
      <c r="B66" s="4" t="s">
        <v>12</v>
      </c>
      <c r="C66" s="5" t="s">
        <v>13</v>
      </c>
      <c r="D66" s="10" t="s">
        <v>27</v>
      </c>
      <c r="E66" s="11" t="n">
        <v>79922.28</v>
      </c>
      <c r="F66" s="11" t="n">
        <v>79922.28</v>
      </c>
      <c r="G66" s="12" t="n">
        <f aca="false">COUNTIF(I66:M66,"&gt;"&amp;0)</f>
        <v>1</v>
      </c>
      <c r="H66" s="11" t="n">
        <f aca="false">SUM(I66:M66)</f>
        <v>79922.28</v>
      </c>
      <c r="I66" s="11" t="n">
        <v>79922.28</v>
      </c>
      <c r="J66" s="11" t="n">
        <v>0</v>
      </c>
      <c r="K66" s="11" t="n">
        <v>0</v>
      </c>
      <c r="L66" s="11" t="n">
        <v>0</v>
      </c>
      <c r="M66" s="11" t="n">
        <v>0</v>
      </c>
      <c r="N66" s="13"/>
      <c r="O66" s="13"/>
      <c r="P66" s="13"/>
      <c r="Q66" s="13" t="str">
        <f aca="false">IF(B66=Owna!B$2,ROW(),"")</f>
        <v/>
      </c>
    </row>
    <row r="67" customFormat="false" ht="13.8" hidden="false" customHeight="false" outlineLevel="0" collapsed="false">
      <c r="A67" s="14" t="n">
        <v>43561</v>
      </c>
      <c r="B67" s="4" t="s">
        <v>12</v>
      </c>
      <c r="C67" s="5" t="s">
        <v>13</v>
      </c>
      <c r="D67" s="10" t="s">
        <v>27</v>
      </c>
      <c r="E67" s="11" t="n">
        <v>79922.28</v>
      </c>
      <c r="F67" s="11" t="n">
        <v>79922.28</v>
      </c>
      <c r="G67" s="12" t="n">
        <f aca="false">COUNTIF(I67:M67,"&gt;"&amp;0)</f>
        <v>1</v>
      </c>
      <c r="H67" s="11" t="n">
        <f aca="false">SUM(I67:M67)</f>
        <v>79922.28</v>
      </c>
      <c r="I67" s="11" t="n">
        <v>79922.28</v>
      </c>
      <c r="J67" s="11" t="n">
        <v>0</v>
      </c>
      <c r="K67" s="11" t="n">
        <v>0</v>
      </c>
      <c r="L67" s="11" t="n">
        <v>0</v>
      </c>
      <c r="M67" s="11" t="n">
        <v>0</v>
      </c>
      <c r="N67" s="13"/>
      <c r="O67" s="13"/>
      <c r="P67" s="13"/>
      <c r="Q67" s="13" t="str">
        <f aca="false">IF(B67=Owna!B$2,ROW(),"")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M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ColWidth="11.53515625" defaultRowHeight="12.8" zeroHeight="false" outlineLevelRow="0" outlineLevelCol="0"/>
  <cols>
    <col collapsed="false" customWidth="true" hidden="false" outlineLevel="0" max="2" min="2" style="0" width="17.22"/>
    <col collapsed="false" customWidth="true" hidden="false" outlineLevel="0" max="3" min="3" style="0" width="21.02"/>
  </cols>
  <sheetData>
    <row r="1" customFormat="false" ht="13.8" hidden="false" customHeight="false" outlineLevel="0" collapsed="false">
      <c r="B1" s="7" t="s">
        <v>21</v>
      </c>
    </row>
    <row r="2" customFormat="false" ht="22.35" hidden="false" customHeight="true" outlineLevel="0" collapsed="false">
      <c r="B2" s="18" t="s">
        <v>14</v>
      </c>
    </row>
    <row r="4" customFormat="false" ht="23.85" hidden="false" customHeight="false" outlineLevel="0" collapsed="false">
      <c r="B4" s="19" t="s">
        <v>20</v>
      </c>
      <c r="C4" s="19" t="s">
        <v>2</v>
      </c>
      <c r="D4" s="19" t="s">
        <v>22</v>
      </c>
      <c r="E4" s="19" t="s">
        <v>23</v>
      </c>
      <c r="F4" s="19" t="s">
        <v>24</v>
      </c>
      <c r="G4" s="19" t="s">
        <v>25</v>
      </c>
      <c r="H4" s="19" t="s">
        <v>26</v>
      </c>
      <c r="I4" s="19" t="s">
        <v>3</v>
      </c>
      <c r="J4" s="19" t="s">
        <v>4</v>
      </c>
      <c r="K4" s="19" t="s">
        <v>5</v>
      </c>
      <c r="L4" s="19" t="s">
        <v>6</v>
      </c>
      <c r="M4" s="19" t="s">
        <v>7</v>
      </c>
    </row>
    <row r="5" customFormat="false" ht="13.8" hidden="false" customHeight="false" outlineLevel="0" collapsed="false">
      <c r="B5" s="20" t="n">
        <f aca="true">IFERROR(INDIRECT(ADDRESS(SMALL(BaseD!$Q$1:$Q$67,ROW()-4),MATCH(Owna!B$4,BaseD!$A$1:$M$1,0),4,1,"BaseD"),1),"")</f>
        <v>43896</v>
      </c>
      <c r="C5" s="20" t="str">
        <f aca="true">IFERROR(INDIRECT(ADDRESS(SMALL(BaseD!$Q$1:$Q$67,ROW()-4),MATCH(Owna!C$4,BaseD!$A$1:$M$1,0),4,1,"BaseD"),1),"")</f>
        <v>XXXX-XXXX-XXXX-0004</v>
      </c>
      <c r="D5" s="20" t="str">
        <f aca="true">IFERROR(INDIRECT(ADDRESS(SMALL(BaseD!$Q$1:$Q$67,ROW()-4),MATCH(Owna!D$4,BaseD!$A$1:$M$1,0),4,1,"BaseD"),1),"")</f>
        <v>Active</v>
      </c>
      <c r="E5" s="21" t="str">
        <f aca="true">IFERROR(INDIRECT(ADDRESS(SMALL(BaseD!$Q$1:$Q$67,ROW()-4),MATCH(Owna!E$4,BaseD!$A$1:$M$1,0),4,1,"BaseD"),1),"")</f>
        <v>6,923.93</v>
      </c>
      <c r="F5" s="21" t="str">
        <f aca="true">IFERROR(INDIRECT(ADDRESS(SMALL(BaseD!$Q$1:$Q$67,ROW()-4),MATCH(Owna!F$4,BaseD!$A$1:$M$1,0),4,1,"BaseD"),1),"")</f>
        <v>6,923.93</v>
      </c>
      <c r="G5" s="22" t="n">
        <f aca="true">IFERROR(INDIRECT(ADDRESS(SMALL(BaseD!$Q$1:$Q$67,ROW()-4),MATCH(Owna!G$4,BaseD!$A$1:$M$1,0),4,1,"BaseD"),1),"")</f>
        <v>2</v>
      </c>
      <c r="H5" s="21" t="n">
        <f aca="true">IFERROR(INDIRECT(ADDRESS(SMALL(BaseD!$Q$1:$Q$67,ROW()-4),MATCH(Owna!H$4,BaseD!$A$1:$M$1,0),4,1,"BaseD"),1),"")</f>
        <v>133.14</v>
      </c>
      <c r="I5" s="21" t="n">
        <f aca="true">IFERROR(INDIRECT(ADDRESS(SMALL(BaseD!$Q$1:$Q$67,ROW()-4),MATCH(Owna!I$4,BaseD!$A$1:$M$1,0),4,1,"BaseD"),1),"")</f>
        <v>113.76</v>
      </c>
      <c r="J5" s="21" t="n">
        <f aca="true">IFERROR(INDIRECT(ADDRESS(SMALL(BaseD!$Q$1:$Q$67,ROW()-4),MATCH(Owna!J$4,BaseD!$A$1:$M$1,0),4,1,"BaseD"),1),"")</f>
        <v>19.38</v>
      </c>
      <c r="K5" s="21" t="n">
        <f aca="true">IFERROR(INDIRECT(ADDRESS(SMALL(BaseD!$Q$1:$Q$67,ROW()-4),MATCH(Owna!K$4,BaseD!$A$1:$M$1,0),4,1,"BaseD"),1),"")</f>
        <v>0</v>
      </c>
      <c r="L5" s="21" t="n">
        <f aca="true">IFERROR(INDIRECT(ADDRESS(SMALL(BaseD!$Q$1:$Q$67,ROW()-4),MATCH(Owna!L$4,BaseD!$A$1:$M$1,0),4,1,"BaseD"),1),"")</f>
        <v>0</v>
      </c>
      <c r="M5" s="21" t="n">
        <f aca="true">IFERROR(INDIRECT(ADDRESS(SMALL(BaseD!$Q$1:$Q$67,ROW()-4),MATCH(Owna!M$4,BaseD!$A$1:$M$1,0),4,1,"BaseD"),1),"")</f>
        <v>0</v>
      </c>
    </row>
    <row r="6" customFormat="false" ht="13.8" hidden="false" customHeight="false" outlineLevel="0" collapsed="false">
      <c r="B6" s="20" t="n">
        <f aca="true">IFERROR(INDIRECT(ADDRESS(SMALL(BaseD!$Q$1:$Q$67,ROW()-4),MATCH(Owna!B$4,BaseD!$A$1:$M$1,0),4,1,"BaseD"),1),"")</f>
        <v>43867</v>
      </c>
      <c r="C6" s="20" t="str">
        <f aca="true">IFERROR(INDIRECT(ADDRESS(SMALL(BaseD!$Q$1:$Q$67,ROW()-4),MATCH(Owna!C$4,BaseD!$A$1:$M$1,0),4,1,"BaseD"),1),"")</f>
        <v>XXXX-XXXX-XXXX-0004</v>
      </c>
      <c r="D6" s="20" t="str">
        <f aca="true">IFERROR(INDIRECT(ADDRESS(SMALL(BaseD!$Q$1:$Q$67,ROW()-4),MATCH(Owna!D$4,BaseD!$A$1:$M$1,0),4,1,"BaseD"),1),"")</f>
        <v>Active</v>
      </c>
      <c r="E6" s="21" t="n">
        <f aca="true">IFERROR(INDIRECT(ADDRESS(SMALL(BaseD!$Q$1:$Q$67,ROW()-4),MATCH(Owna!E$4,BaseD!$A$1:$M$1,0),4,1,"BaseD"),1),"")</f>
        <v>173.14</v>
      </c>
      <c r="F6" s="21" t="n">
        <f aca="true">IFERROR(INDIRECT(ADDRESS(SMALL(BaseD!$Q$1:$Q$67,ROW()-4),MATCH(Owna!F$4,BaseD!$A$1:$M$1,0),4,1,"BaseD"),1),"")</f>
        <v>0</v>
      </c>
      <c r="G6" s="22" t="n">
        <f aca="true">IFERROR(INDIRECT(ADDRESS(SMALL(BaseD!$Q$1:$Q$67,ROW()-4),MATCH(Owna!G$4,BaseD!$A$1:$M$1,0),4,1,"BaseD"),1),"")</f>
        <v>1</v>
      </c>
      <c r="H6" s="21" t="n">
        <f aca="true">IFERROR(INDIRECT(ADDRESS(SMALL(BaseD!$Q$1:$Q$67,ROW()-4),MATCH(Owna!H$4,BaseD!$A$1:$M$1,0),4,1,"BaseD"),1),"")</f>
        <v>19.38</v>
      </c>
      <c r="I6" s="21" t="n">
        <f aca="true">IFERROR(INDIRECT(ADDRESS(SMALL(BaseD!$Q$1:$Q$67,ROW()-4),MATCH(Owna!I$4,BaseD!$A$1:$M$1,0),4,1,"BaseD"),1),"")</f>
        <v>19.38</v>
      </c>
      <c r="J6" s="21" t="n">
        <f aca="true">IFERROR(INDIRECT(ADDRESS(SMALL(BaseD!$Q$1:$Q$67,ROW()-4),MATCH(Owna!J$4,BaseD!$A$1:$M$1,0),4,1,"BaseD"),1),"")</f>
        <v>0</v>
      </c>
      <c r="K6" s="21" t="n">
        <f aca="true">IFERROR(INDIRECT(ADDRESS(SMALL(BaseD!$Q$1:$Q$67,ROW()-4),MATCH(Owna!K$4,BaseD!$A$1:$M$1,0),4,1,"BaseD"),1),"")</f>
        <v>0</v>
      </c>
      <c r="L6" s="21" t="n">
        <f aca="true">IFERROR(INDIRECT(ADDRESS(SMALL(BaseD!$Q$1:$Q$67,ROW()-4),MATCH(Owna!L$4,BaseD!$A$1:$M$1,0),4,1,"BaseD"),1),"")</f>
        <v>0</v>
      </c>
      <c r="M6" s="21" t="n">
        <f aca="true">IFERROR(INDIRECT(ADDRESS(SMALL(BaseD!$Q$1:$Q$67,ROW()-4),MATCH(Owna!M$4,BaseD!$A$1:$M$1,0),4,1,"BaseD"),1),"")</f>
        <v>0</v>
      </c>
    </row>
    <row r="7" customFormat="false" ht="13.8" hidden="false" customHeight="false" outlineLevel="0" collapsed="false">
      <c r="B7" s="20" t="n">
        <f aca="true">IFERROR(INDIRECT(ADDRESS(SMALL(BaseD!$Q$1:$Q$67,ROW()-4),MATCH(Owna!B$4,BaseD!$A$1:$M$1,0),4,1,"BaseD"),1),"")</f>
        <v>43836</v>
      </c>
      <c r="C7" s="20" t="str">
        <f aca="true">IFERROR(INDIRECT(ADDRESS(SMALL(BaseD!$Q$1:$Q$67,ROW()-4),MATCH(Owna!C$4,BaseD!$A$1:$M$1,0),4,1,"BaseD"),1),"")</f>
        <v>XXXX-XXXX-XXXX-0004</v>
      </c>
      <c r="D7" s="20" t="str">
        <f aca="true">IFERROR(INDIRECT(ADDRESS(SMALL(BaseD!$Q$1:$Q$67,ROW()-4),MATCH(Owna!D$4,BaseD!$A$1:$M$1,0),4,1,"BaseD"),1),"")</f>
        <v>Active</v>
      </c>
      <c r="E7" s="21" t="str">
        <f aca="true">IFERROR(INDIRECT(ADDRESS(SMALL(BaseD!$Q$1:$Q$67,ROW()-4),MATCH(Owna!E$4,BaseD!$A$1:$M$1,0),4,1,"BaseD"),1),"")</f>
        <v>2,517.02</v>
      </c>
      <c r="F7" s="21" t="n">
        <f aca="true">IFERROR(INDIRECT(ADDRESS(SMALL(BaseD!$Q$1:$Q$67,ROW()-4),MATCH(Owna!F$4,BaseD!$A$1:$M$1,0),4,1,"BaseD"),1),"")</f>
        <v>0</v>
      </c>
      <c r="G7" s="22" t="n">
        <f aca="true">IFERROR(INDIRECT(ADDRESS(SMALL(BaseD!$Q$1:$Q$67,ROW()-4),MATCH(Owna!G$4,BaseD!$A$1:$M$1,0),4,1,"BaseD"),1),"")</f>
        <v>1</v>
      </c>
      <c r="H7" s="21" t="n">
        <f aca="true">IFERROR(INDIRECT(ADDRESS(SMALL(BaseD!$Q$1:$Q$67,ROW()-4),MATCH(Owna!H$4,BaseD!$A$1:$M$1,0),4,1,"BaseD"),1),"")</f>
        <v>117.83</v>
      </c>
      <c r="I7" s="21" t="str">
        <f aca="true">IFERROR(INDIRECT(ADDRESS(SMALL(BaseD!$Q$1:$Q$67,ROW()-4),MATCH(Owna!I$4,BaseD!$A$1:$M$1,0),4,1,"BaseD"),1),"")</f>
        <v>2,399.19</v>
      </c>
      <c r="J7" s="21" t="n">
        <f aca="true">IFERROR(INDIRECT(ADDRESS(SMALL(BaseD!$Q$1:$Q$67,ROW()-4),MATCH(Owna!J$4,BaseD!$A$1:$M$1,0),4,1,"BaseD"),1),"")</f>
        <v>117.83</v>
      </c>
      <c r="K7" s="21" t="n">
        <f aca="true">IFERROR(INDIRECT(ADDRESS(SMALL(BaseD!$Q$1:$Q$67,ROW()-4),MATCH(Owna!K$4,BaseD!$A$1:$M$1,0),4,1,"BaseD"),1),"")</f>
        <v>0</v>
      </c>
      <c r="L7" s="21" t="n">
        <f aca="true">IFERROR(INDIRECT(ADDRESS(SMALL(BaseD!$Q$1:$Q$67,ROW()-4),MATCH(Owna!L$4,BaseD!$A$1:$M$1,0),4,1,"BaseD"),1),"")</f>
        <v>0</v>
      </c>
      <c r="M7" s="21" t="n">
        <f aca="true">IFERROR(INDIRECT(ADDRESS(SMALL(BaseD!$Q$1:$Q$67,ROW()-4),MATCH(Owna!M$4,BaseD!$A$1:$M$1,0),4,1,"BaseD"),1),"")</f>
        <v>0</v>
      </c>
    </row>
    <row r="8" customFormat="false" ht="13.8" hidden="false" customHeight="false" outlineLevel="0" collapsed="false">
      <c r="B8" s="20" t="n">
        <f aca="true">IFERROR(INDIRECT(ADDRESS(SMALL(BaseD!$Q$1:$Q$67,ROW()-4),MATCH(Owna!B$4,BaseD!$A$1:$M$1,0),4,1,"BaseD"),1),"")</f>
        <v>43805</v>
      </c>
      <c r="C8" s="20" t="str">
        <f aca="true">IFERROR(INDIRECT(ADDRESS(SMALL(BaseD!$Q$1:$Q$67,ROW()-4),MATCH(Owna!C$4,BaseD!$A$1:$M$1,0),4,1,"BaseD"),1),"")</f>
        <v>XXXX-XXXX-XXXX-0004</v>
      </c>
      <c r="D8" s="20" t="str">
        <f aca="true">IFERROR(INDIRECT(ADDRESS(SMALL(BaseD!$Q$1:$Q$67,ROW()-4),MATCH(Owna!D$4,BaseD!$A$1:$M$1,0),4,1,"BaseD"),1),"")</f>
        <v>Active</v>
      </c>
      <c r="E8" s="21" t="n">
        <f aca="true">IFERROR(INDIRECT(ADDRESS(SMALL(BaseD!$Q$1:$Q$67,ROW()-4),MATCH(Owna!E$4,BaseD!$A$1:$M$1,0),4,1,"BaseD"),1),"")</f>
        <v>924.93</v>
      </c>
      <c r="F8" s="21" t="n">
        <f aca="true">IFERROR(INDIRECT(ADDRESS(SMALL(BaseD!$Q$1:$Q$67,ROW()-4),MATCH(Owna!F$4,BaseD!$A$1:$M$1,0),4,1,"BaseD"),1),"")</f>
        <v>924.93</v>
      </c>
      <c r="G8" s="22" t="n">
        <f aca="true">IFERROR(INDIRECT(ADDRESS(SMALL(BaseD!$Q$1:$Q$67,ROW()-4),MATCH(Owna!G$4,BaseD!$A$1:$M$1,0),4,1,"BaseD"),1),"")</f>
        <v>2</v>
      </c>
      <c r="H8" s="21" t="n">
        <f aca="true">IFERROR(INDIRECT(ADDRESS(SMALL(BaseD!$Q$1:$Q$67,ROW()-4),MATCH(Owna!H$4,BaseD!$A$1:$M$1,0),4,1,"BaseD"),1),"")</f>
        <v>924.93</v>
      </c>
      <c r="I8" s="21" t="n">
        <f aca="true">IFERROR(INDIRECT(ADDRESS(SMALL(BaseD!$Q$1:$Q$67,ROW()-4),MATCH(Owna!I$4,BaseD!$A$1:$M$1,0),4,1,"BaseD"),1),"")</f>
        <v>579.28</v>
      </c>
      <c r="J8" s="21" t="n">
        <f aca="true">IFERROR(INDIRECT(ADDRESS(SMALL(BaseD!$Q$1:$Q$67,ROW()-4),MATCH(Owna!J$4,BaseD!$A$1:$M$1,0),4,1,"BaseD"),1),"")</f>
        <v>345.65</v>
      </c>
      <c r="K8" s="21" t="n">
        <f aca="true">IFERROR(INDIRECT(ADDRESS(SMALL(BaseD!$Q$1:$Q$67,ROW()-4),MATCH(Owna!K$4,BaseD!$A$1:$M$1,0),4,1,"BaseD"),1),"")</f>
        <v>0</v>
      </c>
      <c r="L8" s="21" t="n">
        <f aca="true">IFERROR(INDIRECT(ADDRESS(SMALL(BaseD!$Q$1:$Q$67,ROW()-4),MATCH(Owna!L$4,BaseD!$A$1:$M$1,0),4,1,"BaseD"),1),"")</f>
        <v>0</v>
      </c>
      <c r="M8" s="21" t="n">
        <f aca="true">IFERROR(INDIRECT(ADDRESS(SMALL(BaseD!$Q$1:$Q$67,ROW()-4),MATCH(Owna!M$4,BaseD!$A$1:$M$1,0),4,1,"BaseD"),1),"")</f>
        <v>0</v>
      </c>
    </row>
    <row r="9" customFormat="false" ht="13.8" hidden="false" customHeight="false" outlineLevel="0" collapsed="false">
      <c r="B9" s="20" t="n">
        <f aca="true">IFERROR(INDIRECT(ADDRESS(SMALL(BaseD!$Q$1:$Q$67,ROW()-4),MATCH(Owna!B$4,BaseD!$A$1:$M$1,0),4,1,"BaseD"),1),"")</f>
        <v>43775</v>
      </c>
      <c r="C9" s="20" t="str">
        <f aca="true">IFERROR(INDIRECT(ADDRESS(SMALL(BaseD!$Q$1:$Q$67,ROW()-4),MATCH(Owna!C$4,BaseD!$A$1:$M$1,0),4,1,"BaseD"),1),"")</f>
        <v>XXXX-XXXX-XXXX-0004</v>
      </c>
      <c r="D9" s="20" t="str">
        <f aca="true">IFERROR(INDIRECT(ADDRESS(SMALL(BaseD!$Q$1:$Q$67,ROW()-4),MATCH(Owna!D$4,BaseD!$A$1:$M$1,0),4,1,"BaseD"),1),"")</f>
        <v>Active</v>
      </c>
      <c r="E9" s="21" t="n">
        <f aca="true">IFERROR(INDIRECT(ADDRESS(SMALL(BaseD!$Q$1:$Q$67,ROW()-4),MATCH(Owna!E$4,BaseD!$A$1:$M$1,0),4,1,"BaseD"),1),"")</f>
        <v>4642.77</v>
      </c>
      <c r="F9" s="21" t="n">
        <f aca="true">IFERROR(INDIRECT(ADDRESS(SMALL(BaseD!$Q$1:$Q$67,ROW()-4),MATCH(Owna!F$4,BaseD!$A$1:$M$1,0),4,1,"BaseD"),1),"")</f>
        <v>4642.77</v>
      </c>
      <c r="G9" s="22" t="n">
        <f aca="true">IFERROR(INDIRECT(ADDRESS(SMALL(BaseD!$Q$1:$Q$67,ROW()-4),MATCH(Owna!G$4,BaseD!$A$1:$M$1,0),4,1,"BaseD"),1),"")</f>
        <v>1</v>
      </c>
      <c r="H9" s="21" t="n">
        <f aca="true">IFERROR(INDIRECT(ADDRESS(SMALL(BaseD!$Q$1:$Q$67,ROW()-4),MATCH(Owna!H$4,BaseD!$A$1:$M$1,0),4,1,"BaseD"),1),"")</f>
        <v>4390.02</v>
      </c>
      <c r="I9" s="21" t="n">
        <f aca="true">IFERROR(INDIRECT(ADDRESS(SMALL(BaseD!$Q$1:$Q$67,ROW()-4),MATCH(Owna!I$4,BaseD!$A$1:$M$1,0),4,1,"BaseD"),1),"")</f>
        <v>4390.02</v>
      </c>
      <c r="J9" s="21" t="n">
        <f aca="true">IFERROR(INDIRECT(ADDRESS(SMALL(BaseD!$Q$1:$Q$67,ROW()-4),MATCH(Owna!J$4,BaseD!$A$1:$M$1,0),4,1,"BaseD"),1),"")</f>
        <v>0</v>
      </c>
      <c r="K9" s="21" t="n">
        <f aca="true">IFERROR(INDIRECT(ADDRESS(SMALL(BaseD!$Q$1:$Q$67,ROW()-4),MATCH(Owna!K$4,BaseD!$A$1:$M$1,0),4,1,"BaseD"),1),"")</f>
        <v>0</v>
      </c>
      <c r="L9" s="21" t="n">
        <f aca="true">IFERROR(INDIRECT(ADDRESS(SMALL(BaseD!$Q$1:$Q$67,ROW()-4),MATCH(Owna!L$4,BaseD!$A$1:$M$1,0),4,1,"BaseD"),1),"")</f>
        <v>0</v>
      </c>
      <c r="M9" s="21" t="n">
        <f aca="true">IFERROR(INDIRECT(ADDRESS(SMALL(BaseD!$Q$1:$Q$67,ROW()-4),MATCH(Owna!M$4,BaseD!$A$1:$M$1,0),4,1,"BaseD"),1),"")</f>
        <v>0</v>
      </c>
    </row>
    <row r="10" customFormat="false" ht="13.8" hidden="false" customHeight="false" outlineLevel="0" collapsed="false">
      <c r="B10" s="20" t="n">
        <f aca="true">IFERROR(INDIRECT(ADDRESS(SMALL(BaseD!$Q$1:$Q$67,ROW()-4),MATCH(Owna!B$4,BaseD!$A$1:$M$1,0),4,1,"BaseD"),1),"")</f>
        <v>43744</v>
      </c>
      <c r="C10" s="20" t="str">
        <f aca="true">IFERROR(INDIRECT(ADDRESS(SMALL(BaseD!$Q$1:$Q$67,ROW()-4),MATCH(Owna!C$4,BaseD!$A$1:$M$1,0),4,1,"BaseD"),1),"")</f>
        <v>XXXX-XXXX-XXXX-0004</v>
      </c>
      <c r="D10" s="20" t="str">
        <f aca="true">IFERROR(INDIRECT(ADDRESS(SMALL(BaseD!$Q$1:$Q$67,ROW()-4),MATCH(Owna!D$4,BaseD!$A$1:$M$1,0),4,1,"BaseD"),1),"")</f>
        <v>Active</v>
      </c>
      <c r="E10" s="21" t="n">
        <f aca="true">IFERROR(INDIRECT(ADDRESS(SMALL(BaseD!$Q$1:$Q$67,ROW()-4),MATCH(Owna!E$4,BaseD!$A$1:$M$1,0),4,1,"BaseD"),1),"")</f>
        <v>3809.62</v>
      </c>
      <c r="F10" s="21" t="n">
        <f aca="true">IFERROR(INDIRECT(ADDRESS(SMALL(BaseD!$Q$1:$Q$67,ROW()-4),MATCH(Owna!F$4,BaseD!$A$1:$M$1,0),4,1,"BaseD"),1),"")</f>
        <v>0</v>
      </c>
      <c r="G10" s="22" t="n">
        <f aca="true">IFERROR(INDIRECT(ADDRESS(SMALL(BaseD!$Q$1:$Q$67,ROW()-4),MATCH(Owna!G$4,BaseD!$A$1:$M$1,0),4,1,"BaseD"),1),"")</f>
        <v>2</v>
      </c>
      <c r="H10" s="21" t="n">
        <f aca="true">IFERROR(INDIRECT(ADDRESS(SMALL(BaseD!$Q$1:$Q$67,ROW()-4),MATCH(Owna!H$4,BaseD!$A$1:$M$1,0),4,1,"BaseD"),1),"")</f>
        <v>2126.26</v>
      </c>
      <c r="I10" s="21" t="n">
        <f aca="true">IFERROR(INDIRECT(ADDRESS(SMALL(BaseD!$Q$1:$Q$67,ROW()-4),MATCH(Owna!I$4,BaseD!$A$1:$M$1,0),4,1,"BaseD"),1),"")</f>
        <v>650.72</v>
      </c>
      <c r="J10" s="21" t="n">
        <f aca="true">IFERROR(INDIRECT(ADDRESS(SMALL(BaseD!$Q$1:$Q$67,ROW()-4),MATCH(Owna!J$4,BaseD!$A$1:$M$1,0),4,1,"BaseD"),1),"")</f>
        <v>1475.54</v>
      </c>
      <c r="K10" s="21" t="n">
        <f aca="true">IFERROR(INDIRECT(ADDRESS(SMALL(BaseD!$Q$1:$Q$67,ROW()-4),MATCH(Owna!K$4,BaseD!$A$1:$M$1,0),4,1,"BaseD"),1),"")</f>
        <v>0</v>
      </c>
      <c r="L10" s="21" t="n">
        <f aca="true">IFERROR(INDIRECT(ADDRESS(SMALL(BaseD!$Q$1:$Q$67,ROW()-4),MATCH(Owna!L$4,BaseD!$A$1:$M$1,0),4,1,"BaseD"),1),"")</f>
        <v>0</v>
      </c>
      <c r="M10" s="21" t="n">
        <f aca="true">IFERROR(INDIRECT(ADDRESS(SMALL(BaseD!$Q$1:$Q$67,ROW()-4),MATCH(Owna!M$4,BaseD!$A$1:$M$1,0),4,1,"BaseD"),1),"")</f>
        <v>0</v>
      </c>
    </row>
    <row r="11" customFormat="false" ht="13.8" hidden="false" customHeight="false" outlineLevel="0" collapsed="false">
      <c r="B11" s="20" t="n">
        <f aca="true">IFERROR(INDIRECT(ADDRESS(SMALL(BaseD!$Q$1:$Q$67,ROW()-4),MATCH(Owna!B$4,BaseD!$A$1:$M$1,0),4,1,"BaseD"),1),"")</f>
        <v>43714</v>
      </c>
      <c r="C11" s="20" t="str">
        <f aca="true">IFERROR(INDIRECT(ADDRESS(SMALL(BaseD!$Q$1:$Q$67,ROW()-4),MATCH(Owna!C$4,BaseD!$A$1:$M$1,0),4,1,"BaseD"),1),"")</f>
        <v>XXXX-XXXX-XXXX-0004</v>
      </c>
      <c r="D11" s="20" t="str">
        <f aca="true">IFERROR(INDIRECT(ADDRESS(SMALL(BaseD!$Q$1:$Q$67,ROW()-4),MATCH(Owna!D$4,BaseD!$A$1:$M$1,0),4,1,"BaseD"),1),"")</f>
        <v>Active</v>
      </c>
      <c r="E11" s="21" t="n">
        <f aca="true">IFERROR(INDIRECT(ADDRESS(SMALL(BaseD!$Q$1:$Q$67,ROW()-4),MATCH(Owna!E$4,BaseD!$A$1:$M$1,0),4,1,"BaseD"),1),"")</f>
        <v>248.5</v>
      </c>
      <c r="F11" s="21" t="n">
        <f aca="true">IFERROR(INDIRECT(ADDRESS(SMALL(BaseD!$Q$1:$Q$67,ROW()-4),MATCH(Owna!F$4,BaseD!$A$1:$M$1,0),4,1,"BaseD"),1),"")</f>
        <v>248.5</v>
      </c>
      <c r="G11" s="22" t="n">
        <f aca="true">IFERROR(INDIRECT(ADDRESS(SMALL(BaseD!$Q$1:$Q$67,ROW()-4),MATCH(Owna!G$4,BaseD!$A$1:$M$1,0),4,1,"BaseD"),1),"")</f>
        <v>1</v>
      </c>
      <c r="H11" s="21" t="n">
        <f aca="true">IFERROR(INDIRECT(ADDRESS(SMALL(BaseD!$Q$1:$Q$67,ROW()-4),MATCH(Owna!H$4,BaseD!$A$1:$M$1,0),4,1,"BaseD"),1),"")</f>
        <v>248.5</v>
      </c>
      <c r="I11" s="21" t="n">
        <f aca="true">IFERROR(INDIRECT(ADDRESS(SMALL(BaseD!$Q$1:$Q$67,ROW()-4),MATCH(Owna!I$4,BaseD!$A$1:$M$1,0),4,1,"BaseD"),1),"")</f>
        <v>0</v>
      </c>
      <c r="J11" s="21" t="n">
        <f aca="true">IFERROR(INDIRECT(ADDRESS(SMALL(BaseD!$Q$1:$Q$67,ROW()-4),MATCH(Owna!J$4,BaseD!$A$1:$M$1,0),4,1,"BaseD"),1),"")</f>
        <v>0</v>
      </c>
      <c r="K11" s="21" t="n">
        <f aca="true">IFERROR(INDIRECT(ADDRESS(SMALL(BaseD!$Q$1:$Q$67,ROW()-4),MATCH(Owna!K$4,BaseD!$A$1:$M$1,0),4,1,"BaseD"),1),"")</f>
        <v>248.5</v>
      </c>
      <c r="L11" s="21" t="n">
        <f aca="true">IFERROR(INDIRECT(ADDRESS(SMALL(BaseD!$Q$1:$Q$67,ROW()-4),MATCH(Owna!L$4,BaseD!$A$1:$M$1,0),4,1,"BaseD"),1),"")</f>
        <v>0</v>
      </c>
      <c r="M11" s="21" t="n">
        <f aca="true">IFERROR(INDIRECT(ADDRESS(SMALL(BaseD!$Q$1:$Q$67,ROW()-4),MATCH(Owna!M$4,BaseD!$A$1:$M$1,0),4,1,"BaseD"),1),"")</f>
        <v>0</v>
      </c>
    </row>
    <row r="12" customFormat="false" ht="13.8" hidden="false" customHeight="false" outlineLevel="0" collapsed="false">
      <c r="B12" s="20" t="n">
        <f aca="true">IFERROR(INDIRECT(ADDRESS(SMALL(BaseD!$Q$1:$Q$67,ROW()-4),MATCH(Owna!B$4,BaseD!$A$1:$M$1,0),4,1,"BaseD"),1),"")</f>
        <v>43683</v>
      </c>
      <c r="C12" s="20" t="str">
        <f aca="true">IFERROR(INDIRECT(ADDRESS(SMALL(BaseD!$Q$1:$Q$67,ROW()-4),MATCH(Owna!C$4,BaseD!$A$1:$M$1,0),4,1,"BaseD"),1),"")</f>
        <v>XXXX-XXXX-XXXX-0004</v>
      </c>
      <c r="D12" s="20" t="str">
        <f aca="true">IFERROR(INDIRECT(ADDRESS(SMALL(BaseD!$Q$1:$Q$67,ROW()-4),MATCH(Owna!D$4,BaseD!$A$1:$M$1,0),4,1,"BaseD"),1),"")</f>
        <v>Active</v>
      </c>
      <c r="E12" s="21" t="n">
        <f aca="true">IFERROR(INDIRECT(ADDRESS(SMALL(BaseD!$Q$1:$Q$67,ROW()-4),MATCH(Owna!E$4,BaseD!$A$1:$M$1,0),4,1,"BaseD"),1),"")</f>
        <v>248.5</v>
      </c>
      <c r="F12" s="21" t="n">
        <f aca="true">IFERROR(INDIRECT(ADDRESS(SMALL(BaseD!$Q$1:$Q$67,ROW()-4),MATCH(Owna!F$4,BaseD!$A$1:$M$1,0),4,1,"BaseD"),1),"")</f>
        <v>0</v>
      </c>
      <c r="G12" s="22" t="n">
        <f aca="true">IFERROR(INDIRECT(ADDRESS(SMALL(BaseD!$Q$1:$Q$67,ROW()-4),MATCH(Owna!G$4,BaseD!$A$1:$M$1,0),4,1,"BaseD"),1),"")</f>
        <v>1</v>
      </c>
      <c r="H12" s="21" t="n">
        <f aca="true">IFERROR(INDIRECT(ADDRESS(SMALL(BaseD!$Q$1:$Q$67,ROW()-4),MATCH(Owna!H$4,BaseD!$A$1:$M$1,0),4,1,"BaseD"),1),"")</f>
        <v>248.5</v>
      </c>
      <c r="I12" s="21" t="n">
        <f aca="true">IFERROR(INDIRECT(ADDRESS(SMALL(BaseD!$Q$1:$Q$67,ROW()-4),MATCH(Owna!I$4,BaseD!$A$1:$M$1,0),4,1,"BaseD"),1),"")</f>
        <v>0</v>
      </c>
      <c r="J12" s="21" t="n">
        <f aca="true">IFERROR(INDIRECT(ADDRESS(SMALL(BaseD!$Q$1:$Q$67,ROW()-4),MATCH(Owna!J$4,BaseD!$A$1:$M$1,0),4,1,"BaseD"),1),"")</f>
        <v>248.5</v>
      </c>
      <c r="K12" s="21" t="n">
        <f aca="true">IFERROR(INDIRECT(ADDRESS(SMALL(BaseD!$Q$1:$Q$67,ROW()-4),MATCH(Owna!K$4,BaseD!$A$1:$M$1,0),4,1,"BaseD"),1),"")</f>
        <v>0</v>
      </c>
      <c r="L12" s="21" t="n">
        <f aca="true">IFERROR(INDIRECT(ADDRESS(SMALL(BaseD!$Q$1:$Q$67,ROW()-4),MATCH(Owna!L$4,BaseD!$A$1:$M$1,0),4,1,"BaseD"),1),"")</f>
        <v>0</v>
      </c>
      <c r="M12" s="21" t="n">
        <f aca="true">IFERROR(INDIRECT(ADDRESS(SMALL(BaseD!$Q$1:$Q$67,ROW()-4),MATCH(Owna!M$4,BaseD!$A$1:$M$1,0),4,1,"BaseD"),1),"")</f>
        <v>0</v>
      </c>
    </row>
    <row r="13" customFormat="false" ht="13.8" hidden="false" customHeight="false" outlineLevel="0" collapsed="false">
      <c r="B13" s="20" t="n">
        <f aca="true">IFERROR(INDIRECT(ADDRESS(SMALL(BaseD!$Q$1:$Q$67,ROW()-4),MATCH(Owna!B$4,BaseD!$A$1:$M$1,0),4,1,"BaseD"),1),"")</f>
        <v>43622</v>
      </c>
      <c r="C13" s="20" t="str">
        <f aca="true">IFERROR(INDIRECT(ADDRESS(SMALL(BaseD!$Q$1:$Q$67,ROW()-4),MATCH(Owna!C$4,BaseD!$A$1:$M$1,0),4,1,"BaseD"),1),"")</f>
        <v>XXXX-XXXX-XXXX-0004</v>
      </c>
      <c r="D13" s="20" t="str">
        <f aca="true">IFERROR(INDIRECT(ADDRESS(SMALL(BaseD!$Q$1:$Q$67,ROW()-4),MATCH(Owna!D$4,BaseD!$A$1:$M$1,0),4,1,"BaseD"),1),"")</f>
        <v>Active</v>
      </c>
      <c r="E13" s="21" t="n">
        <f aca="true">IFERROR(INDIRECT(ADDRESS(SMALL(BaseD!$Q$1:$Q$67,ROW()-4),MATCH(Owna!E$4,BaseD!$A$1:$M$1,0),4,1,"BaseD"),1),"")</f>
        <v>1301.53</v>
      </c>
      <c r="F13" s="21" t="n">
        <f aca="true">IFERROR(INDIRECT(ADDRESS(SMALL(BaseD!$Q$1:$Q$67,ROW()-4),MATCH(Owna!F$4,BaseD!$A$1:$M$1,0),4,1,"BaseD"),1),"")</f>
        <v>0</v>
      </c>
      <c r="G13" s="22" t="n">
        <f aca="true">IFERROR(INDIRECT(ADDRESS(SMALL(BaseD!$Q$1:$Q$67,ROW()-4),MATCH(Owna!G$4,BaseD!$A$1:$M$1,0),4,1,"BaseD"),1),"")</f>
        <v>1</v>
      </c>
      <c r="H13" s="21" t="n">
        <f aca="true">IFERROR(INDIRECT(ADDRESS(SMALL(BaseD!$Q$1:$Q$67,ROW()-4),MATCH(Owna!H$4,BaseD!$A$1:$M$1,0),4,1,"BaseD"),1),"")</f>
        <v>897.2</v>
      </c>
      <c r="I13" s="21" t="n">
        <f aca="true">IFERROR(INDIRECT(ADDRESS(SMALL(BaseD!$Q$1:$Q$67,ROW()-4),MATCH(Owna!I$4,BaseD!$A$1:$M$1,0),4,1,"BaseD"),1),"")</f>
        <v>897.2</v>
      </c>
      <c r="J13" s="21" t="n">
        <f aca="true">IFERROR(INDIRECT(ADDRESS(SMALL(BaseD!$Q$1:$Q$67,ROW()-4),MATCH(Owna!J$4,BaseD!$A$1:$M$1,0),4,1,"BaseD"),1),"")</f>
        <v>0</v>
      </c>
      <c r="K13" s="21" t="n">
        <f aca="true">IFERROR(INDIRECT(ADDRESS(SMALL(BaseD!$Q$1:$Q$67,ROW()-4),MATCH(Owna!K$4,BaseD!$A$1:$M$1,0),4,1,"BaseD"),1),"")</f>
        <v>0</v>
      </c>
      <c r="L13" s="21" t="n">
        <f aca="true">IFERROR(INDIRECT(ADDRESS(SMALL(BaseD!$Q$1:$Q$67,ROW()-4),MATCH(Owna!L$4,BaseD!$A$1:$M$1,0),4,1,"BaseD"),1),"")</f>
        <v>0</v>
      </c>
      <c r="M13" s="21" t="n">
        <f aca="true">IFERROR(INDIRECT(ADDRESS(SMALL(BaseD!$Q$1:$Q$67,ROW()-4),MATCH(Owna!M$4,BaseD!$A$1:$M$1,0),4,1,"BaseD"),1),"")</f>
        <v>0</v>
      </c>
    </row>
    <row r="14" customFormat="false" ht="13.8" hidden="false" customHeight="false" outlineLevel="0" collapsed="false">
      <c r="B14" s="20" t="n">
        <f aca="true">IFERROR(INDIRECT(ADDRESS(SMALL(BaseD!$Q$1:$Q$67,ROW()-4),MATCH(Owna!B$4,BaseD!$A$1:$M$1,0),4,1,"BaseD"),1),"")</f>
        <v>43591</v>
      </c>
      <c r="C14" s="20" t="str">
        <f aca="true">IFERROR(INDIRECT(ADDRESS(SMALL(BaseD!$Q$1:$Q$67,ROW()-4),MATCH(Owna!C$4,BaseD!$A$1:$M$1,0),4,1,"BaseD"),1),"")</f>
        <v>XXXX-XXXX-XXXX-0004</v>
      </c>
      <c r="D14" s="20" t="str">
        <f aca="true">IFERROR(INDIRECT(ADDRESS(SMALL(BaseD!$Q$1:$Q$67,ROW()-4),MATCH(Owna!D$4,BaseD!$A$1:$M$1,0),4,1,"BaseD"),1),"")</f>
        <v>Active</v>
      </c>
      <c r="E14" s="21" t="n">
        <f aca="true">IFERROR(INDIRECT(ADDRESS(SMALL(BaseD!$Q$1:$Q$67,ROW()-4),MATCH(Owna!E$4,BaseD!$A$1:$M$1,0),4,1,"BaseD"),1),"")</f>
        <v>1001.16</v>
      </c>
      <c r="F14" s="21" t="n">
        <f aca="true">IFERROR(INDIRECT(ADDRESS(SMALL(BaseD!$Q$1:$Q$67,ROW()-4),MATCH(Owna!F$4,BaseD!$A$1:$M$1,0),4,1,"BaseD"),1),"")</f>
        <v>1001.16</v>
      </c>
      <c r="G14" s="22" t="n">
        <f aca="true">IFERROR(INDIRECT(ADDRESS(SMALL(BaseD!$Q$1:$Q$67,ROW()-4),MATCH(Owna!G$4,BaseD!$A$1:$M$1,0),4,1,"BaseD"),1),"")</f>
        <v>1</v>
      </c>
      <c r="H14" s="21" t="n">
        <f aca="true">IFERROR(INDIRECT(ADDRESS(SMALL(BaseD!$Q$1:$Q$67,ROW()-4),MATCH(Owna!H$4,BaseD!$A$1:$M$1,0),4,1,"BaseD"),1),"")</f>
        <v>103.96</v>
      </c>
      <c r="I14" s="21" t="n">
        <f aca="true">IFERROR(INDIRECT(ADDRESS(SMALL(BaseD!$Q$1:$Q$67,ROW()-4),MATCH(Owna!I$4,BaseD!$A$1:$M$1,0),4,1,"BaseD"),1),"")</f>
        <v>0</v>
      </c>
      <c r="J14" s="21" t="n">
        <f aca="true">IFERROR(INDIRECT(ADDRESS(SMALL(BaseD!$Q$1:$Q$67,ROW()-4),MATCH(Owna!J$4,BaseD!$A$1:$M$1,0),4,1,"BaseD"),1),"")</f>
        <v>103.96</v>
      </c>
      <c r="K14" s="21" t="n">
        <f aca="true">IFERROR(INDIRECT(ADDRESS(SMALL(BaseD!$Q$1:$Q$67,ROW()-4),MATCH(Owna!K$4,BaseD!$A$1:$M$1,0),4,1,"BaseD"),1),"")</f>
        <v>0</v>
      </c>
      <c r="L14" s="21" t="n">
        <f aca="true">IFERROR(INDIRECT(ADDRESS(SMALL(BaseD!$Q$1:$Q$67,ROW()-4),MATCH(Owna!L$4,BaseD!$A$1:$M$1,0),4,1,"BaseD"),1),"")</f>
        <v>0</v>
      </c>
      <c r="M14" s="21" t="n">
        <f aca="true">IFERROR(INDIRECT(ADDRESS(SMALL(BaseD!$Q$1:$Q$67,ROW()-4),MATCH(Owna!M$4,BaseD!$A$1:$M$1,0),4,1,"BaseD"),1),"")</f>
        <v>0</v>
      </c>
    </row>
    <row r="15" customFormat="false" ht="13.8" hidden="false" customHeight="false" outlineLevel="0" collapsed="false">
      <c r="B15" s="20" t="n">
        <f aca="true">IFERROR(INDIRECT(ADDRESS(SMALL(BaseD!$Q$1:$Q$67,ROW()-4),MATCH(Owna!B$4,BaseD!$A$1:$M$1,0),4,1,"BaseD"),1),"")</f>
        <v>43561</v>
      </c>
      <c r="C15" s="20" t="str">
        <f aca="true">IFERROR(INDIRECT(ADDRESS(SMALL(BaseD!$Q$1:$Q$67,ROW()-4),MATCH(Owna!C$4,BaseD!$A$1:$M$1,0),4,1,"BaseD"),1),"")</f>
        <v>XXXX-XXXX-XXXX-0004</v>
      </c>
      <c r="D15" s="20" t="str">
        <f aca="true">IFERROR(INDIRECT(ADDRESS(SMALL(BaseD!$Q$1:$Q$67,ROW()-4),MATCH(Owna!D$4,BaseD!$A$1:$M$1,0),4,1,"BaseD"),1),"")</f>
        <v>Active</v>
      </c>
      <c r="E15" s="21" t="n">
        <f aca="true">IFERROR(INDIRECT(ADDRESS(SMALL(BaseD!$Q$1:$Q$67,ROW()-4),MATCH(Owna!E$4,BaseD!$A$1:$M$1,0),4,1,"BaseD"),1),"")</f>
        <v>1001.16</v>
      </c>
      <c r="F15" s="21" t="n">
        <f aca="true">IFERROR(INDIRECT(ADDRESS(SMALL(BaseD!$Q$1:$Q$67,ROW()-4),MATCH(Owna!F$4,BaseD!$A$1:$M$1,0),4,1,"BaseD"),1),"")</f>
        <v>1001.16</v>
      </c>
      <c r="G15" s="22" t="n">
        <f aca="true">IFERROR(INDIRECT(ADDRESS(SMALL(BaseD!$Q$1:$Q$67,ROW()-4),MATCH(Owna!G$4,BaseD!$A$1:$M$1,0),4,1,"BaseD"),1),"")</f>
        <v>1</v>
      </c>
      <c r="H15" s="21" t="n">
        <f aca="true">IFERROR(INDIRECT(ADDRESS(SMALL(BaseD!$Q$1:$Q$67,ROW()-4),MATCH(Owna!H$4,BaseD!$A$1:$M$1,0),4,1,"BaseD"),1),"")</f>
        <v>103.96</v>
      </c>
      <c r="I15" s="21" t="n">
        <f aca="true">IFERROR(INDIRECT(ADDRESS(SMALL(BaseD!$Q$1:$Q$67,ROW()-4),MATCH(Owna!I$4,BaseD!$A$1:$M$1,0),4,1,"BaseD"),1),"")</f>
        <v>0</v>
      </c>
      <c r="J15" s="21" t="n">
        <f aca="true">IFERROR(INDIRECT(ADDRESS(SMALL(BaseD!$Q$1:$Q$67,ROW()-4),MATCH(Owna!J$4,BaseD!$A$1:$M$1,0),4,1,"BaseD"),1),"")</f>
        <v>103.96</v>
      </c>
      <c r="K15" s="21" t="n">
        <f aca="true">IFERROR(INDIRECT(ADDRESS(SMALL(BaseD!$Q$1:$Q$67,ROW()-4),MATCH(Owna!K$4,BaseD!$A$1:$M$1,0),4,1,"BaseD"),1),"")</f>
        <v>0</v>
      </c>
      <c r="L15" s="21" t="n">
        <f aca="true">IFERROR(INDIRECT(ADDRESS(SMALL(BaseD!$Q$1:$Q$67,ROW()-4),MATCH(Owna!L$4,BaseD!$A$1:$M$1,0),4,1,"BaseD"),1),"")</f>
        <v>0</v>
      </c>
      <c r="M15" s="21" t="n">
        <f aca="true">IFERROR(INDIRECT(ADDRESS(SMALL(BaseD!$Q$1:$Q$67,ROW()-4),MATCH(Owna!M$4,BaseD!$A$1:$M$1,0),4,1,"BaseD"),1),"")</f>
        <v>0</v>
      </c>
    </row>
    <row r="16" customFormat="false" ht="13.8" hidden="false" customHeight="false" outlineLevel="0" collapsed="false">
      <c r="B16" s="20" t="str">
        <f aca="true">IFERROR(INDIRECT(ADDRESS(SMALL(BaseD!$Q$1:$Q$67,ROW()-4),MATCH(Owna!B$4,BaseD!$A$1:$M$1,0),4,1,"BaseD"),1),"")</f>
        <v/>
      </c>
      <c r="C16" s="20" t="str">
        <f aca="true">IFERROR(INDIRECT(ADDRESS(SMALL(BaseD!$Q$1:$Q$67,ROW()-4),MATCH(Owna!C$4,BaseD!$A$1:$M$1,0),4,1,"BaseD"),1),"")</f>
        <v/>
      </c>
      <c r="D16" s="20" t="str">
        <f aca="true">IFERROR(INDIRECT(ADDRESS(SMALL(BaseD!$Q$1:$Q$67,ROW()-4),MATCH(Owna!D$4,BaseD!$A$1:$M$1,0),4,1,"BaseD"),1),"")</f>
        <v/>
      </c>
      <c r="E16" s="21" t="str">
        <f aca="true">IFERROR(INDIRECT(ADDRESS(SMALL(BaseD!$Q$1:$Q$67,ROW()-4),MATCH(Owna!E$4,BaseD!$A$1:$M$1,0),4,1,"BaseD"),1),"")</f>
        <v/>
      </c>
      <c r="F16" s="21" t="str">
        <f aca="true">IFERROR(INDIRECT(ADDRESS(SMALL(BaseD!$Q$1:$Q$67,ROW()-4),MATCH(Owna!F$4,BaseD!$A$1:$M$1,0),4,1,"BaseD"),1),"")</f>
        <v/>
      </c>
      <c r="G16" s="22" t="str">
        <f aca="true">IFERROR(INDIRECT(ADDRESS(SMALL(BaseD!$Q$1:$Q$67,ROW()-4),MATCH(Owna!G$4,BaseD!$A$1:$M$1,0),4,1,"BaseD"),1),"")</f>
        <v/>
      </c>
      <c r="H16" s="21" t="str">
        <f aca="true">IFERROR(INDIRECT(ADDRESS(SMALL(BaseD!$Q$1:$Q$67,ROW()-4),MATCH(Owna!H$4,BaseD!$A$1:$M$1,0),4,1,"BaseD"),1),"")</f>
        <v/>
      </c>
      <c r="I16" s="21" t="str">
        <f aca="true">IFERROR(INDIRECT(ADDRESS(SMALL(BaseD!$Q$1:$Q$67,ROW()-4),MATCH(Owna!I$4,BaseD!$A$1:$M$1,0),4,1,"BaseD"),1),"")</f>
        <v/>
      </c>
      <c r="J16" s="21" t="str">
        <f aca="true">IFERROR(INDIRECT(ADDRESS(SMALL(BaseD!$Q$1:$Q$67,ROW()-4),MATCH(Owna!J$4,BaseD!$A$1:$M$1,0),4,1,"BaseD"),1),"")</f>
        <v/>
      </c>
      <c r="K16" s="21" t="str">
        <f aca="true">IFERROR(INDIRECT(ADDRESS(SMALL(BaseD!$Q$1:$Q$67,ROW()-4),MATCH(Owna!K$4,BaseD!$A$1:$M$1,0),4,1,"BaseD"),1),"")</f>
        <v/>
      </c>
      <c r="L16" s="21" t="str">
        <f aca="true">IFERROR(INDIRECT(ADDRESS(SMALL(BaseD!$Q$1:$Q$67,ROW()-4),MATCH(Owna!L$4,BaseD!$A$1:$M$1,0),4,1,"BaseD"),1),"")</f>
        <v/>
      </c>
      <c r="M16" s="21" t="str">
        <f aca="true">IFERROR(INDIRECT(ADDRESS(SMALL(BaseD!$Q$1:$Q$67,ROW()-4),MATCH(Owna!M$4,BaseD!$A$1:$M$1,0),4,1,"BaseD"),1),"")</f>
        <v/>
      </c>
    </row>
    <row r="17" customFormat="false" ht="13.8" hidden="false" customHeight="false" outlineLevel="0" collapsed="false">
      <c r="B17" s="20" t="str">
        <f aca="true">IFERROR(INDIRECT(ADDRESS(SMALL(BaseD!$Q$1:$Q$67,ROW()-4),MATCH(Owna!B$4,BaseD!$A$1:$M$1,0),4,1,"BaseD"),1),"")</f>
        <v/>
      </c>
      <c r="C17" s="20" t="str">
        <f aca="true">IFERROR(INDIRECT(ADDRESS(SMALL(BaseD!$Q$1:$Q$67,ROW()-4),MATCH(Owna!C$4,BaseD!$A$1:$M$1,0),4,1,"BaseD"),1),"")</f>
        <v/>
      </c>
      <c r="D17" s="20" t="str">
        <f aca="true">IFERROR(INDIRECT(ADDRESS(SMALL(BaseD!$Q$1:$Q$67,ROW()-4),MATCH(Owna!D$4,BaseD!$A$1:$M$1,0),4,1,"BaseD"),1),"")</f>
        <v/>
      </c>
      <c r="E17" s="21" t="str">
        <f aca="true">IFERROR(INDIRECT(ADDRESS(SMALL(BaseD!$Q$1:$Q$67,ROW()-4),MATCH(Owna!E$4,BaseD!$A$1:$M$1,0),4,1,"BaseD"),1),"")</f>
        <v/>
      </c>
      <c r="F17" s="21" t="str">
        <f aca="true">IFERROR(INDIRECT(ADDRESS(SMALL(BaseD!$Q$1:$Q$67,ROW()-4),MATCH(Owna!F$4,BaseD!$A$1:$M$1,0),4,1,"BaseD"),1),"")</f>
        <v/>
      </c>
      <c r="G17" s="22" t="str">
        <f aca="true">IFERROR(INDIRECT(ADDRESS(SMALL(BaseD!$Q$1:$Q$67,ROW()-4),MATCH(Owna!G$4,BaseD!$A$1:$M$1,0),4,1,"BaseD"),1),"")</f>
        <v/>
      </c>
      <c r="H17" s="21" t="str">
        <f aca="true">IFERROR(INDIRECT(ADDRESS(SMALL(BaseD!$Q$1:$Q$67,ROW()-4),MATCH(Owna!H$4,BaseD!$A$1:$M$1,0),4,1,"BaseD"),1),"")</f>
        <v/>
      </c>
      <c r="I17" s="21" t="str">
        <f aca="true">IFERROR(INDIRECT(ADDRESS(SMALL(BaseD!$Q$1:$Q$67,ROW()-4),MATCH(Owna!I$4,BaseD!$A$1:$M$1,0),4,1,"BaseD"),1),"")</f>
        <v/>
      </c>
      <c r="J17" s="21" t="str">
        <f aca="true">IFERROR(INDIRECT(ADDRESS(SMALL(BaseD!$Q$1:$Q$67,ROW()-4),MATCH(Owna!J$4,BaseD!$A$1:$M$1,0),4,1,"BaseD"),1),"")</f>
        <v/>
      </c>
      <c r="K17" s="21" t="str">
        <f aca="true">IFERROR(INDIRECT(ADDRESS(SMALL(BaseD!$Q$1:$Q$67,ROW()-4),MATCH(Owna!K$4,BaseD!$A$1:$M$1,0),4,1,"BaseD"),1),"")</f>
        <v/>
      </c>
      <c r="L17" s="21" t="str">
        <f aca="true">IFERROR(INDIRECT(ADDRESS(SMALL(BaseD!$Q$1:$Q$67,ROW()-4),MATCH(Owna!L$4,BaseD!$A$1:$M$1,0),4,1,"BaseD"),1),"")</f>
        <v/>
      </c>
      <c r="M17" s="21" t="str">
        <f aca="true">IFERROR(INDIRECT(ADDRESS(SMALL(BaseD!$Q$1:$Q$67,ROW()-4),MATCH(Owna!M$4,BaseD!$A$1:$M$1,0),4,1,"BaseD"),1),"")</f>
        <v/>
      </c>
    </row>
    <row r="18" customFormat="false" ht="13.8" hidden="false" customHeight="false" outlineLevel="0" collapsed="false">
      <c r="B18" s="20" t="str">
        <f aca="true">IFERROR(INDIRECT(ADDRESS(SMALL(BaseD!$Q$1:$Q$67,ROW()-4),MATCH(Owna!B$4,BaseD!$A$1:$M$1,0),4,1,"BaseD"),1),"")</f>
        <v/>
      </c>
      <c r="C18" s="20" t="str">
        <f aca="true">IFERROR(INDIRECT(ADDRESS(SMALL(BaseD!$Q$1:$Q$67,ROW()-4),MATCH(Owna!C$4,BaseD!$A$1:$M$1,0),4,1,"BaseD"),1),"")</f>
        <v/>
      </c>
      <c r="D18" s="20" t="str">
        <f aca="true">IFERROR(INDIRECT(ADDRESS(SMALL(BaseD!$Q$1:$Q$67,ROW()-4),MATCH(Owna!D$4,BaseD!$A$1:$M$1,0),4,1,"BaseD"),1),"")</f>
        <v/>
      </c>
      <c r="E18" s="21" t="str">
        <f aca="true">IFERROR(INDIRECT(ADDRESS(SMALL(BaseD!$Q$1:$Q$67,ROW()-4),MATCH(Owna!E$4,BaseD!$A$1:$M$1,0),4,1,"BaseD"),1),"")</f>
        <v/>
      </c>
      <c r="F18" s="21" t="str">
        <f aca="true">IFERROR(INDIRECT(ADDRESS(SMALL(BaseD!$Q$1:$Q$67,ROW()-4),MATCH(Owna!F$4,BaseD!$A$1:$M$1,0),4,1,"BaseD"),1),"")</f>
        <v/>
      </c>
      <c r="G18" s="22" t="str">
        <f aca="true">IFERROR(INDIRECT(ADDRESS(SMALL(BaseD!$Q$1:$Q$67,ROW()-4),MATCH(Owna!G$4,BaseD!$A$1:$M$1,0),4,1,"BaseD"),1),"")</f>
        <v/>
      </c>
      <c r="H18" s="21" t="str">
        <f aca="true">IFERROR(INDIRECT(ADDRESS(SMALL(BaseD!$Q$1:$Q$67,ROW()-4),MATCH(Owna!H$4,BaseD!$A$1:$M$1,0),4,1,"BaseD"),1),"")</f>
        <v/>
      </c>
      <c r="I18" s="21" t="str">
        <f aca="true">IFERROR(INDIRECT(ADDRESS(SMALL(BaseD!$Q$1:$Q$67,ROW()-4),MATCH(Owna!I$4,BaseD!$A$1:$M$1,0),4,1,"BaseD"),1),"")</f>
        <v/>
      </c>
      <c r="J18" s="21" t="str">
        <f aca="true">IFERROR(INDIRECT(ADDRESS(SMALL(BaseD!$Q$1:$Q$67,ROW()-4),MATCH(Owna!J$4,BaseD!$A$1:$M$1,0),4,1,"BaseD"),1),"")</f>
        <v/>
      </c>
      <c r="K18" s="21" t="str">
        <f aca="true">IFERROR(INDIRECT(ADDRESS(SMALL(BaseD!$Q$1:$Q$67,ROW()-4),MATCH(Owna!K$4,BaseD!$A$1:$M$1,0),4,1,"BaseD"),1),"")</f>
        <v/>
      </c>
      <c r="L18" s="21" t="str">
        <f aca="true">IFERROR(INDIRECT(ADDRESS(SMALL(BaseD!$Q$1:$Q$67,ROW()-4),MATCH(Owna!L$4,BaseD!$A$1:$M$1,0),4,1,"BaseD"),1),"")</f>
        <v/>
      </c>
      <c r="M18" s="21" t="str">
        <f aca="true">IFERROR(INDIRECT(ADDRESS(SMALL(BaseD!$Q$1:$Q$67,ROW()-4),MATCH(Owna!M$4,BaseD!$A$1:$M$1,0),4,1,"BaseD"),1),"")</f>
        <v/>
      </c>
    </row>
    <row r="19" customFormat="false" ht="13.8" hidden="false" customHeight="false" outlineLevel="0" collapsed="false">
      <c r="B19" s="20" t="str">
        <f aca="true">IFERROR(INDIRECT(ADDRESS(SMALL(BaseD!$Q$1:$Q$67,ROW()-4),MATCH(Owna!B$4,BaseD!$A$1:$M$1,0),4,1,"BaseD"),1),"")</f>
        <v/>
      </c>
      <c r="C19" s="20" t="str">
        <f aca="true">IFERROR(INDIRECT(ADDRESS(SMALL(BaseD!$Q$1:$Q$67,ROW()-4),MATCH(Owna!C$4,BaseD!$A$1:$M$1,0),4,1,"BaseD"),1),"")</f>
        <v/>
      </c>
      <c r="D19" s="20" t="str">
        <f aca="true">IFERROR(INDIRECT(ADDRESS(SMALL(BaseD!$Q$1:$Q$67,ROW()-4),MATCH(Owna!D$4,BaseD!$A$1:$M$1,0),4,1,"BaseD"),1),"")</f>
        <v/>
      </c>
      <c r="E19" s="21" t="str">
        <f aca="true">IFERROR(INDIRECT(ADDRESS(SMALL(BaseD!$Q$1:$Q$67,ROW()-4),MATCH(Owna!E$4,BaseD!$A$1:$M$1,0),4,1,"BaseD"),1),"")</f>
        <v/>
      </c>
      <c r="F19" s="21" t="str">
        <f aca="true">IFERROR(INDIRECT(ADDRESS(SMALL(BaseD!$Q$1:$Q$67,ROW()-4),MATCH(Owna!F$4,BaseD!$A$1:$M$1,0),4,1,"BaseD"),1),"")</f>
        <v/>
      </c>
      <c r="G19" s="22" t="str">
        <f aca="true">IFERROR(INDIRECT(ADDRESS(SMALL(BaseD!$Q$1:$Q$67,ROW()-4),MATCH(Owna!G$4,BaseD!$A$1:$M$1,0),4,1,"BaseD"),1),"")</f>
        <v/>
      </c>
      <c r="H19" s="21" t="str">
        <f aca="true">IFERROR(INDIRECT(ADDRESS(SMALL(BaseD!$Q$1:$Q$67,ROW()-4),MATCH(Owna!H$4,BaseD!$A$1:$M$1,0),4,1,"BaseD"),1),"")</f>
        <v/>
      </c>
      <c r="I19" s="21" t="str">
        <f aca="true">IFERROR(INDIRECT(ADDRESS(SMALL(BaseD!$Q$1:$Q$67,ROW()-4),MATCH(Owna!I$4,BaseD!$A$1:$M$1,0),4,1,"BaseD"),1),"")</f>
        <v/>
      </c>
      <c r="J19" s="21" t="str">
        <f aca="true">IFERROR(INDIRECT(ADDRESS(SMALL(BaseD!$Q$1:$Q$67,ROW()-4),MATCH(Owna!J$4,BaseD!$A$1:$M$1,0),4,1,"BaseD"),1),"")</f>
        <v/>
      </c>
      <c r="K19" s="21" t="str">
        <f aca="true">IFERROR(INDIRECT(ADDRESS(SMALL(BaseD!$Q$1:$Q$67,ROW()-4),MATCH(Owna!K$4,BaseD!$A$1:$M$1,0),4,1,"BaseD"),1),"")</f>
        <v/>
      </c>
      <c r="L19" s="21" t="str">
        <f aca="true">IFERROR(INDIRECT(ADDRESS(SMALL(BaseD!$Q$1:$Q$67,ROW()-4),MATCH(Owna!L$4,BaseD!$A$1:$M$1,0),4,1,"BaseD"),1),"")</f>
        <v/>
      </c>
      <c r="M19" s="21" t="str">
        <f aca="true">IFERROR(INDIRECT(ADDRESS(SMALL(BaseD!$Q$1:$Q$67,ROW()-4),MATCH(Owna!M$4,BaseD!$A$1:$M$1,0),4,1,"BaseD"),1),"")</f>
        <v/>
      </c>
    </row>
    <row r="20" customFormat="false" ht="13.8" hidden="false" customHeight="false" outlineLevel="0" collapsed="false">
      <c r="B20" s="20" t="str">
        <f aca="true">IFERROR(INDIRECT(ADDRESS(SMALL(BaseD!$Q$1:$Q$67,ROW()-4),MATCH(Owna!B$4,BaseD!$A$1:$M$1,0),4,1,"BaseD"),1),"")</f>
        <v/>
      </c>
      <c r="C20" s="20" t="str">
        <f aca="true">IFERROR(INDIRECT(ADDRESS(SMALL(BaseD!$Q$1:$Q$67,ROW()-4),MATCH(Owna!C$4,BaseD!$A$1:$M$1,0),4,1,"BaseD"),1),"")</f>
        <v/>
      </c>
      <c r="D20" s="20" t="str">
        <f aca="true">IFERROR(INDIRECT(ADDRESS(SMALL(BaseD!$Q$1:$Q$67,ROW()-4),MATCH(Owna!D$4,BaseD!$A$1:$M$1,0),4,1,"BaseD"),1),"")</f>
        <v/>
      </c>
      <c r="E20" s="21" t="str">
        <f aca="true">IFERROR(INDIRECT(ADDRESS(SMALL(BaseD!$Q$1:$Q$67,ROW()-4),MATCH(Owna!E$4,BaseD!$A$1:$M$1,0),4,1,"BaseD"),1),"")</f>
        <v/>
      </c>
      <c r="F20" s="21" t="str">
        <f aca="true">IFERROR(INDIRECT(ADDRESS(SMALL(BaseD!$Q$1:$Q$67,ROW()-4),MATCH(Owna!F$4,BaseD!$A$1:$M$1,0),4,1,"BaseD"),1),"")</f>
        <v/>
      </c>
      <c r="G20" s="22" t="str">
        <f aca="true">IFERROR(INDIRECT(ADDRESS(SMALL(BaseD!$Q$1:$Q$67,ROW()-4),MATCH(Owna!G$4,BaseD!$A$1:$M$1,0),4,1,"BaseD"),1),"")</f>
        <v/>
      </c>
      <c r="H20" s="21" t="str">
        <f aca="true">IFERROR(INDIRECT(ADDRESS(SMALL(BaseD!$Q$1:$Q$67,ROW()-4),MATCH(Owna!H$4,BaseD!$A$1:$M$1,0),4,1,"BaseD"),1),"")</f>
        <v/>
      </c>
      <c r="I20" s="21" t="str">
        <f aca="true">IFERROR(INDIRECT(ADDRESS(SMALL(BaseD!$Q$1:$Q$67,ROW()-4),MATCH(Owna!I$4,BaseD!$A$1:$M$1,0),4,1,"BaseD"),1),"")</f>
        <v/>
      </c>
      <c r="J20" s="21" t="str">
        <f aca="true">IFERROR(INDIRECT(ADDRESS(SMALL(BaseD!$Q$1:$Q$67,ROW()-4),MATCH(Owna!J$4,BaseD!$A$1:$M$1,0),4,1,"BaseD"),1),"")</f>
        <v/>
      </c>
      <c r="K20" s="21" t="str">
        <f aca="true">IFERROR(INDIRECT(ADDRESS(SMALL(BaseD!$Q$1:$Q$67,ROW()-4),MATCH(Owna!K$4,BaseD!$A$1:$M$1,0),4,1,"BaseD"),1),"")</f>
        <v/>
      </c>
      <c r="L20" s="21" t="str">
        <f aca="true">IFERROR(INDIRECT(ADDRESS(SMALL(BaseD!$Q$1:$Q$67,ROW()-4),MATCH(Owna!L$4,BaseD!$A$1:$M$1,0),4,1,"BaseD"),1),"")</f>
        <v/>
      </c>
      <c r="M20" s="21" t="str">
        <f aca="true">IFERROR(INDIRECT(ADDRESS(SMALL(BaseD!$Q$1:$Q$67,ROW()-4),MATCH(Owna!M$4,BaseD!$A$1:$M$1,0),4,1,"BaseD"),1),"")</f>
        <v/>
      </c>
    </row>
  </sheetData>
  <dataValidations count="1">
    <dataValidation allowBlank="true" operator="equal" showDropDown="false" showErrorMessage="true" showInputMessage="false" sqref="B2" type="list">
      <formula1>BaseD!$B$2:$B$67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  <Company>Environment Climate Change Canada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2020-06-03T07:55:29Z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Environment Climate Change Canada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