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8"/>
  </bookViews>
  <sheets>
    <sheet name="Feuil1" sheetId="1" state="visible" r:id="rId2"/>
    <sheet name="0518" sheetId="2" state="hidden" r:id="rId3"/>
    <sheet name="0618" sheetId="3" state="hidden" r:id="rId4"/>
    <sheet name="0818" sheetId="4" state="hidden" r:id="rId5"/>
    <sheet name="0918" sheetId="5" state="hidden" r:id="rId6"/>
    <sheet name="1018" sheetId="6" state="hidden" r:id="rId7"/>
    <sheet name="1118" sheetId="7" state="hidden" r:id="rId8"/>
    <sheet name="1218" sheetId="8" state="hidden" r:id="rId9"/>
    <sheet name="0718" sheetId="9" state="visible" r:id="rId10"/>
  </sheets>
  <definedNames>
    <definedName function="false" hidden="false" localSheetId="5" name="_xlnm._FilterDatabase" vbProcedure="false">'1018'!#ref!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<sst xmlns="http://schemas.openxmlformats.org/spreadsheetml/2006/main" count="1882" uniqueCount="60">
  <si>
    <t xml:space="preserve">JOURNAL</t>
  </si>
  <si>
    <t xml:space="preserve">DATE</t>
  </si>
  <si>
    <t xml:space="preserve">COMPTE</t>
  </si>
  <si>
    <t xml:space="preserve">LIBELLE</t>
  </si>
  <si>
    <t xml:space="preserve">Encais Eau/particuliers</t>
  </si>
  <si>
    <t xml:space="preserve">Brchmts</t>
  </si>
  <si>
    <t xml:space="preserve">ASC</t>
  </si>
  <si>
    <t xml:space="preserve">Pose compteur</t>
  </si>
  <si>
    <t xml:space="preserve">Anticipations</t>
  </si>
  <si>
    <t xml:space="preserve"> Prestations Compteurs</t>
  </si>
  <si>
    <t xml:space="preserve">Fraudes</t>
  </si>
  <si>
    <t xml:space="preserve">coupure HT</t>
  </si>
  <si>
    <t xml:space="preserve">coupure TVA</t>
  </si>
  <si>
    <t xml:space="preserve">CAISSE CCIALE LIMBE 05/18</t>
  </si>
  <si>
    <t xml:space="preserve">CAISSE CCIALE LIMBE 05/19</t>
  </si>
  <si>
    <t xml:space="preserve">CAISSE CCIALE LIMBE 05/20</t>
  </si>
  <si>
    <t xml:space="preserve">CAISSE CCIALE LIMBE 05/21</t>
  </si>
  <si>
    <t xml:space="preserve">CAISSE CCIALE LIMBE 05/22</t>
  </si>
  <si>
    <t xml:space="preserve">CAISSE CCIALE LIMBE 05/23</t>
  </si>
  <si>
    <t xml:space="preserve">CAISSE CCIALE LIMBE 05/24</t>
  </si>
  <si>
    <t xml:space="preserve">CAISSE CCIALE LIMBE 05/25</t>
  </si>
  <si>
    <t xml:space="preserve">CAISSE CCIALE LIMBE 05/26</t>
  </si>
  <si>
    <t xml:space="preserve">CAISSE CCIALE LIMBE 05/27</t>
  </si>
  <si>
    <t xml:space="preserve">CAISSE CCIALE LIMBE 05/28</t>
  </si>
  <si>
    <t xml:space="preserve">CAISSE CCIALE LIMBE 05/29</t>
  </si>
  <si>
    <t xml:space="preserve">CAISSE CCIALE LIMBE 05/30</t>
  </si>
  <si>
    <t xml:space="preserve">CAISSE CCIALE LIMBE 05/31</t>
  </si>
  <si>
    <t xml:space="preserve">CAISSE CCIALE LIMBE 05/32</t>
  </si>
  <si>
    <t xml:space="preserve">CAISSE CCIALE LIMBE 05/33</t>
  </si>
  <si>
    <t xml:space="preserve">CAISSE CCIALE LIMBE 05/34</t>
  </si>
  <si>
    <t xml:space="preserve">CAISSE CCIALE LIMBE 05/35</t>
  </si>
  <si>
    <t xml:space="preserve">CAISSE CCIALE LIMBE 05/36</t>
  </si>
  <si>
    <t xml:space="preserve">CAISSE CCIALE LIMBE 05/37</t>
  </si>
  <si>
    <t xml:space="preserve">CAISSE CCIALE LIMBE 05/38</t>
  </si>
  <si>
    <t xml:space="preserve">CAISSE CCIALE LIMBE 05/39</t>
  </si>
  <si>
    <t xml:space="preserve">CAISSE CCIALE LIMBE 05/40</t>
  </si>
  <si>
    <t xml:space="preserve">CAISSE CCIALE LIMBE 05/41</t>
  </si>
  <si>
    <t xml:space="preserve">CAISSE CCIALE LIMBE 05/42</t>
  </si>
  <si>
    <t xml:space="preserve">CAISSE CCIALE LIMBE 05/43</t>
  </si>
  <si>
    <t xml:space="preserve">CAISSE CCIALE LIMBE 05/44</t>
  </si>
  <si>
    <t xml:space="preserve">CAISSE CCIALE LIMBE 05/45</t>
  </si>
  <si>
    <t xml:space="preserve">CAISSE CCIALE LIMBE 05/46</t>
  </si>
  <si>
    <t xml:space="preserve">CAISSE CCIALE LIMBE 05/47</t>
  </si>
  <si>
    <t xml:space="preserve">CAISSE CCIALE LIMBE 05/48</t>
  </si>
  <si>
    <t xml:space="preserve">VIRT LIMBE  BICEC- RECETTES</t>
  </si>
  <si>
    <t xml:space="preserve">VIRT BICEC- LIMBE BRCHTS/COUPURES</t>
  </si>
  <si>
    <t xml:space="preserve">Remb espèces ASC au clients</t>
  </si>
  <si>
    <t xml:space="preserve">MONTANT</t>
  </si>
  <si>
    <t xml:space="preserve">SENS</t>
  </si>
  <si>
    <t xml:space="preserve">C</t>
  </si>
  <si>
    <t xml:space="preserve">D</t>
  </si>
  <si>
    <t xml:space="preserve">PIECE</t>
  </si>
  <si>
    <t xml:space="preserve">ENCLIM0518</t>
  </si>
  <si>
    <t xml:space="preserve">CTRL</t>
  </si>
  <si>
    <t xml:space="preserve">ENCAISSEMENTS</t>
  </si>
  <si>
    <t xml:space="preserve">ENCLIM0516</t>
  </si>
  <si>
    <t xml:space="preserve">ENCLIM0517</t>
  </si>
  <si>
    <t xml:space="preserve">Prestations compteurs</t>
  </si>
  <si>
    <t xml:space="preserve">DECAISSEMENTS</t>
  </si>
  <si>
    <t xml:space="preserve">DECLIM0518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</si>
</sst>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_-* #,##0.00\ _€_-;\-* #,##0.00\ _€_-;_-* \-??\ _€_-;_-@_-"/>
    <numFmt numFmtId="166" formatCode="[$-40C]DD/MM/YYYY"/>
    <numFmt numFmtId="167" formatCode="#,##0"/>
    <numFmt numFmtId="168" formatCode="_-* #,##0\ _€_-;\-* #,##0\ _€_-;_-* \-??\ _€_-;_-@_-"/>
    <numFmt numFmtId="169" formatCode="DD/MM/YY"/>
    <numFmt numFmtId="170" formatCode="#,##0.00\ [$€-40C];[RED]\-#,##0.00\ [$€-40C]"/>
    <numFmt numFmtId="171" formatCode="General"/>
  </numFmts>
  <fonts count="3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  <font>
      <sz val="11"/>
      <color rgb="FFFF0000"/>
      <name val="Calibri"/>
      <family val="2"/>
      <charset val="1"/>
    </font>
    <font>
      <b val="true"/>
      <sz val="11"/>
      <color rgb="FFFF9900"/>
      <name val="Calibri"/>
      <family val="2"/>
      <charset val="1"/>
    </font>
    <font>
      <sz val="11"/>
      <color rgb="FFFF9900"/>
      <name val="Calibri"/>
      <family val="2"/>
      <charset val="1"/>
    </font>
    <font>
      <sz val="11"/>
      <color rgb="FF333399"/>
      <name val="Calibri"/>
      <family val="2"/>
      <charset val="1"/>
    </font>
    <font>
      <sz val="11"/>
      <color rgb="FF800080"/>
      <name val="Calibri"/>
      <family val="2"/>
      <charset val="1"/>
    </font>
    <font>
      <sz val="11"/>
      <color rgb="FF993300"/>
      <name val="Calibri"/>
      <family val="2"/>
      <charset val="1"/>
    </font>
    <font>
      <sz val="10"/>
      <name val="MS Sans Serif"/>
      <family val="2"/>
      <charset val="1"/>
    </font>
    <font>
      <sz val="10"/>
      <name val="Arial"/>
      <family val="2"/>
      <charset val="1"/>
    </font>
    <font>
      <sz val="11"/>
      <color rgb="FF008000"/>
      <name val="Calibri"/>
      <family val="2"/>
      <charset val="1"/>
    </font>
    <font>
      <b val="true"/>
      <sz val="11"/>
      <color rgb="FF333333"/>
      <name val="Calibri"/>
      <family val="2"/>
      <charset val="1"/>
    </font>
    <font>
      <i val="true"/>
      <sz val="11"/>
      <color rgb="FF808080"/>
      <name val="Calibri"/>
      <family val="2"/>
      <charset val="1"/>
    </font>
    <font>
      <b val="true"/>
      <sz val="18"/>
      <color rgb="FF003366"/>
      <name val="Cambria"/>
      <family val="2"/>
      <charset val="1"/>
    </font>
    <font>
      <b val="true"/>
      <sz val="15"/>
      <color rgb="FF003366"/>
      <name val="Calibri"/>
      <family val="2"/>
      <charset val="1"/>
    </font>
    <font>
      <b val="true"/>
      <sz val="13"/>
      <color rgb="FF003366"/>
      <name val="Calibri"/>
      <family val="2"/>
      <charset val="1"/>
    </font>
    <font>
      <b val="true"/>
      <sz val="11"/>
      <color rgb="FF003366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b val="true"/>
      <sz val="11"/>
      <color rgb="FF000000"/>
      <name val="Arial Narrow"/>
      <family val="2"/>
      <charset val="1"/>
    </font>
    <font>
      <sz val="11"/>
      <color rgb="FF000000"/>
      <name val="Arial Narrow"/>
      <family val="2"/>
      <charset val="1"/>
    </font>
    <font>
      <b val="true"/>
      <sz val="11"/>
      <name val="Calibri"/>
      <family val="2"/>
      <charset val="1"/>
    </font>
    <font>
      <sz val="11"/>
      <color rgb="FFF79646"/>
      <name val="Calibri"/>
      <family val="2"/>
      <charset val="1"/>
    </font>
    <font>
      <sz val="11"/>
      <color rgb="FF00B0F0"/>
      <name val="Calibri"/>
      <family val="2"/>
      <charset val="1"/>
    </font>
    <font>
      <sz val="11"/>
      <name val="Calibri"/>
      <family val="2"/>
      <charset val="1"/>
    </font>
    <font>
      <sz val="10"/>
      <color rgb="FF000000"/>
      <name val="Calibri"/>
      <family val="2"/>
      <charset val="1"/>
    </font>
    <font>
      <b val="true"/>
      <i val="true"/>
      <sz val="11"/>
      <color rgb="FF000000"/>
      <name val="Calibri"/>
      <family val="2"/>
      <charset val="1"/>
    </font>
  </fonts>
  <fills count="24">
    <fill>
      <patternFill patternType="none"/>
    </fill>
    <fill>
      <patternFill patternType="gray125"/>
    </fill>
    <fill>
      <patternFill patternType="solid">
        <fgColor rgb="FFCCCCFF"/>
        <bgColor rgb="FFC0C0C0"/>
      </patternFill>
    </fill>
    <fill>
      <patternFill patternType="solid">
        <fgColor rgb="FFFF99CC"/>
        <bgColor rgb="FFFF8080"/>
      </patternFill>
    </fill>
    <fill>
      <patternFill patternType="solid">
        <fgColor rgb="FFCCFFCC"/>
        <bgColor rgb="FFCCFFFF"/>
      </patternFill>
    </fill>
    <fill>
      <patternFill patternType="solid">
        <fgColor rgb="FFCC99FF"/>
        <bgColor rgb="FF9999FF"/>
      </patternFill>
    </fill>
    <fill>
      <patternFill patternType="solid">
        <fgColor rgb="FFCCFFFF"/>
        <bgColor rgb="FFCCFFFF"/>
      </patternFill>
    </fill>
    <fill>
      <patternFill patternType="solid">
        <fgColor rgb="FFFFCC99"/>
        <bgColor rgb="FFC0C0C0"/>
      </patternFill>
    </fill>
    <fill>
      <patternFill patternType="solid">
        <fgColor rgb="FF99CCFF"/>
        <bgColor rgb="FFCCCCFF"/>
      </patternFill>
    </fill>
    <fill>
      <patternFill patternType="solid">
        <fgColor rgb="FFFF8080"/>
        <bgColor rgb="FFF79646"/>
      </patternFill>
    </fill>
    <fill>
      <patternFill patternType="solid">
        <fgColor rgb="FF00FF00"/>
        <bgColor rgb="FF33CCCC"/>
      </patternFill>
    </fill>
    <fill>
      <patternFill patternType="solid">
        <fgColor rgb="FFFFCC00"/>
        <bgColor rgb="FFFFFF00"/>
      </patternFill>
    </fill>
    <fill>
      <patternFill patternType="solid">
        <fgColor rgb="FF0066CC"/>
        <bgColor rgb="FF008080"/>
      </patternFill>
    </fill>
    <fill>
      <patternFill patternType="solid">
        <fgColor rgb="FF800080"/>
        <bgColor rgb="FF800080"/>
      </patternFill>
    </fill>
    <fill>
      <patternFill patternType="solid">
        <fgColor rgb="FF33CCCC"/>
        <bgColor rgb="FF00B0F0"/>
      </patternFill>
    </fill>
    <fill>
      <patternFill patternType="solid">
        <fgColor rgb="FFFF9900"/>
        <bgColor rgb="FFF79646"/>
      </patternFill>
    </fill>
    <fill>
      <patternFill patternType="solid">
        <fgColor rgb="FF333399"/>
        <bgColor rgb="FF003366"/>
      </patternFill>
    </fill>
    <fill>
      <patternFill patternType="solid">
        <fgColor rgb="FFFF0000"/>
        <bgColor rgb="FF993300"/>
      </patternFill>
    </fill>
    <fill>
      <patternFill patternType="solid">
        <fgColor rgb="FF339966"/>
        <bgColor rgb="FF008080"/>
      </patternFill>
    </fill>
    <fill>
      <patternFill patternType="solid">
        <fgColor rgb="FFFF6600"/>
        <bgColor rgb="FFFF9900"/>
      </patternFill>
    </fill>
    <fill>
      <patternFill patternType="solid">
        <fgColor rgb="FFC0C0C0"/>
        <bgColor rgb="FFCCCCFF"/>
      </patternFill>
    </fill>
    <fill>
      <patternFill patternType="solid">
        <fgColor rgb="FFFFFFCC"/>
        <bgColor rgb="FFFFFFFF"/>
      </patternFill>
    </fill>
    <fill>
      <patternFill patternType="solid">
        <fgColor rgb="FFFFFF99"/>
        <bgColor rgb="FFFFFFCC"/>
      </patternFill>
    </fill>
    <fill>
      <patternFill patternType="solid">
        <fgColor rgb="FF969696"/>
        <bgColor rgb="FF808080"/>
      </patternFill>
    </fill>
  </fills>
  <borders count="27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/>
      <right/>
      <top/>
      <bottom style="double">
        <color rgb="FFFF9900"/>
      </bottom>
      <diagonal/>
    </border>
    <border diagonalUp="false" diagonalDown="false"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 diagonalUp="false" diagonalDown="false"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 diagonalUp="false" diagonalDown="false">
      <left/>
      <right/>
      <top/>
      <bottom style="thick">
        <color rgb="FF333399"/>
      </bottom>
      <diagonal/>
    </border>
    <border diagonalUp="false" diagonalDown="false">
      <left/>
      <right/>
      <top/>
      <bottom style="thick">
        <color rgb="FFC0C0C0"/>
      </bottom>
      <diagonal/>
    </border>
    <border diagonalUp="false" diagonalDown="false">
      <left/>
      <right/>
      <top/>
      <bottom style="medium">
        <color rgb="FF0066CC"/>
      </bottom>
      <diagonal/>
    </border>
    <border diagonalUp="false" diagonalDown="false">
      <left/>
      <right/>
      <top style="thin">
        <color rgb="FF333399"/>
      </top>
      <bottom style="double">
        <color rgb="FF333399"/>
      </bottom>
      <diagonal/>
    </border>
    <border diagonalUp="false" diagonalDown="false">
      <left style="double">
        <color rgb="FF333333"/>
      </left>
      <right style="double">
        <color rgb="FF333333"/>
      </right>
      <top style="double">
        <color rgb="FF333333"/>
      </top>
      <bottom style="double">
        <color rgb="FF333333"/>
      </bottom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medium"/>
      <right style="medium"/>
      <top style="thin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medium"/>
      <top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 style="medium"/>
      <right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thin"/>
      <right/>
      <top style="thin"/>
      <bottom/>
      <diagonal/>
    </border>
  </borders>
  <cellStyleXfs count="6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3" borderId="0" applyFont="true" applyBorder="false" applyAlignment="true" applyProtection="false">
      <alignment horizontal="general" vertical="bottom" textRotation="0" wrapText="false" indent="0" shrinkToFit="false"/>
    </xf>
    <xf numFmtId="164" fontId="0" fillId="4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6" borderId="0" applyFont="true" applyBorder="false" applyAlignment="true" applyProtection="false">
      <alignment horizontal="general" vertical="bottom" textRotation="0" wrapText="false" indent="0" shrinkToFit="false"/>
    </xf>
    <xf numFmtId="164" fontId="0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9" borderId="0" applyFont="true" applyBorder="false" applyAlignment="true" applyProtection="false">
      <alignment horizontal="general" vertical="bottom" textRotation="0" wrapText="false" indent="0" shrinkToFit="false"/>
    </xf>
    <xf numFmtId="164" fontId="0" fillId="10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4" fillId="12" borderId="0" applyFont="true" applyBorder="false" applyAlignment="true" applyProtection="false">
      <alignment horizontal="general" vertical="bottom" textRotation="0" wrapText="false" indent="0" shrinkToFit="false"/>
    </xf>
    <xf numFmtId="164" fontId="4" fillId="9" borderId="0" applyFont="true" applyBorder="false" applyAlignment="true" applyProtection="false">
      <alignment horizontal="general" vertical="bottom" textRotation="0" wrapText="false" indent="0" shrinkToFit="false"/>
    </xf>
    <xf numFmtId="164" fontId="4" fillId="10" borderId="0" applyFont="true" applyBorder="false" applyAlignment="true" applyProtection="false">
      <alignment horizontal="general" vertical="bottom" textRotation="0" wrapText="false" indent="0" shrinkToFit="false"/>
    </xf>
    <xf numFmtId="164" fontId="4" fillId="13" borderId="0" applyFont="true" applyBorder="false" applyAlignment="true" applyProtection="false">
      <alignment horizontal="general" vertical="bottom" textRotation="0" wrapText="false" indent="0" shrinkToFit="false"/>
    </xf>
    <xf numFmtId="164" fontId="4" fillId="14" borderId="0" applyFont="true" applyBorder="false" applyAlignment="true" applyProtection="false">
      <alignment horizontal="general" vertical="bottom" textRotation="0" wrapText="false" indent="0" shrinkToFit="false"/>
    </xf>
    <xf numFmtId="164" fontId="4" fillId="15" borderId="0" applyFont="true" applyBorder="false" applyAlignment="true" applyProtection="false">
      <alignment horizontal="general" vertical="bottom" textRotation="0" wrapText="false" indent="0" shrinkToFit="false"/>
    </xf>
    <xf numFmtId="164" fontId="4" fillId="16" borderId="0" applyFont="true" applyBorder="false" applyAlignment="true" applyProtection="false">
      <alignment horizontal="general" vertical="bottom" textRotation="0" wrapText="false" indent="0" shrinkToFit="false"/>
    </xf>
    <xf numFmtId="164" fontId="4" fillId="17" borderId="0" applyFont="true" applyBorder="false" applyAlignment="true" applyProtection="false">
      <alignment horizontal="general" vertical="bottom" textRotation="0" wrapText="false" indent="0" shrinkToFit="false"/>
    </xf>
    <xf numFmtId="164" fontId="4" fillId="18" borderId="0" applyFont="true" applyBorder="false" applyAlignment="true" applyProtection="false">
      <alignment horizontal="general" vertical="bottom" textRotation="0" wrapText="false" indent="0" shrinkToFit="false"/>
    </xf>
    <xf numFmtId="164" fontId="4" fillId="13" borderId="0" applyFont="true" applyBorder="false" applyAlignment="true" applyProtection="false">
      <alignment horizontal="general" vertical="bottom" textRotation="0" wrapText="false" indent="0" shrinkToFit="false"/>
    </xf>
    <xf numFmtId="164" fontId="4" fillId="14" borderId="0" applyFont="true" applyBorder="false" applyAlignment="true" applyProtection="false">
      <alignment horizontal="general" vertical="bottom" textRotation="0" wrapText="false" indent="0" shrinkToFit="false"/>
    </xf>
    <xf numFmtId="164" fontId="4" fillId="19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20" borderId="1" applyFont="true" applyBorder="true" applyAlignment="true" applyProtection="false">
      <alignment horizontal="general" vertical="bottom" textRotation="0" wrapText="false" indent="0" shrinkToFit="false"/>
    </xf>
    <xf numFmtId="164" fontId="7" fillId="0" borderId="2" applyFont="true" applyBorder="true" applyAlignment="true" applyProtection="false">
      <alignment horizontal="general" vertical="bottom" textRotation="0" wrapText="false" indent="0" shrinkToFit="false"/>
    </xf>
    <xf numFmtId="164" fontId="0" fillId="21" borderId="3" applyFont="true" applyBorder="true" applyAlignment="true" applyProtection="false">
      <alignment horizontal="general" vertical="bottom" textRotation="0" wrapText="false" indent="0" shrinkToFit="false"/>
    </xf>
    <xf numFmtId="164" fontId="8" fillId="7" borderId="1" applyFont="true" applyBorder="true" applyAlignment="true" applyProtection="false">
      <alignment horizontal="general" vertical="bottom" textRotation="0" wrapText="false" indent="0" shrinkToFit="false"/>
    </xf>
    <xf numFmtId="164" fontId="9" fillId="3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22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3" fillId="4" borderId="0" applyFont="true" applyBorder="false" applyAlignment="true" applyProtection="false">
      <alignment horizontal="general" vertical="bottom" textRotation="0" wrapText="false" indent="0" shrinkToFit="false"/>
    </xf>
    <xf numFmtId="164" fontId="14" fillId="20" borderId="4" applyFont="true" applyBorder="true" applyAlignment="true" applyProtection="false">
      <alignment horizontal="general" vertical="bottom" textRotation="0" wrapText="false" indent="0" shrinkToFit="false"/>
    </xf>
    <xf numFmtId="164" fontId="15" fillId="0" borderId="0" applyFont="true" applyBorder="false" applyAlignment="true" applyProtection="false">
      <alignment horizontal="general" vertical="bottom" textRotation="0" wrapText="false" indent="0" shrinkToFit="false"/>
    </xf>
    <xf numFmtId="164" fontId="16" fillId="0" borderId="0" applyFont="true" applyBorder="false" applyAlignment="true" applyProtection="false">
      <alignment horizontal="general" vertical="bottom" textRotation="0" wrapText="false" indent="0" shrinkToFit="false"/>
    </xf>
    <xf numFmtId="164" fontId="17" fillId="0" borderId="5" applyFont="true" applyBorder="true" applyAlignment="true" applyProtection="false">
      <alignment horizontal="general" vertical="bottom" textRotation="0" wrapText="false" indent="0" shrinkToFit="false"/>
    </xf>
    <xf numFmtId="164" fontId="18" fillId="0" borderId="6" applyFont="true" applyBorder="true" applyAlignment="true" applyProtection="false">
      <alignment horizontal="general" vertical="bottom" textRotation="0" wrapText="false" indent="0" shrinkToFit="false"/>
    </xf>
    <xf numFmtId="164" fontId="19" fillId="0" borderId="7" applyFont="true" applyBorder="true" applyAlignment="true" applyProtection="false">
      <alignment horizontal="general" vertical="bottom" textRotation="0" wrapText="false" indent="0" shrinkToFit="false"/>
    </xf>
    <xf numFmtId="164" fontId="19" fillId="0" borderId="0" applyFont="true" applyBorder="false" applyAlignment="true" applyProtection="false">
      <alignment horizontal="general" vertical="bottom" textRotation="0" wrapText="false" indent="0" shrinkToFit="false"/>
    </xf>
    <xf numFmtId="164" fontId="20" fillId="0" borderId="8" applyFont="true" applyBorder="true" applyAlignment="true" applyProtection="false">
      <alignment horizontal="general" vertical="bottom" textRotation="0" wrapText="false" indent="0" shrinkToFit="false"/>
    </xf>
    <xf numFmtId="164" fontId="21" fillId="23" borderId="9" applyFont="true" applyBorder="true" applyAlignment="true" applyProtection="false">
      <alignment horizontal="general" vertical="bottom" textRotation="0" wrapText="false" indent="0" shrinkToFit="false"/>
    </xf>
  </cellStyleXfs>
  <cellXfs count="8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22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3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0" shrinkToFit="false"/>
      <protection locked="true" hidden="false"/>
    </xf>
    <xf numFmtId="166" fontId="23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4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5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6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7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2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3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7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7" fillId="0" borderId="1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7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23" fillId="0" borderId="1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12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13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23" fillId="0" borderId="1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14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15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0" fillId="0" borderId="0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7" fontId="0" fillId="0" borderId="16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7" fontId="0" fillId="0" borderId="12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7" fontId="0" fillId="0" borderId="12" xfId="0" applyFont="false" applyBorder="true" applyAlignment="true" applyProtection="true">
      <alignment horizontal="right" vertical="center" textRotation="0" wrapText="false" indent="0" shrinkToFit="false"/>
      <protection locked="false" hidden="false"/>
    </xf>
    <xf numFmtId="167" fontId="0" fillId="0" borderId="17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7" fontId="28" fillId="0" borderId="12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7" fontId="0" fillId="0" borderId="16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7" fontId="0" fillId="0" borderId="12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7" fontId="0" fillId="0" borderId="17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7" fontId="29" fillId="0" borderId="16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4" fontId="27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2" fillId="0" borderId="18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7" fontId="23" fillId="0" borderId="19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23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1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2" fillId="0" borderId="10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2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3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23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3" fillId="0" borderId="1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23" fillId="0" borderId="20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1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21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6" fontId="23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0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22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10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7" fontId="0" fillId="0" borderId="23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23" fillId="0" borderId="2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27" fillId="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2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0" xfId="15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23" fillId="0" borderId="10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6" fontId="23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3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23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7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27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29" fillId="0" borderId="12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7" fontId="0" fillId="0" borderId="13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7" fontId="0" fillId="0" borderId="11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24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25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23" fillId="0" borderId="13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26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1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23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0" fontId="23" fillId="0" borderId="1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71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23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5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20 % - Accent1 2" xfId="20"/>
    <cellStyle name="20 % - Accent2 2" xfId="21"/>
    <cellStyle name="20 % - Accent3 2" xfId="22"/>
    <cellStyle name="20 % - Accent4 2" xfId="23"/>
    <cellStyle name="20 % - Accent5 2" xfId="24"/>
    <cellStyle name="20 % - Accent6 2" xfId="25"/>
    <cellStyle name="40 % - Accent1 2" xfId="26"/>
    <cellStyle name="40 % - Accent2 2" xfId="27"/>
    <cellStyle name="40 % - Accent3 2" xfId="28"/>
    <cellStyle name="40 % - Accent4 2" xfId="29"/>
    <cellStyle name="40 % - Accent5 2" xfId="30"/>
    <cellStyle name="40 % - Accent6 2" xfId="31"/>
    <cellStyle name="60 % - Accent1 2" xfId="32"/>
    <cellStyle name="60 % - Accent2 2" xfId="33"/>
    <cellStyle name="60 % - Accent3 2" xfId="34"/>
    <cellStyle name="60 % - Accent4 2" xfId="35"/>
    <cellStyle name="60 % - Accent5 2" xfId="36"/>
    <cellStyle name="60 % - Accent6 2" xfId="37"/>
    <cellStyle name="Accent1 2" xfId="38"/>
    <cellStyle name="Accent2 2" xfId="39"/>
    <cellStyle name="Accent3 2" xfId="40"/>
    <cellStyle name="Accent4 2" xfId="41"/>
    <cellStyle name="Accent5 2" xfId="42"/>
    <cellStyle name="Accent6 2" xfId="43"/>
    <cellStyle name="Avertissement 2" xfId="44"/>
    <cellStyle name="Calcul 2" xfId="45"/>
    <cellStyle name="Cellule liée 2" xfId="46"/>
    <cellStyle name="Commentaire 2" xfId="47"/>
    <cellStyle name="Entrée 2" xfId="48"/>
    <cellStyle name="Insatisfaisant 2" xfId="49"/>
    <cellStyle name="Milliers 2" xfId="50"/>
    <cellStyle name="Milliers 2 2" xfId="51"/>
    <cellStyle name="Neutre 2" xfId="52"/>
    <cellStyle name="Normal 2" xfId="53"/>
    <cellStyle name="Normal 2 2" xfId="54"/>
    <cellStyle name="Normal 3" xfId="55"/>
    <cellStyle name="Satisfaisant 2" xfId="56"/>
    <cellStyle name="Sortie 2" xfId="57"/>
    <cellStyle name="Texte explicatif 2" xfId="58"/>
    <cellStyle name="Titre 2" xfId="59"/>
    <cellStyle name="Titre 1 2" xfId="60"/>
    <cellStyle name="Titre 2 2" xfId="61"/>
    <cellStyle name="Titre 3 2" xfId="62"/>
    <cellStyle name="Titre 4 2" xfId="63"/>
    <cellStyle name="Total 2" xfId="64"/>
    <cellStyle name="Vérification 2" xfId="6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F79646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4:PV1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5" activeCellId="0" sqref="A15"/>
    </sheetView>
  </sheetViews>
  <sheetFormatPr defaultRowHeight="15" zeroHeight="false" outlineLevelRow="0" outlineLevelCol="0"/>
  <cols>
    <col collapsed="false" customWidth="true" hidden="false" outlineLevel="0" max="1" min="1" style="1" width="24.5"/>
    <col collapsed="false" customWidth="true" hidden="false" outlineLevel="0" max="310" min="2" style="0" width="10.47"/>
    <col collapsed="false" customWidth="true" hidden="false" outlineLevel="0" max="311" min="311" style="0" width="24.21"/>
    <col collapsed="false" customWidth="true" hidden="false" outlineLevel="0" max="437" min="312" style="0" width="10.47"/>
    <col collapsed="false" customWidth="true" hidden="false" outlineLevel="0" max="438" min="438" style="0" width="25.34"/>
    <col collapsed="false" customWidth="true" hidden="false" outlineLevel="0" max="1025" min="439" style="0" width="10.47"/>
  </cols>
  <sheetData>
    <row r="4" customFormat="false" ht="15" hidden="false" customHeight="false" outlineLevel="0" collapsed="false">
      <c r="LB4" s="1"/>
    </row>
    <row r="5" s="4" customFormat="true" ht="26.25" hidden="false" customHeight="true" outlineLevel="0" collapsed="false">
      <c r="A5" s="2" t="s">
        <v>0</v>
      </c>
      <c r="B5" s="3" t="n">
        <v>571218</v>
      </c>
      <c r="C5" s="3" t="n">
        <v>571218</v>
      </c>
      <c r="D5" s="3" t="n">
        <v>571218</v>
      </c>
      <c r="E5" s="3" t="n">
        <v>571218</v>
      </c>
      <c r="F5" s="3" t="n">
        <v>571218</v>
      </c>
      <c r="G5" s="3" t="n">
        <v>571218</v>
      </c>
      <c r="H5" s="3" t="n">
        <v>571218</v>
      </c>
      <c r="I5" s="3" t="n">
        <v>571218</v>
      </c>
      <c r="J5" s="3" t="n">
        <v>571218</v>
      </c>
      <c r="K5" s="3" t="n">
        <v>571218</v>
      </c>
      <c r="L5" s="3" t="n">
        <v>571218</v>
      </c>
      <c r="M5" s="3" t="n">
        <v>571218</v>
      </c>
      <c r="N5" s="3" t="n">
        <v>571218</v>
      </c>
      <c r="O5" s="3" t="n">
        <v>571218</v>
      </c>
      <c r="P5" s="3" t="n">
        <v>571218</v>
      </c>
      <c r="Q5" s="3" t="n">
        <v>571218</v>
      </c>
      <c r="R5" s="3" t="n">
        <v>571218</v>
      </c>
      <c r="S5" s="3" t="n">
        <v>571218</v>
      </c>
      <c r="T5" s="3" t="n">
        <v>571218</v>
      </c>
      <c r="U5" s="3" t="n">
        <v>571218</v>
      </c>
      <c r="V5" s="3" t="n">
        <v>571218</v>
      </c>
      <c r="W5" s="3" t="n">
        <v>571218</v>
      </c>
      <c r="X5" s="3" t="n">
        <v>571218</v>
      </c>
      <c r="Y5" s="3" t="n">
        <v>571218</v>
      </c>
      <c r="Z5" s="3" t="n">
        <v>571218</v>
      </c>
      <c r="AA5" s="3" t="n">
        <v>571218</v>
      </c>
      <c r="AB5" s="3" t="n">
        <v>571218</v>
      </c>
      <c r="AC5" s="3" t="n">
        <v>571218</v>
      </c>
      <c r="AD5" s="3" t="n">
        <v>571218</v>
      </c>
      <c r="AE5" s="3" t="n">
        <v>571218</v>
      </c>
      <c r="AF5" s="3" t="n">
        <v>571218</v>
      </c>
      <c r="AG5" s="3" t="n">
        <v>571218</v>
      </c>
      <c r="AH5" s="3" t="n">
        <v>571218</v>
      </c>
      <c r="AI5" s="3" t="n">
        <v>571218</v>
      </c>
      <c r="AJ5" s="3" t="n">
        <v>571218</v>
      </c>
      <c r="AK5" s="3" t="n">
        <v>571218</v>
      </c>
      <c r="AL5" s="3" t="n">
        <v>571218</v>
      </c>
      <c r="AM5" s="3" t="n">
        <v>571218</v>
      </c>
      <c r="AN5" s="3" t="n">
        <v>571218</v>
      </c>
      <c r="AO5" s="3" t="n">
        <v>571218</v>
      </c>
      <c r="AP5" s="3" t="n">
        <v>571218</v>
      </c>
      <c r="AQ5" s="3" t="n">
        <v>571218</v>
      </c>
      <c r="AR5" s="3" t="n">
        <v>571218</v>
      </c>
      <c r="AS5" s="3" t="n">
        <v>571218</v>
      </c>
      <c r="AT5" s="3" t="n">
        <v>571218</v>
      </c>
      <c r="AU5" s="3" t="n">
        <v>571218</v>
      </c>
      <c r="AV5" s="3" t="n">
        <v>571218</v>
      </c>
      <c r="AW5" s="3" t="n">
        <v>571218</v>
      </c>
      <c r="AX5" s="3" t="n">
        <v>571218</v>
      </c>
      <c r="AY5" s="3" t="n">
        <v>571218</v>
      </c>
      <c r="AZ5" s="3" t="n">
        <v>571218</v>
      </c>
      <c r="BA5" s="3" t="n">
        <v>571218</v>
      </c>
      <c r="BB5" s="3" t="n">
        <v>571218</v>
      </c>
      <c r="BC5" s="3" t="n">
        <v>571218</v>
      </c>
      <c r="BD5" s="3" t="n">
        <v>571218</v>
      </c>
      <c r="BE5" s="3" t="n">
        <v>571218</v>
      </c>
      <c r="BF5" s="3" t="n">
        <v>571218</v>
      </c>
      <c r="BG5" s="3" t="n">
        <v>571218</v>
      </c>
      <c r="BH5" s="3" t="n">
        <v>571218</v>
      </c>
      <c r="BI5" s="3" t="n">
        <v>571218</v>
      </c>
      <c r="BJ5" s="3" t="n">
        <v>571218</v>
      </c>
      <c r="BK5" s="3" t="n">
        <v>571218</v>
      </c>
      <c r="BL5" s="3" t="n">
        <v>571218</v>
      </c>
      <c r="BM5" s="3" t="n">
        <v>571218</v>
      </c>
      <c r="BN5" s="3" t="n">
        <v>571218</v>
      </c>
      <c r="BO5" s="3" t="n">
        <v>571218</v>
      </c>
      <c r="BP5" s="3" t="n">
        <v>571218</v>
      </c>
      <c r="BQ5" s="3" t="n">
        <v>571218</v>
      </c>
      <c r="BR5" s="3" t="n">
        <v>571218</v>
      </c>
      <c r="BS5" s="3" t="n">
        <v>571218</v>
      </c>
      <c r="BT5" s="3" t="n">
        <v>571218</v>
      </c>
      <c r="BU5" s="3" t="n">
        <v>571218</v>
      </c>
      <c r="BV5" s="3" t="n">
        <v>571218</v>
      </c>
      <c r="BW5" s="3" t="n">
        <v>571218</v>
      </c>
      <c r="BX5" s="3" t="n">
        <v>571218</v>
      </c>
      <c r="BY5" s="3" t="n">
        <v>571218</v>
      </c>
      <c r="BZ5" s="3" t="n">
        <v>571218</v>
      </c>
      <c r="CA5" s="3" t="n">
        <v>571218</v>
      </c>
      <c r="CB5" s="3" t="n">
        <v>571218</v>
      </c>
      <c r="CC5" s="3" t="n">
        <v>571218</v>
      </c>
      <c r="CD5" s="3" t="n">
        <v>571218</v>
      </c>
      <c r="CE5" s="3" t="n">
        <v>571218</v>
      </c>
      <c r="CF5" s="3" t="n">
        <v>571218</v>
      </c>
      <c r="CG5" s="3" t="n">
        <v>571218</v>
      </c>
      <c r="CH5" s="3" t="n">
        <v>571218</v>
      </c>
      <c r="CI5" s="3" t="n">
        <v>571218</v>
      </c>
      <c r="CJ5" s="3" t="n">
        <v>571218</v>
      </c>
      <c r="CK5" s="3" t="n">
        <v>571218</v>
      </c>
      <c r="CL5" s="3" t="n">
        <v>571218</v>
      </c>
      <c r="CM5" s="3" t="n">
        <v>571218</v>
      </c>
      <c r="CN5" s="3" t="n">
        <v>571218</v>
      </c>
      <c r="CO5" s="3" t="n">
        <v>571218</v>
      </c>
      <c r="CP5" s="3" t="n">
        <v>571218</v>
      </c>
      <c r="CQ5" s="3" t="n">
        <v>571218</v>
      </c>
      <c r="CR5" s="3" t="n">
        <v>571218</v>
      </c>
      <c r="CS5" s="3" t="n">
        <v>571218</v>
      </c>
      <c r="CT5" s="3" t="n">
        <v>571218</v>
      </c>
      <c r="CU5" s="3" t="n">
        <v>571218</v>
      </c>
      <c r="CV5" s="3" t="n">
        <v>571218</v>
      </c>
      <c r="CW5" s="3" t="n">
        <v>571218</v>
      </c>
      <c r="CX5" s="3" t="n">
        <v>571218</v>
      </c>
      <c r="CY5" s="3" t="n">
        <v>571218</v>
      </c>
      <c r="CZ5" s="3" t="n">
        <v>571218</v>
      </c>
      <c r="DA5" s="3" t="n">
        <v>571218</v>
      </c>
      <c r="DB5" s="3" t="n">
        <v>571218</v>
      </c>
      <c r="DC5" s="3" t="n">
        <v>571218</v>
      </c>
      <c r="DD5" s="3" t="n">
        <v>571218</v>
      </c>
      <c r="DE5" s="3" t="n">
        <v>571218</v>
      </c>
      <c r="DF5" s="3" t="n">
        <v>571218</v>
      </c>
      <c r="DG5" s="3" t="n">
        <v>571218</v>
      </c>
      <c r="DH5" s="3" t="n">
        <v>571218</v>
      </c>
      <c r="DI5" s="3" t="n">
        <v>571218</v>
      </c>
      <c r="DJ5" s="3" t="n">
        <v>571218</v>
      </c>
      <c r="DK5" s="3" t="n">
        <v>571218</v>
      </c>
      <c r="DL5" s="3" t="n">
        <v>571218</v>
      </c>
      <c r="DM5" s="3" t="n">
        <v>571218</v>
      </c>
      <c r="DN5" s="3" t="n">
        <v>571218</v>
      </c>
      <c r="DO5" s="3" t="n">
        <v>571218</v>
      </c>
      <c r="DP5" s="3" t="n">
        <v>571218</v>
      </c>
      <c r="DQ5" s="3" t="n">
        <v>571218</v>
      </c>
      <c r="DR5" s="3" t="n">
        <v>571218</v>
      </c>
      <c r="DS5" s="3" t="n">
        <v>571218</v>
      </c>
      <c r="DT5" s="3" t="n">
        <v>571218</v>
      </c>
      <c r="DU5" s="3" t="n">
        <v>571218</v>
      </c>
      <c r="DV5" s="3" t="n">
        <v>571218</v>
      </c>
      <c r="DW5" s="3" t="n">
        <v>571218</v>
      </c>
      <c r="DX5" s="3" t="n">
        <v>571218</v>
      </c>
      <c r="DY5" s="3" t="n">
        <v>571218</v>
      </c>
      <c r="DZ5" s="3" t="n">
        <v>571218</v>
      </c>
      <c r="EA5" s="3" t="n">
        <v>571218</v>
      </c>
      <c r="EB5" s="3" t="n">
        <v>571218</v>
      </c>
      <c r="EC5" s="3" t="n">
        <v>571218</v>
      </c>
      <c r="ED5" s="3" t="n">
        <v>571218</v>
      </c>
      <c r="EE5" s="3" t="n">
        <v>571218</v>
      </c>
      <c r="EF5" s="3" t="n">
        <v>571218</v>
      </c>
      <c r="EG5" s="3" t="n">
        <v>571218</v>
      </c>
      <c r="EH5" s="3" t="n">
        <v>571218</v>
      </c>
      <c r="EI5" s="3" t="n">
        <v>571218</v>
      </c>
      <c r="EJ5" s="3" t="n">
        <v>571218</v>
      </c>
      <c r="EK5" s="3" t="n">
        <v>571218</v>
      </c>
      <c r="EL5" s="3" t="n">
        <v>571218</v>
      </c>
      <c r="EM5" s="3" t="n">
        <v>571218</v>
      </c>
      <c r="EN5" s="3" t="n">
        <v>571218</v>
      </c>
      <c r="EO5" s="3" t="n">
        <v>571218</v>
      </c>
      <c r="EP5" s="3" t="n">
        <v>571218</v>
      </c>
      <c r="EQ5" s="3" t="n">
        <v>571218</v>
      </c>
      <c r="ER5" s="3" t="n">
        <v>571218</v>
      </c>
      <c r="ES5" s="3" t="n">
        <v>571218</v>
      </c>
      <c r="ET5" s="3" t="n">
        <v>571218</v>
      </c>
      <c r="EU5" s="3" t="n">
        <v>571218</v>
      </c>
      <c r="EV5" s="3" t="n">
        <v>571218</v>
      </c>
      <c r="EW5" s="3" t="n">
        <v>571218</v>
      </c>
      <c r="EX5" s="3" t="n">
        <v>571218</v>
      </c>
      <c r="EY5" s="3" t="n">
        <v>571218</v>
      </c>
      <c r="EZ5" s="3" t="n">
        <v>571218</v>
      </c>
      <c r="FA5" s="3" t="n">
        <v>571218</v>
      </c>
      <c r="FB5" s="3" t="n">
        <v>571218</v>
      </c>
      <c r="FC5" s="3" t="n">
        <v>571218</v>
      </c>
      <c r="FD5" s="3" t="n">
        <v>571218</v>
      </c>
      <c r="FE5" s="3" t="n">
        <v>571218</v>
      </c>
      <c r="FF5" s="3" t="n">
        <v>571218</v>
      </c>
      <c r="FG5" s="3" t="n">
        <v>571218</v>
      </c>
      <c r="FH5" s="3" t="n">
        <v>571218</v>
      </c>
      <c r="FI5" s="3" t="n">
        <v>571218</v>
      </c>
      <c r="FJ5" s="3" t="n">
        <v>571218</v>
      </c>
      <c r="FK5" s="3" t="n">
        <v>571218</v>
      </c>
      <c r="FL5" s="3" t="n">
        <v>571218</v>
      </c>
      <c r="FM5" s="3" t="n">
        <v>571218</v>
      </c>
      <c r="FN5" s="3" t="n">
        <v>571218</v>
      </c>
      <c r="FO5" s="3" t="n">
        <v>571218</v>
      </c>
      <c r="FP5" s="3" t="n">
        <v>571218</v>
      </c>
      <c r="FQ5" s="3" t="n">
        <v>571218</v>
      </c>
      <c r="FR5" s="3" t="n">
        <v>571218</v>
      </c>
      <c r="FS5" s="3" t="n">
        <v>571218</v>
      </c>
      <c r="FT5" s="3" t="n">
        <v>571218</v>
      </c>
      <c r="FU5" s="3" t="n">
        <v>571218</v>
      </c>
      <c r="FV5" s="3" t="n">
        <v>571218</v>
      </c>
      <c r="FW5" s="3" t="n">
        <v>571218</v>
      </c>
      <c r="FX5" s="3" t="n">
        <v>571218</v>
      </c>
      <c r="FY5" s="3" t="n">
        <v>571218</v>
      </c>
      <c r="FZ5" s="3" t="n">
        <v>571218</v>
      </c>
      <c r="GA5" s="3" t="n">
        <v>571218</v>
      </c>
      <c r="GB5" s="3" t="n">
        <v>571218</v>
      </c>
      <c r="GC5" s="3" t="n">
        <v>571218</v>
      </c>
      <c r="GD5" s="3" t="n">
        <v>571218</v>
      </c>
      <c r="GE5" s="3" t="n">
        <v>571218</v>
      </c>
      <c r="GF5" s="3" t="n">
        <v>571218</v>
      </c>
      <c r="GG5" s="3" t="n">
        <v>571218</v>
      </c>
      <c r="GH5" s="3" t="n">
        <v>571218</v>
      </c>
      <c r="GI5" s="3" t="n">
        <v>571218</v>
      </c>
      <c r="GJ5" s="3" t="n">
        <v>571218</v>
      </c>
      <c r="GK5" s="3" t="n">
        <v>571218</v>
      </c>
      <c r="GL5" s="3" t="n">
        <v>571218</v>
      </c>
      <c r="GM5" s="3" t="n">
        <v>571218</v>
      </c>
      <c r="GN5" s="3" t="n">
        <v>571218</v>
      </c>
      <c r="GO5" s="3" t="n">
        <v>571218</v>
      </c>
      <c r="GP5" s="3" t="n">
        <v>571218</v>
      </c>
      <c r="GQ5" s="3" t="n">
        <v>571218</v>
      </c>
      <c r="GR5" s="3" t="n">
        <v>571218</v>
      </c>
      <c r="GS5" s="3" t="n">
        <v>571218</v>
      </c>
      <c r="GT5" s="3" t="n">
        <v>571218</v>
      </c>
      <c r="GU5" s="3" t="n">
        <v>571218</v>
      </c>
      <c r="GV5" s="3" t="n">
        <v>571218</v>
      </c>
      <c r="GW5" s="3" t="n">
        <v>571218</v>
      </c>
      <c r="GX5" s="3" t="n">
        <v>571218</v>
      </c>
      <c r="GY5" s="3" t="n">
        <v>571218</v>
      </c>
      <c r="GZ5" s="3" t="n">
        <v>571218</v>
      </c>
      <c r="HA5" s="3" t="n">
        <v>571218</v>
      </c>
      <c r="HB5" s="3" t="n">
        <v>571218</v>
      </c>
      <c r="HC5" s="3" t="n">
        <v>571218</v>
      </c>
      <c r="HD5" s="3" t="n">
        <v>571218</v>
      </c>
      <c r="HE5" s="3" t="n">
        <v>571218</v>
      </c>
      <c r="HF5" s="3" t="n">
        <v>571218</v>
      </c>
      <c r="HG5" s="3" t="n">
        <v>571218</v>
      </c>
      <c r="HH5" s="3" t="n">
        <v>571218</v>
      </c>
      <c r="HI5" s="3" t="n">
        <v>571218</v>
      </c>
      <c r="HJ5" s="3" t="n">
        <v>571218</v>
      </c>
      <c r="HK5" s="3" t="n">
        <v>571218</v>
      </c>
      <c r="HL5" s="3" t="n">
        <v>571218</v>
      </c>
      <c r="HM5" s="3" t="n">
        <v>571218</v>
      </c>
      <c r="HN5" s="3" t="n">
        <v>571218</v>
      </c>
      <c r="HO5" s="3" t="n">
        <v>571218</v>
      </c>
      <c r="HP5" s="3" t="n">
        <v>571218</v>
      </c>
      <c r="HQ5" s="3" t="n">
        <v>571218</v>
      </c>
      <c r="HR5" s="3" t="n">
        <v>571218</v>
      </c>
      <c r="HS5" s="3" t="n">
        <v>571218</v>
      </c>
      <c r="HT5" s="3" t="n">
        <v>571218</v>
      </c>
      <c r="HU5" s="3" t="n">
        <v>571218</v>
      </c>
      <c r="HV5" s="3" t="n">
        <v>571218</v>
      </c>
      <c r="HW5" s="3" t="n">
        <v>571218</v>
      </c>
      <c r="HX5" s="3" t="n">
        <v>571218</v>
      </c>
      <c r="HY5" s="3" t="n">
        <v>571218</v>
      </c>
      <c r="HZ5" s="3" t="n">
        <v>571218</v>
      </c>
      <c r="IA5" s="3" t="n">
        <v>571218</v>
      </c>
      <c r="IB5" s="3" t="n">
        <v>571218</v>
      </c>
      <c r="IC5" s="3" t="n">
        <v>571218</v>
      </c>
      <c r="ID5" s="3" t="n">
        <v>571218</v>
      </c>
      <c r="IE5" s="3" t="n">
        <v>571218</v>
      </c>
      <c r="IF5" s="3" t="n">
        <v>571218</v>
      </c>
      <c r="IG5" s="3" t="n">
        <v>571218</v>
      </c>
      <c r="IH5" s="3" t="n">
        <v>571218</v>
      </c>
      <c r="II5" s="3" t="n">
        <v>571218</v>
      </c>
      <c r="IJ5" s="3" t="n">
        <v>571218</v>
      </c>
      <c r="IK5" s="3" t="n">
        <v>571218</v>
      </c>
      <c r="IL5" s="3" t="n">
        <v>571218</v>
      </c>
      <c r="IM5" s="3" t="n">
        <v>571218</v>
      </c>
      <c r="IN5" s="3" t="n">
        <v>571218</v>
      </c>
      <c r="IO5" s="3" t="n">
        <v>571218</v>
      </c>
      <c r="IP5" s="3" t="n">
        <v>571218</v>
      </c>
      <c r="IQ5" s="3" t="n">
        <v>571218</v>
      </c>
      <c r="IR5" s="3" t="n">
        <v>571218</v>
      </c>
      <c r="IS5" s="3" t="n">
        <v>571218</v>
      </c>
      <c r="IT5" s="3" t="n">
        <v>571218</v>
      </c>
      <c r="IU5" s="3" t="n">
        <v>571218</v>
      </c>
      <c r="IV5" s="3" t="n">
        <v>571218</v>
      </c>
      <c r="IW5" s="3" t="n">
        <v>571218</v>
      </c>
      <c r="IX5" s="3" t="n">
        <v>571218</v>
      </c>
      <c r="IY5" s="3" t="n">
        <v>571218</v>
      </c>
      <c r="IZ5" s="3" t="n">
        <v>571218</v>
      </c>
      <c r="JA5" s="3" t="n">
        <v>571218</v>
      </c>
      <c r="JB5" s="3" t="n">
        <v>571218</v>
      </c>
      <c r="JC5" s="3" t="n">
        <v>571218</v>
      </c>
      <c r="JD5" s="3" t="n">
        <v>571218</v>
      </c>
      <c r="JE5" s="3" t="n">
        <v>571218</v>
      </c>
      <c r="JF5" s="3" t="n">
        <v>571218</v>
      </c>
      <c r="JG5" s="3" t="n">
        <v>571218</v>
      </c>
      <c r="JH5" s="3" t="n">
        <v>571218</v>
      </c>
      <c r="JI5" s="3" t="n">
        <v>571218</v>
      </c>
      <c r="JJ5" s="3" t="n">
        <v>571218</v>
      </c>
      <c r="JK5" s="3" t="n">
        <v>571218</v>
      </c>
      <c r="JL5" s="3" t="n">
        <v>571218</v>
      </c>
      <c r="JM5" s="3" t="n">
        <v>571218</v>
      </c>
      <c r="JN5" s="3" t="n">
        <v>571218</v>
      </c>
      <c r="JO5" s="3" t="n">
        <v>571218</v>
      </c>
      <c r="JP5" s="3" t="n">
        <v>571218</v>
      </c>
      <c r="JQ5" s="3" t="n">
        <v>571218</v>
      </c>
      <c r="JR5" s="3" t="n">
        <v>571218</v>
      </c>
      <c r="JS5" s="3" t="n">
        <v>571218</v>
      </c>
      <c r="JT5" s="3" t="n">
        <v>571218</v>
      </c>
      <c r="JU5" s="3" t="n">
        <v>571218</v>
      </c>
      <c r="JV5" s="3" t="n">
        <v>571218</v>
      </c>
      <c r="JW5" s="3" t="n">
        <v>571218</v>
      </c>
      <c r="JX5" s="3" t="n">
        <v>571218</v>
      </c>
      <c r="JY5" s="3" t="n">
        <v>571218</v>
      </c>
      <c r="JZ5" s="3" t="n">
        <v>571218</v>
      </c>
      <c r="KA5" s="3" t="n">
        <v>571218</v>
      </c>
      <c r="KB5" s="3" t="n">
        <v>571218</v>
      </c>
      <c r="KC5" s="3" t="n">
        <v>571218</v>
      </c>
      <c r="KD5" s="3" t="n">
        <v>571218</v>
      </c>
      <c r="KE5" s="3" t="n">
        <v>571218</v>
      </c>
      <c r="KF5" s="3" t="n">
        <v>571218</v>
      </c>
      <c r="KG5" s="3" t="n">
        <v>571218</v>
      </c>
      <c r="KH5" s="3" t="n">
        <v>571218</v>
      </c>
      <c r="KI5" s="3" t="n">
        <v>571218</v>
      </c>
      <c r="KJ5" s="3" t="n">
        <v>571218</v>
      </c>
      <c r="KK5" s="3" t="n">
        <v>571218</v>
      </c>
      <c r="KL5" s="3" t="n">
        <v>571218</v>
      </c>
      <c r="KM5" s="3" t="n">
        <v>571218</v>
      </c>
      <c r="KN5" s="3" t="n">
        <v>571218</v>
      </c>
      <c r="KO5" s="3" t="n">
        <v>571218</v>
      </c>
      <c r="KP5" s="3" t="n">
        <v>571218</v>
      </c>
      <c r="KQ5" s="3" t="n">
        <v>571218</v>
      </c>
      <c r="KR5" s="3" t="n">
        <v>571218</v>
      </c>
      <c r="KS5" s="3" t="n">
        <v>571218</v>
      </c>
      <c r="KT5" s="3" t="n">
        <v>571218</v>
      </c>
      <c r="KU5" s="3" t="n">
        <v>571218</v>
      </c>
      <c r="KV5" s="3" t="n">
        <v>571218</v>
      </c>
      <c r="KW5" s="3" t="n">
        <v>571218</v>
      </c>
      <c r="KX5" s="3" t="n">
        <v>571218</v>
      </c>
      <c r="KY5" s="3" t="n">
        <v>571218</v>
      </c>
      <c r="LB5" s="2" t="s">
        <v>0</v>
      </c>
      <c r="LC5" s="3" t="n">
        <v>571218</v>
      </c>
      <c r="LD5" s="3" t="n">
        <v>571218</v>
      </c>
      <c r="LE5" s="3" t="n">
        <v>571218</v>
      </c>
      <c r="LF5" s="3" t="n">
        <v>571218</v>
      </c>
      <c r="LG5" s="3" t="n">
        <v>571218</v>
      </c>
      <c r="LH5" s="3" t="n">
        <v>571218</v>
      </c>
      <c r="LI5" s="3" t="n">
        <v>571218</v>
      </c>
      <c r="LJ5" s="3" t="n">
        <v>571218</v>
      </c>
      <c r="LK5" s="3" t="n">
        <v>571218</v>
      </c>
      <c r="LL5" s="3" t="n">
        <v>571218</v>
      </c>
      <c r="LM5" s="3" t="n">
        <v>571218</v>
      </c>
      <c r="LN5" s="3" t="n">
        <v>571218</v>
      </c>
      <c r="LO5" s="3" t="n">
        <v>571218</v>
      </c>
      <c r="LP5" s="3" t="n">
        <v>571218</v>
      </c>
      <c r="LQ5" s="3" t="n">
        <v>571218</v>
      </c>
      <c r="LR5" s="3" t="n">
        <v>571218</v>
      </c>
      <c r="LS5" s="3" t="n">
        <v>571218</v>
      </c>
      <c r="LT5" s="3" t="n">
        <v>571218</v>
      </c>
      <c r="LU5" s="3" t="n">
        <v>571218</v>
      </c>
      <c r="LV5" s="3" t="n">
        <v>571218</v>
      </c>
      <c r="LW5" s="3" t="n">
        <v>571218</v>
      </c>
      <c r="LX5" s="3" t="n">
        <v>571218</v>
      </c>
      <c r="LY5" s="3" t="n">
        <v>571218</v>
      </c>
      <c r="LZ5" s="3" t="n">
        <v>571218</v>
      </c>
      <c r="MA5" s="3" t="n">
        <v>571218</v>
      </c>
      <c r="MB5" s="3" t="n">
        <v>571218</v>
      </c>
      <c r="MC5" s="3" t="n">
        <v>571218</v>
      </c>
      <c r="MD5" s="3" t="n">
        <v>571218</v>
      </c>
      <c r="ME5" s="3" t="n">
        <v>571218</v>
      </c>
      <c r="MF5" s="3" t="n">
        <v>571218</v>
      </c>
      <c r="MG5" s="3" t="n">
        <v>571218</v>
      </c>
      <c r="MH5" s="3" t="n">
        <v>571218</v>
      </c>
      <c r="MI5" s="3" t="n">
        <v>571218</v>
      </c>
      <c r="MJ5" s="3" t="n">
        <v>571218</v>
      </c>
      <c r="MK5" s="3" t="n">
        <v>571218</v>
      </c>
      <c r="ML5" s="3" t="n">
        <v>571218</v>
      </c>
      <c r="MM5" s="3" t="n">
        <v>571218</v>
      </c>
      <c r="MN5" s="3" t="n">
        <v>571218</v>
      </c>
      <c r="MO5" s="3" t="n">
        <v>571218</v>
      </c>
      <c r="MP5" s="3" t="n">
        <v>571218</v>
      </c>
      <c r="MQ5" s="3" t="n">
        <v>571218</v>
      </c>
      <c r="MR5" s="3" t="n">
        <v>571218</v>
      </c>
      <c r="MS5" s="3" t="n">
        <v>571218</v>
      </c>
      <c r="MT5" s="3" t="n">
        <v>571218</v>
      </c>
      <c r="MU5" s="3" t="n">
        <v>571218</v>
      </c>
      <c r="MV5" s="3" t="n">
        <v>571218</v>
      </c>
      <c r="MW5" s="3" t="n">
        <v>571218</v>
      </c>
      <c r="MX5" s="3" t="n">
        <v>571218</v>
      </c>
      <c r="MY5" s="3" t="n">
        <v>571218</v>
      </c>
      <c r="MZ5" s="3" t="n">
        <v>571218</v>
      </c>
      <c r="NA5" s="3" t="n">
        <v>571218</v>
      </c>
      <c r="NB5" s="3" t="n">
        <v>571218</v>
      </c>
      <c r="NC5" s="3" t="n">
        <v>571218</v>
      </c>
      <c r="ND5" s="3" t="n">
        <v>571218</v>
      </c>
      <c r="NE5" s="3" t="n">
        <v>571218</v>
      </c>
      <c r="NF5" s="3" t="n">
        <v>571218</v>
      </c>
      <c r="NG5" s="3" t="n">
        <v>571218</v>
      </c>
      <c r="NH5" s="3" t="n">
        <v>571218</v>
      </c>
      <c r="NI5" s="3" t="n">
        <v>571218</v>
      </c>
      <c r="NJ5" s="3" t="n">
        <v>571218</v>
      </c>
      <c r="NK5" s="3" t="n">
        <v>571218</v>
      </c>
      <c r="NL5" s="3" t="n">
        <v>571218</v>
      </c>
      <c r="NM5" s="3" t="n">
        <v>571218</v>
      </c>
      <c r="NN5" s="3" t="n">
        <v>571218</v>
      </c>
      <c r="NO5" s="3" t="n">
        <v>571218</v>
      </c>
      <c r="NP5" s="3" t="n">
        <v>571218</v>
      </c>
      <c r="NQ5" s="3" t="n">
        <v>571218</v>
      </c>
      <c r="NR5" s="3" t="n">
        <v>571218</v>
      </c>
      <c r="NS5" s="3" t="n">
        <v>571218</v>
      </c>
      <c r="NT5" s="3" t="n">
        <v>571218</v>
      </c>
      <c r="NU5" s="3" t="n">
        <v>571218</v>
      </c>
      <c r="NV5" s="3" t="n">
        <v>571218</v>
      </c>
      <c r="NW5" s="3" t="n">
        <v>571218</v>
      </c>
      <c r="NX5" s="3" t="n">
        <v>571218</v>
      </c>
      <c r="NY5" s="3" t="n">
        <v>571218</v>
      </c>
      <c r="NZ5" s="3" t="n">
        <v>571218</v>
      </c>
      <c r="OA5" s="3" t="n">
        <v>571218</v>
      </c>
      <c r="OB5" s="3" t="n">
        <v>571218</v>
      </c>
      <c r="OC5" s="3" t="n">
        <v>571218</v>
      </c>
      <c r="OD5" s="3" t="n">
        <v>571218</v>
      </c>
      <c r="OE5" s="3" t="n">
        <v>571218</v>
      </c>
      <c r="OF5" s="3" t="n">
        <v>571218</v>
      </c>
      <c r="OG5" s="3" t="n">
        <v>571218</v>
      </c>
      <c r="OH5" s="3" t="n">
        <v>571218</v>
      </c>
      <c r="OI5" s="3" t="n">
        <v>571218</v>
      </c>
      <c r="OJ5" s="3" t="n">
        <v>571218</v>
      </c>
      <c r="OK5" s="3" t="n">
        <v>571218</v>
      </c>
      <c r="OL5" s="3" t="n">
        <v>571218</v>
      </c>
      <c r="OM5" s="3" t="n">
        <v>571218</v>
      </c>
      <c r="ON5" s="3" t="n">
        <v>571218</v>
      </c>
      <c r="OO5" s="3" t="n">
        <v>571218</v>
      </c>
      <c r="OP5" s="3" t="n">
        <v>571218</v>
      </c>
      <c r="OQ5" s="3" t="n">
        <v>571218</v>
      </c>
      <c r="OR5" s="3" t="n">
        <v>571218</v>
      </c>
      <c r="OS5" s="3" t="n">
        <v>571218</v>
      </c>
      <c r="OT5" s="3" t="n">
        <v>571218</v>
      </c>
      <c r="OU5" s="3" t="n">
        <v>571218</v>
      </c>
      <c r="OV5" s="3" t="n">
        <v>571218</v>
      </c>
      <c r="OW5" s="3" t="n">
        <v>571218</v>
      </c>
      <c r="OX5" s="3" t="n">
        <v>571218</v>
      </c>
      <c r="OY5" s="3" t="n">
        <v>571218</v>
      </c>
      <c r="OZ5" s="3" t="n">
        <v>571218</v>
      </c>
      <c r="PA5" s="3" t="n">
        <v>571218</v>
      </c>
      <c r="PB5" s="3" t="n">
        <v>571218</v>
      </c>
      <c r="PC5" s="3" t="n">
        <v>571218</v>
      </c>
      <c r="PD5" s="3" t="n">
        <v>571218</v>
      </c>
      <c r="PE5" s="3" t="n">
        <v>571218</v>
      </c>
      <c r="PF5" s="3" t="n">
        <v>571218</v>
      </c>
      <c r="PG5" s="3" t="n">
        <v>571218</v>
      </c>
      <c r="PH5" s="3" t="n">
        <v>571218</v>
      </c>
      <c r="PI5" s="3" t="n">
        <v>571218</v>
      </c>
      <c r="PJ5" s="3" t="n">
        <v>571218</v>
      </c>
      <c r="PK5" s="3" t="n">
        <v>571218</v>
      </c>
      <c r="PL5" s="3" t="n">
        <v>571218</v>
      </c>
      <c r="PM5" s="3" t="n">
        <v>571218</v>
      </c>
      <c r="PN5" s="3" t="n">
        <v>571218</v>
      </c>
      <c r="PO5" s="3" t="n">
        <v>571218</v>
      </c>
      <c r="PP5" s="3" t="n">
        <v>571218</v>
      </c>
      <c r="PQ5" s="3" t="n">
        <v>571218</v>
      </c>
      <c r="PR5" s="3" t="n">
        <v>571218</v>
      </c>
      <c r="PS5" s="3" t="n">
        <v>571218</v>
      </c>
      <c r="PT5" s="3" t="n">
        <v>571218</v>
      </c>
      <c r="PU5" s="3" t="n">
        <v>571218</v>
      </c>
      <c r="PV5" s="3" t="n">
        <v>571218</v>
      </c>
    </row>
    <row r="6" s="4" customFormat="true" ht="26.25" hidden="false" customHeight="true" outlineLevel="0" collapsed="false">
      <c r="A6" s="2" t="s">
        <v>1</v>
      </c>
      <c r="B6" s="5" t="n">
        <v>43221</v>
      </c>
      <c r="C6" s="5" t="n">
        <v>43222</v>
      </c>
      <c r="D6" s="5" t="n">
        <v>43223</v>
      </c>
      <c r="E6" s="5" t="n">
        <v>43224</v>
      </c>
      <c r="F6" s="5" t="n">
        <v>43225</v>
      </c>
      <c r="G6" s="5" t="n">
        <v>43226</v>
      </c>
      <c r="H6" s="5" t="n">
        <v>43227</v>
      </c>
      <c r="I6" s="5" t="n">
        <v>43228</v>
      </c>
      <c r="J6" s="5" t="n">
        <v>43229</v>
      </c>
      <c r="K6" s="5" t="n">
        <v>43230</v>
      </c>
      <c r="L6" s="5" t="n">
        <v>43231</v>
      </c>
      <c r="M6" s="5" t="n">
        <v>43232</v>
      </c>
      <c r="N6" s="5" t="n">
        <v>43233</v>
      </c>
      <c r="O6" s="5" t="n">
        <v>43234</v>
      </c>
      <c r="P6" s="5" t="n">
        <v>43235</v>
      </c>
      <c r="Q6" s="5" t="n">
        <v>43236</v>
      </c>
      <c r="R6" s="5" t="n">
        <v>43237</v>
      </c>
      <c r="S6" s="5" t="n">
        <v>43238</v>
      </c>
      <c r="T6" s="5" t="n">
        <v>43239</v>
      </c>
      <c r="U6" s="5" t="n">
        <v>43240</v>
      </c>
      <c r="V6" s="5" t="n">
        <v>43241</v>
      </c>
      <c r="W6" s="5" t="n">
        <v>43242</v>
      </c>
      <c r="X6" s="5" t="n">
        <v>43243</v>
      </c>
      <c r="Y6" s="5" t="n">
        <v>43244</v>
      </c>
      <c r="Z6" s="5" t="n">
        <v>43245</v>
      </c>
      <c r="AA6" s="5" t="n">
        <v>43246</v>
      </c>
      <c r="AB6" s="5" t="n">
        <v>43247</v>
      </c>
      <c r="AC6" s="5" t="n">
        <v>43248</v>
      </c>
      <c r="AD6" s="5" t="n">
        <v>43249</v>
      </c>
      <c r="AE6" s="5" t="n">
        <v>43250</v>
      </c>
      <c r="AF6" s="5" t="n">
        <v>43251</v>
      </c>
      <c r="AG6" s="5" t="n">
        <v>43221</v>
      </c>
      <c r="AH6" s="5" t="n">
        <v>43222</v>
      </c>
      <c r="AI6" s="5" t="n">
        <v>43223</v>
      </c>
      <c r="AJ6" s="5" t="n">
        <v>43224</v>
      </c>
      <c r="AK6" s="5" t="n">
        <v>43225</v>
      </c>
      <c r="AL6" s="5" t="n">
        <v>43226</v>
      </c>
      <c r="AM6" s="5" t="n">
        <v>43227</v>
      </c>
      <c r="AN6" s="5" t="n">
        <v>43228</v>
      </c>
      <c r="AO6" s="5" t="n">
        <v>43229</v>
      </c>
      <c r="AP6" s="5" t="n">
        <v>43230</v>
      </c>
      <c r="AQ6" s="5" t="n">
        <v>43231</v>
      </c>
      <c r="AR6" s="5" t="n">
        <v>43232</v>
      </c>
      <c r="AS6" s="5" t="n">
        <v>43233</v>
      </c>
      <c r="AT6" s="5" t="n">
        <v>43234</v>
      </c>
      <c r="AU6" s="5" t="n">
        <v>43235</v>
      </c>
      <c r="AV6" s="5" t="n">
        <v>43236</v>
      </c>
      <c r="AW6" s="5" t="n">
        <v>43237</v>
      </c>
      <c r="AX6" s="5" t="n">
        <v>43238</v>
      </c>
      <c r="AY6" s="5" t="n">
        <v>43239</v>
      </c>
      <c r="AZ6" s="5" t="n">
        <v>43240</v>
      </c>
      <c r="BA6" s="5" t="n">
        <v>43241</v>
      </c>
      <c r="BB6" s="5" t="n">
        <v>43242</v>
      </c>
      <c r="BC6" s="5" t="n">
        <v>43243</v>
      </c>
      <c r="BD6" s="5" t="n">
        <v>43244</v>
      </c>
      <c r="BE6" s="5" t="n">
        <v>43245</v>
      </c>
      <c r="BF6" s="5" t="n">
        <v>43246</v>
      </c>
      <c r="BG6" s="5" t="n">
        <v>43247</v>
      </c>
      <c r="BH6" s="5" t="n">
        <v>43248</v>
      </c>
      <c r="BI6" s="5" t="n">
        <v>43249</v>
      </c>
      <c r="BJ6" s="5" t="n">
        <v>43250</v>
      </c>
      <c r="BK6" s="5" t="n">
        <v>43251</v>
      </c>
      <c r="BL6" s="5" t="n">
        <v>43221</v>
      </c>
      <c r="BM6" s="5" t="n">
        <v>43222</v>
      </c>
      <c r="BN6" s="5" t="n">
        <v>43223</v>
      </c>
      <c r="BO6" s="5" t="n">
        <v>43224</v>
      </c>
      <c r="BP6" s="5" t="n">
        <v>43225</v>
      </c>
      <c r="BQ6" s="5" t="n">
        <v>43226</v>
      </c>
      <c r="BR6" s="5" t="n">
        <v>43227</v>
      </c>
      <c r="BS6" s="5" t="n">
        <v>43228</v>
      </c>
      <c r="BT6" s="5" t="n">
        <v>43229</v>
      </c>
      <c r="BU6" s="5" t="n">
        <v>43230</v>
      </c>
      <c r="BV6" s="5" t="n">
        <v>43231</v>
      </c>
      <c r="BW6" s="5" t="n">
        <v>43232</v>
      </c>
      <c r="BX6" s="5" t="n">
        <v>43233</v>
      </c>
      <c r="BY6" s="5" t="n">
        <v>43234</v>
      </c>
      <c r="BZ6" s="5" t="n">
        <v>43235</v>
      </c>
      <c r="CA6" s="5" t="n">
        <v>43236</v>
      </c>
      <c r="CB6" s="5" t="n">
        <v>43237</v>
      </c>
      <c r="CC6" s="5" t="n">
        <v>43238</v>
      </c>
      <c r="CD6" s="5" t="n">
        <v>43239</v>
      </c>
      <c r="CE6" s="5" t="n">
        <v>43240</v>
      </c>
      <c r="CF6" s="5" t="n">
        <v>43241</v>
      </c>
      <c r="CG6" s="5" t="n">
        <v>43242</v>
      </c>
      <c r="CH6" s="5" t="n">
        <v>43243</v>
      </c>
      <c r="CI6" s="5" t="n">
        <v>43244</v>
      </c>
      <c r="CJ6" s="5" t="n">
        <v>43245</v>
      </c>
      <c r="CK6" s="5" t="n">
        <v>43246</v>
      </c>
      <c r="CL6" s="5" t="n">
        <v>43247</v>
      </c>
      <c r="CM6" s="5" t="n">
        <v>43248</v>
      </c>
      <c r="CN6" s="5" t="n">
        <v>43249</v>
      </c>
      <c r="CO6" s="5" t="n">
        <v>43250</v>
      </c>
      <c r="CP6" s="5" t="n">
        <v>43251</v>
      </c>
      <c r="CQ6" s="5" t="n">
        <v>43221</v>
      </c>
      <c r="CR6" s="5" t="n">
        <v>43222</v>
      </c>
      <c r="CS6" s="5" t="n">
        <v>43223</v>
      </c>
      <c r="CT6" s="5" t="n">
        <v>43224</v>
      </c>
      <c r="CU6" s="5" t="n">
        <v>43225</v>
      </c>
      <c r="CV6" s="5" t="n">
        <v>43226</v>
      </c>
      <c r="CW6" s="5" t="n">
        <v>43227</v>
      </c>
      <c r="CX6" s="5" t="n">
        <v>43228</v>
      </c>
      <c r="CY6" s="5" t="n">
        <v>43229</v>
      </c>
      <c r="CZ6" s="5" t="n">
        <v>43230</v>
      </c>
      <c r="DA6" s="5" t="n">
        <v>43231</v>
      </c>
      <c r="DB6" s="5" t="n">
        <v>43232</v>
      </c>
      <c r="DC6" s="5" t="n">
        <v>43233</v>
      </c>
      <c r="DD6" s="5" t="n">
        <v>43234</v>
      </c>
      <c r="DE6" s="5" t="n">
        <v>43235</v>
      </c>
      <c r="DF6" s="5" t="n">
        <v>43236</v>
      </c>
      <c r="DG6" s="5" t="n">
        <v>43237</v>
      </c>
      <c r="DH6" s="5" t="n">
        <v>43238</v>
      </c>
      <c r="DI6" s="5" t="n">
        <v>43239</v>
      </c>
      <c r="DJ6" s="5" t="n">
        <v>43240</v>
      </c>
      <c r="DK6" s="5" t="n">
        <v>43241</v>
      </c>
      <c r="DL6" s="5" t="n">
        <v>43242</v>
      </c>
      <c r="DM6" s="5" t="n">
        <v>43243</v>
      </c>
      <c r="DN6" s="5" t="n">
        <v>43244</v>
      </c>
      <c r="DO6" s="5" t="n">
        <v>43245</v>
      </c>
      <c r="DP6" s="5" t="n">
        <v>43246</v>
      </c>
      <c r="DQ6" s="5" t="n">
        <v>43247</v>
      </c>
      <c r="DR6" s="5" t="n">
        <v>43248</v>
      </c>
      <c r="DS6" s="5" t="n">
        <v>43249</v>
      </c>
      <c r="DT6" s="5" t="n">
        <v>43250</v>
      </c>
      <c r="DU6" s="5" t="n">
        <v>43251</v>
      </c>
      <c r="DV6" s="5" t="n">
        <v>43221</v>
      </c>
      <c r="DW6" s="5" t="n">
        <v>43222</v>
      </c>
      <c r="DX6" s="5" t="n">
        <v>43223</v>
      </c>
      <c r="DY6" s="5" t="n">
        <v>43224</v>
      </c>
      <c r="DZ6" s="5" t="n">
        <v>43225</v>
      </c>
      <c r="EA6" s="5" t="n">
        <v>43226</v>
      </c>
      <c r="EB6" s="5" t="n">
        <v>43227</v>
      </c>
      <c r="EC6" s="5" t="n">
        <v>43228</v>
      </c>
      <c r="ED6" s="5" t="n">
        <v>43229</v>
      </c>
      <c r="EE6" s="5" t="n">
        <v>43230</v>
      </c>
      <c r="EF6" s="5" t="n">
        <v>43231</v>
      </c>
      <c r="EG6" s="5" t="n">
        <v>43232</v>
      </c>
      <c r="EH6" s="5" t="n">
        <v>43233</v>
      </c>
      <c r="EI6" s="5" t="n">
        <v>43234</v>
      </c>
      <c r="EJ6" s="5" t="n">
        <v>43235</v>
      </c>
      <c r="EK6" s="5" t="n">
        <v>43236</v>
      </c>
      <c r="EL6" s="5" t="n">
        <v>43237</v>
      </c>
      <c r="EM6" s="5" t="n">
        <v>43238</v>
      </c>
      <c r="EN6" s="5" t="n">
        <v>43239</v>
      </c>
      <c r="EO6" s="5" t="n">
        <v>43240</v>
      </c>
      <c r="EP6" s="5" t="n">
        <v>43241</v>
      </c>
      <c r="EQ6" s="5" t="n">
        <v>43242</v>
      </c>
      <c r="ER6" s="5" t="n">
        <v>43243</v>
      </c>
      <c r="ES6" s="5" t="n">
        <v>43244</v>
      </c>
      <c r="ET6" s="5" t="n">
        <v>43245</v>
      </c>
      <c r="EU6" s="5" t="n">
        <v>43246</v>
      </c>
      <c r="EV6" s="5" t="n">
        <v>43247</v>
      </c>
      <c r="EW6" s="5" t="n">
        <v>43248</v>
      </c>
      <c r="EX6" s="5" t="n">
        <v>43249</v>
      </c>
      <c r="EY6" s="5" t="n">
        <v>43250</v>
      </c>
      <c r="EZ6" s="5" t="n">
        <v>43251</v>
      </c>
      <c r="FA6" s="5" t="n">
        <v>43221</v>
      </c>
      <c r="FB6" s="5" t="n">
        <v>43222</v>
      </c>
      <c r="FC6" s="5" t="n">
        <v>43223</v>
      </c>
      <c r="FD6" s="5" t="n">
        <v>43224</v>
      </c>
      <c r="FE6" s="5" t="n">
        <v>43225</v>
      </c>
      <c r="FF6" s="5" t="n">
        <v>43226</v>
      </c>
      <c r="FG6" s="5" t="n">
        <v>43227</v>
      </c>
      <c r="FH6" s="5" t="n">
        <v>43228</v>
      </c>
      <c r="FI6" s="5" t="n">
        <v>43229</v>
      </c>
      <c r="FJ6" s="5" t="n">
        <v>43230</v>
      </c>
      <c r="FK6" s="5" t="n">
        <v>43231</v>
      </c>
      <c r="FL6" s="5" t="n">
        <v>43232</v>
      </c>
      <c r="FM6" s="5" t="n">
        <v>43233</v>
      </c>
      <c r="FN6" s="5" t="n">
        <v>43234</v>
      </c>
      <c r="FO6" s="5" t="n">
        <v>43235</v>
      </c>
      <c r="FP6" s="5" t="n">
        <v>43236</v>
      </c>
      <c r="FQ6" s="5" t="n">
        <v>43237</v>
      </c>
      <c r="FR6" s="5" t="n">
        <v>43238</v>
      </c>
      <c r="FS6" s="5" t="n">
        <v>43239</v>
      </c>
      <c r="FT6" s="5" t="n">
        <v>43240</v>
      </c>
      <c r="FU6" s="5" t="n">
        <v>43241</v>
      </c>
      <c r="FV6" s="5" t="n">
        <v>43242</v>
      </c>
      <c r="FW6" s="5" t="n">
        <v>43243</v>
      </c>
      <c r="FX6" s="5" t="n">
        <v>43244</v>
      </c>
      <c r="FY6" s="5" t="n">
        <v>43245</v>
      </c>
      <c r="FZ6" s="5" t="n">
        <v>43246</v>
      </c>
      <c r="GA6" s="5" t="n">
        <v>43247</v>
      </c>
      <c r="GB6" s="5" t="n">
        <v>43248</v>
      </c>
      <c r="GC6" s="5" t="n">
        <v>43249</v>
      </c>
      <c r="GD6" s="5" t="n">
        <v>43250</v>
      </c>
      <c r="GE6" s="5" t="n">
        <v>43251</v>
      </c>
      <c r="GF6" s="5" t="n">
        <v>43221</v>
      </c>
      <c r="GG6" s="5" t="n">
        <v>43222</v>
      </c>
      <c r="GH6" s="5" t="n">
        <v>43223</v>
      </c>
      <c r="GI6" s="5" t="n">
        <v>43224</v>
      </c>
      <c r="GJ6" s="5" t="n">
        <v>43225</v>
      </c>
      <c r="GK6" s="5" t="n">
        <v>43226</v>
      </c>
      <c r="GL6" s="5" t="n">
        <v>43227</v>
      </c>
      <c r="GM6" s="5" t="n">
        <v>43228</v>
      </c>
      <c r="GN6" s="5" t="n">
        <v>43229</v>
      </c>
      <c r="GO6" s="5" t="n">
        <v>43230</v>
      </c>
      <c r="GP6" s="5" t="n">
        <v>43231</v>
      </c>
      <c r="GQ6" s="5" t="n">
        <v>43232</v>
      </c>
      <c r="GR6" s="5" t="n">
        <v>43233</v>
      </c>
      <c r="GS6" s="5" t="n">
        <v>43234</v>
      </c>
      <c r="GT6" s="5" t="n">
        <v>43235</v>
      </c>
      <c r="GU6" s="5" t="n">
        <v>43236</v>
      </c>
      <c r="GV6" s="5" t="n">
        <v>43237</v>
      </c>
      <c r="GW6" s="5" t="n">
        <v>43238</v>
      </c>
      <c r="GX6" s="5" t="n">
        <v>43239</v>
      </c>
      <c r="GY6" s="5" t="n">
        <v>43240</v>
      </c>
      <c r="GZ6" s="5" t="n">
        <v>43241</v>
      </c>
      <c r="HA6" s="5" t="n">
        <v>43242</v>
      </c>
      <c r="HB6" s="5" t="n">
        <v>43243</v>
      </c>
      <c r="HC6" s="5" t="n">
        <v>43244</v>
      </c>
      <c r="HD6" s="5" t="n">
        <v>43245</v>
      </c>
      <c r="HE6" s="5" t="n">
        <v>43246</v>
      </c>
      <c r="HF6" s="5" t="n">
        <v>43247</v>
      </c>
      <c r="HG6" s="5" t="n">
        <v>43248</v>
      </c>
      <c r="HH6" s="5" t="n">
        <v>43249</v>
      </c>
      <c r="HI6" s="5" t="n">
        <v>43250</v>
      </c>
      <c r="HJ6" s="5" t="n">
        <v>43251</v>
      </c>
      <c r="HK6" s="5" t="n">
        <v>43221</v>
      </c>
      <c r="HL6" s="5" t="n">
        <v>43222</v>
      </c>
      <c r="HM6" s="5" t="n">
        <v>43223</v>
      </c>
      <c r="HN6" s="5" t="n">
        <v>43224</v>
      </c>
      <c r="HO6" s="5" t="n">
        <v>43225</v>
      </c>
      <c r="HP6" s="5" t="n">
        <v>43226</v>
      </c>
      <c r="HQ6" s="5" t="n">
        <v>43227</v>
      </c>
      <c r="HR6" s="5" t="n">
        <v>43228</v>
      </c>
      <c r="HS6" s="5" t="n">
        <v>43229</v>
      </c>
      <c r="HT6" s="5" t="n">
        <v>43230</v>
      </c>
      <c r="HU6" s="5" t="n">
        <v>43231</v>
      </c>
      <c r="HV6" s="5" t="n">
        <v>43232</v>
      </c>
      <c r="HW6" s="5" t="n">
        <v>43233</v>
      </c>
      <c r="HX6" s="5" t="n">
        <v>43234</v>
      </c>
      <c r="HY6" s="5" t="n">
        <v>43235</v>
      </c>
      <c r="HZ6" s="5" t="n">
        <v>43236</v>
      </c>
      <c r="IA6" s="5" t="n">
        <v>43237</v>
      </c>
      <c r="IB6" s="5" t="n">
        <v>43238</v>
      </c>
      <c r="IC6" s="5" t="n">
        <v>43239</v>
      </c>
      <c r="ID6" s="5" t="n">
        <v>43240</v>
      </c>
      <c r="IE6" s="5" t="n">
        <v>43241</v>
      </c>
      <c r="IF6" s="5" t="n">
        <v>43242</v>
      </c>
      <c r="IG6" s="5" t="n">
        <v>43243</v>
      </c>
      <c r="IH6" s="5" t="n">
        <v>43244</v>
      </c>
      <c r="II6" s="5" t="n">
        <v>43245</v>
      </c>
      <c r="IJ6" s="5" t="n">
        <v>43246</v>
      </c>
      <c r="IK6" s="5" t="n">
        <v>43247</v>
      </c>
      <c r="IL6" s="5" t="n">
        <v>43248</v>
      </c>
      <c r="IM6" s="5" t="n">
        <v>43249</v>
      </c>
      <c r="IN6" s="5" t="n">
        <v>43250</v>
      </c>
      <c r="IO6" s="5" t="n">
        <v>43251</v>
      </c>
      <c r="IP6" s="5" t="n">
        <v>43221</v>
      </c>
      <c r="IQ6" s="5" t="n">
        <v>43222</v>
      </c>
      <c r="IR6" s="5" t="n">
        <v>43223</v>
      </c>
      <c r="IS6" s="5" t="n">
        <v>43224</v>
      </c>
      <c r="IT6" s="5" t="n">
        <v>43225</v>
      </c>
      <c r="IU6" s="5" t="n">
        <v>43226</v>
      </c>
      <c r="IV6" s="5" t="n">
        <v>43227</v>
      </c>
      <c r="IW6" s="5" t="n">
        <v>43228</v>
      </c>
      <c r="IX6" s="5" t="n">
        <v>43229</v>
      </c>
      <c r="IY6" s="5" t="n">
        <v>43230</v>
      </c>
      <c r="IZ6" s="5" t="n">
        <v>43231</v>
      </c>
      <c r="JA6" s="5" t="n">
        <v>43232</v>
      </c>
      <c r="JB6" s="5" t="n">
        <v>43233</v>
      </c>
      <c r="JC6" s="5" t="n">
        <v>43234</v>
      </c>
      <c r="JD6" s="5" t="n">
        <v>43235</v>
      </c>
      <c r="JE6" s="5" t="n">
        <v>43236</v>
      </c>
      <c r="JF6" s="5" t="n">
        <v>43237</v>
      </c>
      <c r="JG6" s="5" t="n">
        <v>43238</v>
      </c>
      <c r="JH6" s="5" t="n">
        <v>43239</v>
      </c>
      <c r="JI6" s="5" t="n">
        <v>43240</v>
      </c>
      <c r="JJ6" s="5" t="n">
        <v>43241</v>
      </c>
      <c r="JK6" s="5" t="n">
        <v>43242</v>
      </c>
      <c r="JL6" s="5" t="n">
        <v>43243</v>
      </c>
      <c r="JM6" s="5" t="n">
        <v>43244</v>
      </c>
      <c r="JN6" s="5" t="n">
        <v>43245</v>
      </c>
      <c r="JO6" s="5" t="n">
        <v>43246</v>
      </c>
      <c r="JP6" s="5" t="n">
        <v>43247</v>
      </c>
      <c r="JQ6" s="5" t="n">
        <v>43248</v>
      </c>
      <c r="JR6" s="5" t="n">
        <v>43249</v>
      </c>
      <c r="JS6" s="5" t="n">
        <v>43250</v>
      </c>
      <c r="JT6" s="5" t="n">
        <v>43251</v>
      </c>
      <c r="JU6" s="5" t="n">
        <v>43221</v>
      </c>
      <c r="JV6" s="5" t="n">
        <v>43222</v>
      </c>
      <c r="JW6" s="5" t="n">
        <v>43223</v>
      </c>
      <c r="JX6" s="5" t="n">
        <v>43224</v>
      </c>
      <c r="JY6" s="5" t="n">
        <v>43225</v>
      </c>
      <c r="JZ6" s="5" t="n">
        <v>43226</v>
      </c>
      <c r="KA6" s="5" t="n">
        <v>43227</v>
      </c>
      <c r="KB6" s="5" t="n">
        <v>43228</v>
      </c>
      <c r="KC6" s="5" t="n">
        <v>43229</v>
      </c>
      <c r="KD6" s="5" t="n">
        <v>43230</v>
      </c>
      <c r="KE6" s="5" t="n">
        <v>43231</v>
      </c>
      <c r="KF6" s="5" t="n">
        <v>43232</v>
      </c>
      <c r="KG6" s="5" t="n">
        <v>43233</v>
      </c>
      <c r="KH6" s="5" t="n">
        <v>43234</v>
      </c>
      <c r="KI6" s="5" t="n">
        <v>43235</v>
      </c>
      <c r="KJ6" s="5" t="n">
        <v>43236</v>
      </c>
      <c r="KK6" s="5" t="n">
        <v>43237</v>
      </c>
      <c r="KL6" s="5" t="n">
        <v>43238</v>
      </c>
      <c r="KM6" s="5" t="n">
        <v>43239</v>
      </c>
      <c r="KN6" s="5" t="n">
        <v>43240</v>
      </c>
      <c r="KO6" s="5" t="n">
        <v>43241</v>
      </c>
      <c r="KP6" s="5" t="n">
        <v>43242</v>
      </c>
      <c r="KQ6" s="5" t="n">
        <v>43243</v>
      </c>
      <c r="KR6" s="5" t="n">
        <v>43244</v>
      </c>
      <c r="KS6" s="5" t="n">
        <v>43245</v>
      </c>
      <c r="KT6" s="5" t="n">
        <v>43246</v>
      </c>
      <c r="KU6" s="5" t="n">
        <v>43247</v>
      </c>
      <c r="KV6" s="5" t="n">
        <v>43248</v>
      </c>
      <c r="KW6" s="5" t="n">
        <v>43249</v>
      </c>
      <c r="KX6" s="5" t="n">
        <v>43250</v>
      </c>
      <c r="KY6" s="5" t="n">
        <v>43251</v>
      </c>
      <c r="LB6" s="2" t="s">
        <v>1</v>
      </c>
      <c r="LC6" s="5" t="n">
        <v>43221</v>
      </c>
      <c r="LD6" s="5" t="n">
        <v>43222</v>
      </c>
      <c r="LE6" s="5" t="n">
        <v>43223</v>
      </c>
      <c r="LF6" s="5" t="n">
        <v>43224</v>
      </c>
      <c r="LG6" s="5" t="n">
        <v>43225</v>
      </c>
      <c r="LH6" s="5" t="n">
        <v>43226</v>
      </c>
      <c r="LI6" s="5" t="n">
        <v>43227</v>
      </c>
      <c r="LJ6" s="5" t="n">
        <v>43228</v>
      </c>
      <c r="LK6" s="5" t="n">
        <v>43229</v>
      </c>
      <c r="LL6" s="5" t="n">
        <v>43230</v>
      </c>
      <c r="LM6" s="5" t="n">
        <v>43231</v>
      </c>
      <c r="LN6" s="5" t="n">
        <v>43232</v>
      </c>
      <c r="LO6" s="5" t="n">
        <v>43233</v>
      </c>
      <c r="LP6" s="5" t="n">
        <v>43234</v>
      </c>
      <c r="LQ6" s="5" t="n">
        <v>43235</v>
      </c>
      <c r="LR6" s="5" t="n">
        <v>43236</v>
      </c>
      <c r="LS6" s="5" t="n">
        <v>43237</v>
      </c>
      <c r="LT6" s="5" t="n">
        <v>43238</v>
      </c>
      <c r="LU6" s="5" t="n">
        <v>43239</v>
      </c>
      <c r="LV6" s="5" t="n">
        <v>43240</v>
      </c>
      <c r="LW6" s="5" t="n">
        <v>43241</v>
      </c>
      <c r="LX6" s="5" t="n">
        <v>43242</v>
      </c>
      <c r="LY6" s="5" t="n">
        <v>43243</v>
      </c>
      <c r="LZ6" s="5" t="n">
        <v>43244</v>
      </c>
      <c r="MA6" s="5" t="n">
        <v>43245</v>
      </c>
      <c r="MB6" s="5" t="n">
        <v>43246</v>
      </c>
      <c r="MC6" s="5" t="n">
        <v>43247</v>
      </c>
      <c r="MD6" s="5" t="n">
        <v>43248</v>
      </c>
      <c r="ME6" s="5" t="n">
        <v>43249</v>
      </c>
      <c r="MF6" s="5" t="n">
        <v>43250</v>
      </c>
      <c r="MG6" s="5" t="n">
        <v>43251</v>
      </c>
      <c r="MH6" s="5" t="n">
        <v>43221</v>
      </c>
      <c r="MI6" s="5" t="n">
        <v>43222</v>
      </c>
      <c r="MJ6" s="5" t="n">
        <v>43223</v>
      </c>
      <c r="MK6" s="5" t="n">
        <v>43224</v>
      </c>
      <c r="ML6" s="5" t="n">
        <v>43225</v>
      </c>
      <c r="MM6" s="5" t="n">
        <v>43226</v>
      </c>
      <c r="MN6" s="5" t="n">
        <v>43227</v>
      </c>
      <c r="MO6" s="5" t="n">
        <v>43228</v>
      </c>
      <c r="MP6" s="5" t="n">
        <v>43229</v>
      </c>
      <c r="MQ6" s="5" t="n">
        <v>43230</v>
      </c>
      <c r="MR6" s="5" t="n">
        <v>43231</v>
      </c>
      <c r="MS6" s="5" t="n">
        <v>43232</v>
      </c>
      <c r="MT6" s="5" t="n">
        <v>43233</v>
      </c>
      <c r="MU6" s="5" t="n">
        <v>43234</v>
      </c>
      <c r="MV6" s="5" t="n">
        <v>43235</v>
      </c>
      <c r="MW6" s="5" t="n">
        <v>43236</v>
      </c>
      <c r="MX6" s="5" t="n">
        <v>43237</v>
      </c>
      <c r="MY6" s="5" t="n">
        <v>43238</v>
      </c>
      <c r="MZ6" s="5" t="n">
        <v>43239</v>
      </c>
      <c r="NA6" s="5" t="n">
        <v>43240</v>
      </c>
      <c r="NB6" s="5" t="n">
        <v>43241</v>
      </c>
      <c r="NC6" s="5" t="n">
        <v>43242</v>
      </c>
      <c r="ND6" s="5" t="n">
        <v>43243</v>
      </c>
      <c r="NE6" s="5" t="n">
        <v>43244</v>
      </c>
      <c r="NF6" s="5" t="n">
        <v>43245</v>
      </c>
      <c r="NG6" s="5" t="n">
        <v>43246</v>
      </c>
      <c r="NH6" s="5" t="n">
        <v>43247</v>
      </c>
      <c r="NI6" s="5" t="n">
        <v>43248</v>
      </c>
      <c r="NJ6" s="5" t="n">
        <v>43249</v>
      </c>
      <c r="NK6" s="5" t="n">
        <v>43250</v>
      </c>
      <c r="NL6" s="5" t="n">
        <v>43251</v>
      </c>
      <c r="NM6" s="5" t="n">
        <v>43221</v>
      </c>
      <c r="NN6" s="5" t="n">
        <v>43222</v>
      </c>
      <c r="NO6" s="5" t="n">
        <v>43223</v>
      </c>
      <c r="NP6" s="5" t="n">
        <v>43224</v>
      </c>
      <c r="NQ6" s="5" t="n">
        <v>43225</v>
      </c>
      <c r="NR6" s="5" t="n">
        <v>43226</v>
      </c>
      <c r="NS6" s="5" t="n">
        <v>43227</v>
      </c>
      <c r="NT6" s="5" t="n">
        <v>43228</v>
      </c>
      <c r="NU6" s="5" t="n">
        <v>43229</v>
      </c>
      <c r="NV6" s="5" t="n">
        <v>43230</v>
      </c>
      <c r="NW6" s="5" t="n">
        <v>43231</v>
      </c>
      <c r="NX6" s="5" t="n">
        <v>43232</v>
      </c>
      <c r="NY6" s="5" t="n">
        <v>43233</v>
      </c>
      <c r="NZ6" s="5" t="n">
        <v>43234</v>
      </c>
      <c r="OA6" s="5" t="n">
        <v>43235</v>
      </c>
      <c r="OB6" s="5" t="n">
        <v>43236</v>
      </c>
      <c r="OC6" s="5" t="n">
        <v>43237</v>
      </c>
      <c r="OD6" s="5" t="n">
        <v>43238</v>
      </c>
      <c r="OE6" s="5" t="n">
        <v>43239</v>
      </c>
      <c r="OF6" s="5" t="n">
        <v>43240</v>
      </c>
      <c r="OG6" s="5" t="n">
        <v>43241</v>
      </c>
      <c r="OH6" s="5" t="n">
        <v>43242</v>
      </c>
      <c r="OI6" s="5" t="n">
        <v>43243</v>
      </c>
      <c r="OJ6" s="5" t="n">
        <v>43244</v>
      </c>
      <c r="OK6" s="5" t="n">
        <v>43245</v>
      </c>
      <c r="OL6" s="5" t="n">
        <v>43246</v>
      </c>
      <c r="OM6" s="5" t="n">
        <v>43247</v>
      </c>
      <c r="ON6" s="5" t="n">
        <v>43248</v>
      </c>
      <c r="OO6" s="5" t="n">
        <v>43249</v>
      </c>
      <c r="OP6" s="5" t="n">
        <v>43250</v>
      </c>
      <c r="OQ6" s="5" t="n">
        <v>43251</v>
      </c>
      <c r="OR6" s="5" t="n">
        <v>43221</v>
      </c>
      <c r="OS6" s="5" t="n">
        <v>43222</v>
      </c>
      <c r="OT6" s="5" t="n">
        <v>43223</v>
      </c>
      <c r="OU6" s="5" t="n">
        <v>43224</v>
      </c>
      <c r="OV6" s="5" t="n">
        <v>43225</v>
      </c>
      <c r="OW6" s="5" t="n">
        <v>43226</v>
      </c>
      <c r="OX6" s="5" t="n">
        <v>43227</v>
      </c>
      <c r="OY6" s="5" t="n">
        <v>43228</v>
      </c>
      <c r="OZ6" s="5" t="n">
        <v>43229</v>
      </c>
      <c r="PA6" s="5" t="n">
        <v>43230</v>
      </c>
      <c r="PB6" s="5" t="n">
        <v>43231</v>
      </c>
      <c r="PC6" s="5" t="n">
        <v>43232</v>
      </c>
      <c r="PD6" s="5" t="n">
        <v>43233</v>
      </c>
      <c r="PE6" s="5" t="n">
        <v>43234</v>
      </c>
      <c r="PF6" s="5" t="n">
        <v>43235</v>
      </c>
      <c r="PG6" s="5" t="n">
        <v>43236</v>
      </c>
      <c r="PH6" s="5" t="n">
        <v>43237</v>
      </c>
      <c r="PI6" s="5" t="n">
        <v>43238</v>
      </c>
      <c r="PJ6" s="5" t="n">
        <v>43239</v>
      </c>
      <c r="PK6" s="5" t="n">
        <v>43240</v>
      </c>
      <c r="PL6" s="5" t="n">
        <v>43241</v>
      </c>
      <c r="PM6" s="5" t="n">
        <v>43242</v>
      </c>
      <c r="PN6" s="5" t="n">
        <v>43243</v>
      </c>
      <c r="PO6" s="5" t="n">
        <v>43244</v>
      </c>
      <c r="PP6" s="5" t="n">
        <v>43245</v>
      </c>
      <c r="PQ6" s="5" t="n">
        <v>43246</v>
      </c>
      <c r="PR6" s="5" t="n">
        <v>43247</v>
      </c>
      <c r="PS6" s="5" t="n">
        <v>43248</v>
      </c>
      <c r="PT6" s="5" t="n">
        <v>43249</v>
      </c>
      <c r="PU6" s="5" t="n">
        <v>43250</v>
      </c>
      <c r="PV6" s="5" t="n">
        <v>43251</v>
      </c>
    </row>
    <row r="7" s="4" customFormat="true" ht="25.5" hidden="false" customHeight="true" outlineLevel="0" collapsed="false">
      <c r="A7" s="2" t="s">
        <v>2</v>
      </c>
      <c r="B7" s="3" t="n">
        <v>41110100</v>
      </c>
      <c r="C7" s="3" t="n">
        <v>41110100</v>
      </c>
      <c r="D7" s="3" t="n">
        <v>41110100</v>
      </c>
      <c r="E7" s="3" t="n">
        <v>41110100</v>
      </c>
      <c r="F7" s="3" t="n">
        <v>41110100</v>
      </c>
      <c r="G7" s="3" t="n">
        <v>41110100</v>
      </c>
      <c r="H7" s="3" t="n">
        <v>41110100</v>
      </c>
      <c r="I7" s="3" t="n">
        <v>41110100</v>
      </c>
      <c r="J7" s="3" t="n">
        <v>41110100</v>
      </c>
      <c r="K7" s="3" t="n">
        <v>41110100</v>
      </c>
      <c r="L7" s="3" t="n">
        <v>41110100</v>
      </c>
      <c r="M7" s="3" t="n">
        <v>41110100</v>
      </c>
      <c r="N7" s="3" t="n">
        <v>41110100</v>
      </c>
      <c r="O7" s="3" t="n">
        <v>41110100</v>
      </c>
      <c r="P7" s="3" t="n">
        <v>41110100</v>
      </c>
      <c r="Q7" s="3" t="n">
        <v>41110100</v>
      </c>
      <c r="R7" s="3" t="n">
        <v>41110100</v>
      </c>
      <c r="S7" s="3" t="n">
        <v>41110100</v>
      </c>
      <c r="T7" s="3" t="n">
        <v>41110100</v>
      </c>
      <c r="U7" s="3" t="n">
        <v>41110100</v>
      </c>
      <c r="V7" s="3" t="n">
        <v>41110100</v>
      </c>
      <c r="W7" s="3" t="n">
        <v>41110100</v>
      </c>
      <c r="X7" s="3" t="n">
        <v>41110100</v>
      </c>
      <c r="Y7" s="3" t="n">
        <v>41110100</v>
      </c>
      <c r="Z7" s="3" t="n">
        <v>41110100</v>
      </c>
      <c r="AA7" s="3" t="n">
        <v>41110100</v>
      </c>
      <c r="AB7" s="3" t="n">
        <v>41110100</v>
      </c>
      <c r="AC7" s="3" t="n">
        <v>41110100</v>
      </c>
      <c r="AD7" s="3" t="n">
        <v>41110100</v>
      </c>
      <c r="AE7" s="3" t="n">
        <v>41110100</v>
      </c>
      <c r="AF7" s="3" t="n">
        <v>41110100</v>
      </c>
      <c r="AG7" s="3" t="n">
        <v>41912000</v>
      </c>
      <c r="AH7" s="3" t="n">
        <v>41912000</v>
      </c>
      <c r="AI7" s="3" t="n">
        <v>41912000</v>
      </c>
      <c r="AJ7" s="3" t="n">
        <v>41912000</v>
      </c>
      <c r="AK7" s="3" t="n">
        <v>41912000</v>
      </c>
      <c r="AL7" s="3" t="n">
        <v>41912000</v>
      </c>
      <c r="AM7" s="3" t="n">
        <v>41912000</v>
      </c>
      <c r="AN7" s="3" t="n">
        <v>41912000</v>
      </c>
      <c r="AO7" s="3" t="n">
        <v>41912000</v>
      </c>
      <c r="AP7" s="3" t="n">
        <v>41912000</v>
      </c>
      <c r="AQ7" s="3" t="n">
        <v>41912000</v>
      </c>
      <c r="AR7" s="3" t="n">
        <v>41912000</v>
      </c>
      <c r="AS7" s="3" t="n">
        <v>41912000</v>
      </c>
      <c r="AT7" s="3" t="n">
        <v>41912000</v>
      </c>
      <c r="AU7" s="3" t="n">
        <v>41912000</v>
      </c>
      <c r="AV7" s="3" t="n">
        <v>41912000</v>
      </c>
      <c r="AW7" s="3" t="n">
        <v>41912000</v>
      </c>
      <c r="AX7" s="3" t="n">
        <v>41912000</v>
      </c>
      <c r="AY7" s="3" t="n">
        <v>41912000</v>
      </c>
      <c r="AZ7" s="3" t="n">
        <v>41912000</v>
      </c>
      <c r="BA7" s="3" t="n">
        <v>41912000</v>
      </c>
      <c r="BB7" s="3" t="n">
        <v>41912000</v>
      </c>
      <c r="BC7" s="3" t="n">
        <v>41912000</v>
      </c>
      <c r="BD7" s="3" t="n">
        <v>41912000</v>
      </c>
      <c r="BE7" s="3" t="n">
        <v>41912000</v>
      </c>
      <c r="BF7" s="3" t="n">
        <v>41912000</v>
      </c>
      <c r="BG7" s="3" t="n">
        <v>41912000</v>
      </c>
      <c r="BH7" s="3" t="n">
        <v>41912000</v>
      </c>
      <c r="BI7" s="3" t="n">
        <v>41912000</v>
      </c>
      <c r="BJ7" s="3" t="n">
        <v>41912000</v>
      </c>
      <c r="BK7" s="3" t="n">
        <v>41912000</v>
      </c>
      <c r="BL7" s="3" t="n">
        <v>41919000</v>
      </c>
      <c r="BM7" s="3" t="n">
        <v>41919000</v>
      </c>
      <c r="BN7" s="3" t="n">
        <v>41919000</v>
      </c>
      <c r="BO7" s="3" t="n">
        <v>41919000</v>
      </c>
      <c r="BP7" s="3" t="n">
        <v>41919000</v>
      </c>
      <c r="BQ7" s="3" t="n">
        <v>41919000</v>
      </c>
      <c r="BR7" s="3" t="n">
        <v>41919000</v>
      </c>
      <c r="BS7" s="3" t="n">
        <v>41919000</v>
      </c>
      <c r="BT7" s="3" t="n">
        <v>41919000</v>
      </c>
      <c r="BU7" s="3" t="n">
        <v>41919000</v>
      </c>
      <c r="BV7" s="3" t="n">
        <v>41919000</v>
      </c>
      <c r="BW7" s="3" t="n">
        <v>41919000</v>
      </c>
      <c r="BX7" s="3" t="n">
        <v>41919000</v>
      </c>
      <c r="BY7" s="3" t="n">
        <v>41919000</v>
      </c>
      <c r="BZ7" s="3" t="n">
        <v>41919000</v>
      </c>
      <c r="CA7" s="3" t="n">
        <v>41919000</v>
      </c>
      <c r="CB7" s="3" t="n">
        <v>41919000</v>
      </c>
      <c r="CC7" s="3" t="n">
        <v>41919000</v>
      </c>
      <c r="CD7" s="3" t="n">
        <v>41919000</v>
      </c>
      <c r="CE7" s="3" t="n">
        <v>41919000</v>
      </c>
      <c r="CF7" s="3" t="n">
        <v>41919000</v>
      </c>
      <c r="CG7" s="3" t="n">
        <v>41919000</v>
      </c>
      <c r="CH7" s="3" t="n">
        <v>41919000</v>
      </c>
      <c r="CI7" s="3" t="n">
        <v>41919000</v>
      </c>
      <c r="CJ7" s="3" t="n">
        <v>41919000</v>
      </c>
      <c r="CK7" s="3" t="n">
        <v>41919000</v>
      </c>
      <c r="CL7" s="3" t="n">
        <v>41919000</v>
      </c>
      <c r="CM7" s="3" t="n">
        <v>41919000</v>
      </c>
      <c r="CN7" s="3" t="n">
        <v>41919000</v>
      </c>
      <c r="CO7" s="3" t="n">
        <v>41919000</v>
      </c>
      <c r="CP7" s="3" t="n">
        <v>41919000</v>
      </c>
      <c r="CQ7" s="3" t="n">
        <v>41914000</v>
      </c>
      <c r="CR7" s="3" t="n">
        <v>41914000</v>
      </c>
      <c r="CS7" s="3" t="n">
        <v>41914000</v>
      </c>
      <c r="CT7" s="3" t="n">
        <v>41914000</v>
      </c>
      <c r="CU7" s="3" t="n">
        <v>41914000</v>
      </c>
      <c r="CV7" s="3" t="n">
        <v>41914000</v>
      </c>
      <c r="CW7" s="3" t="n">
        <v>41914000</v>
      </c>
      <c r="CX7" s="3" t="n">
        <v>41914000</v>
      </c>
      <c r="CY7" s="3" t="n">
        <v>41914000</v>
      </c>
      <c r="CZ7" s="3" t="n">
        <v>41914000</v>
      </c>
      <c r="DA7" s="3" t="n">
        <v>41914000</v>
      </c>
      <c r="DB7" s="3" t="n">
        <v>41914000</v>
      </c>
      <c r="DC7" s="3" t="n">
        <v>41914000</v>
      </c>
      <c r="DD7" s="3" t="n">
        <v>41914000</v>
      </c>
      <c r="DE7" s="3" t="n">
        <v>41914000</v>
      </c>
      <c r="DF7" s="3" t="n">
        <v>41914000</v>
      </c>
      <c r="DG7" s="3" t="n">
        <v>41914000</v>
      </c>
      <c r="DH7" s="3" t="n">
        <v>41914000</v>
      </c>
      <c r="DI7" s="3" t="n">
        <v>41914000</v>
      </c>
      <c r="DJ7" s="3" t="n">
        <v>41914000</v>
      </c>
      <c r="DK7" s="3" t="n">
        <v>41914000</v>
      </c>
      <c r="DL7" s="3" t="n">
        <v>41914000</v>
      </c>
      <c r="DM7" s="3" t="n">
        <v>41914000</v>
      </c>
      <c r="DN7" s="3" t="n">
        <v>41914000</v>
      </c>
      <c r="DO7" s="3" t="n">
        <v>41914000</v>
      </c>
      <c r="DP7" s="3" t="n">
        <v>41914000</v>
      </c>
      <c r="DQ7" s="3" t="n">
        <v>41914000</v>
      </c>
      <c r="DR7" s="3" t="n">
        <v>41914000</v>
      </c>
      <c r="DS7" s="3" t="n">
        <v>41914000</v>
      </c>
      <c r="DT7" s="3" t="n">
        <v>41914000</v>
      </c>
      <c r="DU7" s="3" t="n">
        <v>41914000</v>
      </c>
      <c r="DV7" s="3" t="n">
        <v>41920000</v>
      </c>
      <c r="DW7" s="3" t="n">
        <v>41920000</v>
      </c>
      <c r="DX7" s="3" t="n">
        <v>41920000</v>
      </c>
      <c r="DY7" s="3" t="n">
        <v>41920000</v>
      </c>
      <c r="DZ7" s="3" t="n">
        <v>41920000</v>
      </c>
      <c r="EA7" s="3" t="n">
        <v>41920000</v>
      </c>
      <c r="EB7" s="3" t="n">
        <v>41920000</v>
      </c>
      <c r="EC7" s="3" t="n">
        <v>41920000</v>
      </c>
      <c r="ED7" s="3" t="n">
        <v>41920000</v>
      </c>
      <c r="EE7" s="3" t="n">
        <v>41920000</v>
      </c>
      <c r="EF7" s="3" t="n">
        <v>41920000</v>
      </c>
      <c r="EG7" s="3" t="n">
        <v>41920000</v>
      </c>
      <c r="EH7" s="3" t="n">
        <v>41920000</v>
      </c>
      <c r="EI7" s="3" t="n">
        <v>41920000</v>
      </c>
      <c r="EJ7" s="3" t="n">
        <v>41920000</v>
      </c>
      <c r="EK7" s="3" t="n">
        <v>41920000</v>
      </c>
      <c r="EL7" s="3" t="n">
        <v>41920000</v>
      </c>
      <c r="EM7" s="3" t="n">
        <v>41920000</v>
      </c>
      <c r="EN7" s="3" t="n">
        <v>41920000</v>
      </c>
      <c r="EO7" s="3" t="n">
        <v>41920000</v>
      </c>
      <c r="EP7" s="3" t="n">
        <v>41920000</v>
      </c>
      <c r="EQ7" s="3" t="n">
        <v>41920000</v>
      </c>
      <c r="ER7" s="3" t="n">
        <v>41920000</v>
      </c>
      <c r="ES7" s="3" t="n">
        <v>41920000</v>
      </c>
      <c r="ET7" s="3" t="n">
        <v>41920000</v>
      </c>
      <c r="EU7" s="3" t="n">
        <v>41920000</v>
      </c>
      <c r="EV7" s="3" t="n">
        <v>41920000</v>
      </c>
      <c r="EW7" s="3" t="n">
        <v>41920000</v>
      </c>
      <c r="EX7" s="3" t="n">
        <v>41920000</v>
      </c>
      <c r="EY7" s="3" t="n">
        <v>41920000</v>
      </c>
      <c r="EZ7" s="3" t="n">
        <v>41920000</v>
      </c>
      <c r="FA7" s="3" t="n">
        <v>41917000</v>
      </c>
      <c r="FB7" s="3" t="n">
        <v>41917000</v>
      </c>
      <c r="FC7" s="3" t="n">
        <v>41917000</v>
      </c>
      <c r="FD7" s="3" t="n">
        <v>41917000</v>
      </c>
      <c r="FE7" s="3" t="n">
        <v>41917000</v>
      </c>
      <c r="FF7" s="3" t="n">
        <v>41917000</v>
      </c>
      <c r="FG7" s="3" t="n">
        <v>41917000</v>
      </c>
      <c r="FH7" s="3" t="n">
        <v>41917000</v>
      </c>
      <c r="FI7" s="3" t="n">
        <v>41917000</v>
      </c>
      <c r="FJ7" s="3" t="n">
        <v>41917000</v>
      </c>
      <c r="FK7" s="3" t="n">
        <v>41917000</v>
      </c>
      <c r="FL7" s="3" t="n">
        <v>41917000</v>
      </c>
      <c r="FM7" s="3" t="n">
        <v>41917000</v>
      </c>
      <c r="FN7" s="3" t="n">
        <v>41917000</v>
      </c>
      <c r="FO7" s="3" t="n">
        <v>41917000</v>
      </c>
      <c r="FP7" s="3" t="n">
        <v>41917000</v>
      </c>
      <c r="FQ7" s="3" t="n">
        <v>41917000</v>
      </c>
      <c r="FR7" s="3" t="n">
        <v>41917000</v>
      </c>
      <c r="FS7" s="3" t="n">
        <v>41917000</v>
      </c>
      <c r="FT7" s="3" t="n">
        <v>41917000</v>
      </c>
      <c r="FU7" s="3" t="n">
        <v>41917000</v>
      </c>
      <c r="FV7" s="3" t="n">
        <v>41917000</v>
      </c>
      <c r="FW7" s="3" t="n">
        <v>41917000</v>
      </c>
      <c r="FX7" s="3" t="n">
        <v>41917000</v>
      </c>
      <c r="FY7" s="3" t="n">
        <v>41917000</v>
      </c>
      <c r="FZ7" s="3" t="n">
        <v>41917000</v>
      </c>
      <c r="GA7" s="3" t="n">
        <v>41917000</v>
      </c>
      <c r="GB7" s="3" t="n">
        <v>41917000</v>
      </c>
      <c r="GC7" s="3" t="n">
        <v>41917000</v>
      </c>
      <c r="GD7" s="3" t="n">
        <v>41917000</v>
      </c>
      <c r="GE7" s="3" t="n">
        <v>41917000</v>
      </c>
      <c r="GF7" s="3" t="n">
        <v>41915000</v>
      </c>
      <c r="GG7" s="3" t="n">
        <v>41915000</v>
      </c>
      <c r="GH7" s="3" t="n">
        <v>41915000</v>
      </c>
      <c r="GI7" s="3" t="n">
        <v>41915000</v>
      </c>
      <c r="GJ7" s="3" t="n">
        <v>41915000</v>
      </c>
      <c r="GK7" s="3" t="n">
        <v>41915000</v>
      </c>
      <c r="GL7" s="3" t="n">
        <v>41915000</v>
      </c>
      <c r="GM7" s="3" t="n">
        <v>41915000</v>
      </c>
      <c r="GN7" s="3" t="n">
        <v>41915000</v>
      </c>
      <c r="GO7" s="3" t="n">
        <v>41915000</v>
      </c>
      <c r="GP7" s="3" t="n">
        <v>41915000</v>
      </c>
      <c r="GQ7" s="3" t="n">
        <v>41915000</v>
      </c>
      <c r="GR7" s="3" t="n">
        <v>41915000</v>
      </c>
      <c r="GS7" s="3" t="n">
        <v>41915000</v>
      </c>
      <c r="GT7" s="3" t="n">
        <v>41915000</v>
      </c>
      <c r="GU7" s="3" t="n">
        <v>41915000</v>
      </c>
      <c r="GV7" s="3" t="n">
        <v>41915000</v>
      </c>
      <c r="GW7" s="3" t="n">
        <v>41915000</v>
      </c>
      <c r="GX7" s="3" t="n">
        <v>41915000</v>
      </c>
      <c r="GY7" s="3" t="n">
        <v>41915000</v>
      </c>
      <c r="GZ7" s="3" t="n">
        <v>41915000</v>
      </c>
      <c r="HA7" s="3" t="n">
        <v>41915000</v>
      </c>
      <c r="HB7" s="3" t="n">
        <v>41915000</v>
      </c>
      <c r="HC7" s="3" t="n">
        <v>41915000</v>
      </c>
      <c r="HD7" s="3" t="n">
        <v>41915000</v>
      </c>
      <c r="HE7" s="3" t="n">
        <v>41915000</v>
      </c>
      <c r="HF7" s="3" t="n">
        <v>41915000</v>
      </c>
      <c r="HG7" s="3" t="n">
        <v>41915000</v>
      </c>
      <c r="HH7" s="3" t="n">
        <v>41915000</v>
      </c>
      <c r="HI7" s="3" t="n">
        <v>41915000</v>
      </c>
      <c r="HJ7" s="3" t="n">
        <v>41915000</v>
      </c>
      <c r="HK7" s="3" t="n">
        <v>70610000</v>
      </c>
      <c r="HL7" s="3" t="n">
        <v>70610000</v>
      </c>
      <c r="HM7" s="3" t="n">
        <v>70610000</v>
      </c>
      <c r="HN7" s="3" t="n">
        <v>70610000</v>
      </c>
      <c r="HO7" s="3" t="n">
        <v>70610000</v>
      </c>
      <c r="HP7" s="3" t="n">
        <v>70610000</v>
      </c>
      <c r="HQ7" s="3" t="n">
        <v>70610000</v>
      </c>
      <c r="HR7" s="3" t="n">
        <v>70610000</v>
      </c>
      <c r="HS7" s="3" t="n">
        <v>70610000</v>
      </c>
      <c r="HT7" s="3" t="n">
        <v>70610000</v>
      </c>
      <c r="HU7" s="3" t="n">
        <v>70610000</v>
      </c>
      <c r="HV7" s="3" t="n">
        <v>70610000</v>
      </c>
      <c r="HW7" s="3" t="n">
        <v>70610000</v>
      </c>
      <c r="HX7" s="3" t="n">
        <v>70610000</v>
      </c>
      <c r="HY7" s="3" t="n">
        <v>70610000</v>
      </c>
      <c r="HZ7" s="3" t="n">
        <v>70610000</v>
      </c>
      <c r="IA7" s="3" t="n">
        <v>70610000</v>
      </c>
      <c r="IB7" s="3" t="n">
        <v>70610000</v>
      </c>
      <c r="IC7" s="3" t="n">
        <v>70610000</v>
      </c>
      <c r="ID7" s="3" t="n">
        <v>70610000</v>
      </c>
      <c r="IE7" s="3" t="n">
        <v>70610000</v>
      </c>
      <c r="IF7" s="3" t="n">
        <v>70610000</v>
      </c>
      <c r="IG7" s="3" t="n">
        <v>70610000</v>
      </c>
      <c r="IH7" s="3" t="n">
        <v>70610000</v>
      </c>
      <c r="II7" s="3" t="n">
        <v>70610000</v>
      </c>
      <c r="IJ7" s="3" t="n">
        <v>70610000</v>
      </c>
      <c r="IK7" s="3" t="n">
        <v>70610000</v>
      </c>
      <c r="IL7" s="3" t="n">
        <v>70610000</v>
      </c>
      <c r="IM7" s="3" t="n">
        <v>70610000</v>
      </c>
      <c r="IN7" s="3" t="n">
        <v>70610000</v>
      </c>
      <c r="IO7" s="3" t="n">
        <v>70610000</v>
      </c>
      <c r="IP7" s="3" t="n">
        <v>44321700</v>
      </c>
      <c r="IQ7" s="3" t="n">
        <v>44321700</v>
      </c>
      <c r="IR7" s="3" t="n">
        <v>44321700</v>
      </c>
      <c r="IS7" s="3" t="n">
        <v>44321700</v>
      </c>
      <c r="IT7" s="3" t="n">
        <v>44321700</v>
      </c>
      <c r="IU7" s="3" t="n">
        <v>44321700</v>
      </c>
      <c r="IV7" s="3" t="n">
        <v>44321700</v>
      </c>
      <c r="IW7" s="3" t="n">
        <v>44321700</v>
      </c>
      <c r="IX7" s="3" t="n">
        <v>44321700</v>
      </c>
      <c r="IY7" s="3" t="n">
        <v>44321700</v>
      </c>
      <c r="IZ7" s="3" t="n">
        <v>44321700</v>
      </c>
      <c r="JA7" s="3" t="n">
        <v>44321700</v>
      </c>
      <c r="JB7" s="3" t="n">
        <v>44321700</v>
      </c>
      <c r="JC7" s="3" t="n">
        <v>44321700</v>
      </c>
      <c r="JD7" s="3" t="n">
        <v>44321700</v>
      </c>
      <c r="JE7" s="3" t="n">
        <v>44321700</v>
      </c>
      <c r="JF7" s="3" t="n">
        <v>44321700</v>
      </c>
      <c r="JG7" s="3" t="n">
        <v>44321700</v>
      </c>
      <c r="JH7" s="3" t="n">
        <v>44321700</v>
      </c>
      <c r="JI7" s="3" t="n">
        <v>44321700</v>
      </c>
      <c r="JJ7" s="3" t="n">
        <v>44321700</v>
      </c>
      <c r="JK7" s="3" t="n">
        <v>44321700</v>
      </c>
      <c r="JL7" s="3" t="n">
        <v>44321700</v>
      </c>
      <c r="JM7" s="3" t="n">
        <v>44321700</v>
      </c>
      <c r="JN7" s="3" t="n">
        <v>44321700</v>
      </c>
      <c r="JO7" s="3" t="n">
        <v>44321700</v>
      </c>
      <c r="JP7" s="3" t="n">
        <v>44321700</v>
      </c>
      <c r="JQ7" s="3" t="n">
        <v>44321700</v>
      </c>
      <c r="JR7" s="3" t="n">
        <v>44321700</v>
      </c>
      <c r="JS7" s="3" t="n">
        <v>44321700</v>
      </c>
      <c r="JT7" s="3" t="n">
        <v>44321700</v>
      </c>
      <c r="JU7" s="6" t="n">
        <v>57121800</v>
      </c>
      <c r="JV7" s="6" t="n">
        <v>57121800</v>
      </c>
      <c r="JW7" s="6" t="n">
        <v>57121800</v>
      </c>
      <c r="JX7" s="6" t="n">
        <v>57121800</v>
      </c>
      <c r="JY7" s="6" t="n">
        <v>57121800</v>
      </c>
      <c r="JZ7" s="6" t="n">
        <v>57121800</v>
      </c>
      <c r="KA7" s="6" t="n">
        <v>57121800</v>
      </c>
      <c r="KB7" s="6" t="n">
        <v>57121800</v>
      </c>
      <c r="KC7" s="6" t="n">
        <v>57121800</v>
      </c>
      <c r="KD7" s="6" t="n">
        <v>57121800</v>
      </c>
      <c r="KE7" s="6" t="n">
        <v>57121800</v>
      </c>
      <c r="KF7" s="6" t="n">
        <v>57121800</v>
      </c>
      <c r="KG7" s="6" t="n">
        <v>57121800</v>
      </c>
      <c r="KH7" s="6" t="n">
        <v>57121800</v>
      </c>
      <c r="KI7" s="6" t="n">
        <v>57121800</v>
      </c>
      <c r="KJ7" s="6" t="n">
        <v>57121800</v>
      </c>
      <c r="KK7" s="6" t="n">
        <v>57121800</v>
      </c>
      <c r="KL7" s="6" t="n">
        <v>57121800</v>
      </c>
      <c r="KM7" s="6" t="n">
        <v>57121800</v>
      </c>
      <c r="KN7" s="6" t="n">
        <v>57121800</v>
      </c>
      <c r="KO7" s="6" t="n">
        <v>57121800</v>
      </c>
      <c r="KP7" s="6" t="n">
        <v>57121800</v>
      </c>
      <c r="KQ7" s="6" t="n">
        <v>57121800</v>
      </c>
      <c r="KR7" s="6" t="n">
        <v>57121800</v>
      </c>
      <c r="KS7" s="6" t="n">
        <v>57121800</v>
      </c>
      <c r="KT7" s="6" t="n">
        <v>57121800</v>
      </c>
      <c r="KU7" s="6" t="n">
        <v>57121800</v>
      </c>
      <c r="KV7" s="6" t="n">
        <v>57121800</v>
      </c>
      <c r="KW7" s="6" t="n">
        <v>57121800</v>
      </c>
      <c r="KX7" s="6" t="n">
        <v>57121800</v>
      </c>
      <c r="KY7" s="6" t="n">
        <v>57121800</v>
      </c>
      <c r="LB7" s="2" t="s">
        <v>2</v>
      </c>
      <c r="LC7" s="7" t="n">
        <v>58515300</v>
      </c>
      <c r="LD7" s="7" t="n">
        <v>58515300</v>
      </c>
      <c r="LE7" s="7" t="n">
        <v>58515300</v>
      </c>
      <c r="LF7" s="7" t="n">
        <v>58515300</v>
      </c>
      <c r="LG7" s="7" t="n">
        <v>58515300</v>
      </c>
      <c r="LH7" s="7" t="n">
        <v>58515300</v>
      </c>
      <c r="LI7" s="7" t="n">
        <v>58515300</v>
      </c>
      <c r="LJ7" s="7" t="n">
        <v>58515300</v>
      </c>
      <c r="LK7" s="7" t="n">
        <v>58515300</v>
      </c>
      <c r="LL7" s="7" t="n">
        <v>58515300</v>
      </c>
      <c r="LM7" s="7" t="n">
        <v>58515300</v>
      </c>
      <c r="LN7" s="7" t="n">
        <v>58515300</v>
      </c>
      <c r="LO7" s="7" t="n">
        <v>58515300</v>
      </c>
      <c r="LP7" s="7" t="n">
        <v>58515300</v>
      </c>
      <c r="LQ7" s="7" t="n">
        <v>58515300</v>
      </c>
      <c r="LR7" s="7" t="n">
        <v>58515300</v>
      </c>
      <c r="LS7" s="7" t="n">
        <v>58515300</v>
      </c>
      <c r="LT7" s="7" t="n">
        <v>58515300</v>
      </c>
      <c r="LU7" s="7" t="n">
        <v>58515300</v>
      </c>
      <c r="LV7" s="7" t="n">
        <v>58515300</v>
      </c>
      <c r="LW7" s="7" t="n">
        <v>58515300</v>
      </c>
      <c r="LX7" s="7" t="n">
        <v>58515300</v>
      </c>
      <c r="LY7" s="7" t="n">
        <v>58515300</v>
      </c>
      <c r="LZ7" s="7" t="n">
        <v>58515300</v>
      </c>
      <c r="MA7" s="7" t="n">
        <v>58515300</v>
      </c>
      <c r="MB7" s="7" t="n">
        <v>58515300</v>
      </c>
      <c r="MC7" s="7" t="n">
        <v>58515300</v>
      </c>
      <c r="MD7" s="7" t="n">
        <v>58515300</v>
      </c>
      <c r="ME7" s="7" t="n">
        <v>58515300</v>
      </c>
      <c r="MF7" s="7" t="n">
        <v>58515300</v>
      </c>
      <c r="MG7" s="7" t="n">
        <v>58515300</v>
      </c>
      <c r="MH7" s="8" t="n">
        <v>58518000</v>
      </c>
      <c r="MI7" s="8" t="n">
        <v>58518000</v>
      </c>
      <c r="MJ7" s="8" t="n">
        <v>58518000</v>
      </c>
      <c r="MK7" s="8" t="n">
        <v>58518000</v>
      </c>
      <c r="ML7" s="8" t="n">
        <v>58518000</v>
      </c>
      <c r="MM7" s="8" t="n">
        <v>58518000</v>
      </c>
      <c r="MN7" s="8" t="n">
        <v>58518000</v>
      </c>
      <c r="MO7" s="8" t="n">
        <v>58518000</v>
      </c>
      <c r="MP7" s="8" t="n">
        <v>58518000</v>
      </c>
      <c r="MQ7" s="8" t="n">
        <v>58518000</v>
      </c>
      <c r="MR7" s="8" t="n">
        <v>58518000</v>
      </c>
      <c r="MS7" s="8" t="n">
        <v>58518000</v>
      </c>
      <c r="MT7" s="8" t="n">
        <v>58518000</v>
      </c>
      <c r="MU7" s="8" t="n">
        <v>58518000</v>
      </c>
      <c r="MV7" s="8" t="n">
        <v>58518000</v>
      </c>
      <c r="MW7" s="8" t="n">
        <v>58518000</v>
      </c>
      <c r="MX7" s="8" t="n">
        <v>58518000</v>
      </c>
      <c r="MY7" s="8" t="n">
        <v>58518000</v>
      </c>
      <c r="MZ7" s="8" t="n">
        <v>58518000</v>
      </c>
      <c r="NA7" s="8" t="n">
        <v>58518000</v>
      </c>
      <c r="NB7" s="8" t="n">
        <v>58518000</v>
      </c>
      <c r="NC7" s="8" t="n">
        <v>58518000</v>
      </c>
      <c r="ND7" s="8" t="n">
        <v>58518000</v>
      </c>
      <c r="NE7" s="8" t="n">
        <v>58518000</v>
      </c>
      <c r="NF7" s="8" t="n">
        <v>58518000</v>
      </c>
      <c r="NG7" s="8" t="n">
        <v>58518000</v>
      </c>
      <c r="NH7" s="8" t="n">
        <v>58518000</v>
      </c>
      <c r="NI7" s="8" t="n">
        <v>58518000</v>
      </c>
      <c r="NJ7" s="8" t="n">
        <v>58518000</v>
      </c>
      <c r="NK7" s="8" t="n">
        <v>58518000</v>
      </c>
      <c r="NL7" s="8" t="n">
        <v>58518000</v>
      </c>
      <c r="NM7" s="9" t="n">
        <v>41621400</v>
      </c>
      <c r="NN7" s="9" t="n">
        <v>41621400</v>
      </c>
      <c r="NO7" s="9" t="n">
        <v>41621400</v>
      </c>
      <c r="NP7" s="9" t="n">
        <v>41621400</v>
      </c>
      <c r="NQ7" s="9" t="n">
        <v>41621400</v>
      </c>
      <c r="NR7" s="9" t="n">
        <v>41621400</v>
      </c>
      <c r="NS7" s="9" t="n">
        <v>41621400</v>
      </c>
      <c r="NT7" s="9" t="n">
        <v>41621400</v>
      </c>
      <c r="NU7" s="9" t="n">
        <v>41621400</v>
      </c>
      <c r="NV7" s="9" t="n">
        <v>41621400</v>
      </c>
      <c r="NW7" s="9" t="n">
        <v>41621400</v>
      </c>
      <c r="NX7" s="9" t="n">
        <v>41621400</v>
      </c>
      <c r="NY7" s="9" t="n">
        <v>41621400</v>
      </c>
      <c r="NZ7" s="9" t="n">
        <v>41621400</v>
      </c>
      <c r="OA7" s="9" t="n">
        <v>41621400</v>
      </c>
      <c r="OB7" s="9" t="n">
        <v>41621400</v>
      </c>
      <c r="OC7" s="9" t="n">
        <v>41621400</v>
      </c>
      <c r="OD7" s="9" t="n">
        <v>41621400</v>
      </c>
      <c r="OE7" s="9" t="n">
        <v>41621400</v>
      </c>
      <c r="OF7" s="9" t="n">
        <v>41621400</v>
      </c>
      <c r="OG7" s="9" t="n">
        <v>41621400</v>
      </c>
      <c r="OH7" s="9" t="n">
        <v>41621400</v>
      </c>
      <c r="OI7" s="9" t="n">
        <v>41621400</v>
      </c>
      <c r="OJ7" s="9" t="n">
        <v>41621400</v>
      </c>
      <c r="OK7" s="9" t="n">
        <v>41621400</v>
      </c>
      <c r="OL7" s="9" t="n">
        <v>41621400</v>
      </c>
      <c r="OM7" s="9" t="n">
        <v>41621400</v>
      </c>
      <c r="ON7" s="9" t="n">
        <v>41621400</v>
      </c>
      <c r="OO7" s="9" t="n">
        <v>41621400</v>
      </c>
      <c r="OP7" s="9" t="n">
        <v>41621400</v>
      </c>
      <c r="OQ7" s="9" t="n">
        <v>41621400</v>
      </c>
      <c r="OR7" s="6" t="n">
        <v>57121800</v>
      </c>
      <c r="OS7" s="6" t="n">
        <v>57121800</v>
      </c>
      <c r="OT7" s="6" t="n">
        <v>57121800</v>
      </c>
      <c r="OU7" s="6" t="n">
        <v>57121800</v>
      </c>
      <c r="OV7" s="6" t="n">
        <v>57121800</v>
      </c>
      <c r="OW7" s="6" t="n">
        <v>57121800</v>
      </c>
      <c r="OX7" s="6" t="n">
        <v>57121800</v>
      </c>
      <c r="OY7" s="6" t="n">
        <v>57121800</v>
      </c>
      <c r="OZ7" s="6" t="n">
        <v>57121800</v>
      </c>
      <c r="PA7" s="6" t="n">
        <v>57121800</v>
      </c>
      <c r="PB7" s="6" t="n">
        <v>57121800</v>
      </c>
      <c r="PC7" s="6" t="n">
        <v>57121800</v>
      </c>
      <c r="PD7" s="6" t="n">
        <v>57121800</v>
      </c>
      <c r="PE7" s="6" t="n">
        <v>57121800</v>
      </c>
      <c r="PF7" s="6" t="n">
        <v>57121800</v>
      </c>
      <c r="PG7" s="6" t="n">
        <v>57121800</v>
      </c>
      <c r="PH7" s="6" t="n">
        <v>57121800</v>
      </c>
      <c r="PI7" s="6" t="n">
        <v>57121800</v>
      </c>
      <c r="PJ7" s="6" t="n">
        <v>57121800</v>
      </c>
      <c r="PK7" s="6" t="n">
        <v>57121800</v>
      </c>
      <c r="PL7" s="6" t="n">
        <v>57121800</v>
      </c>
      <c r="PM7" s="6" t="n">
        <v>57121800</v>
      </c>
      <c r="PN7" s="6" t="n">
        <v>57121800</v>
      </c>
      <c r="PO7" s="6" t="n">
        <v>57121800</v>
      </c>
      <c r="PP7" s="6" t="n">
        <v>57121800</v>
      </c>
      <c r="PQ7" s="6" t="n">
        <v>57121800</v>
      </c>
      <c r="PR7" s="6" t="n">
        <v>57121800</v>
      </c>
      <c r="PS7" s="6" t="n">
        <v>57121800</v>
      </c>
      <c r="PT7" s="6" t="n">
        <v>57121800</v>
      </c>
      <c r="PU7" s="6" t="n">
        <v>57121800</v>
      </c>
      <c r="PV7" s="6" t="n">
        <v>57121800</v>
      </c>
    </row>
    <row r="8" s="4" customFormat="true" ht="24" hidden="false" customHeight="true" outlineLevel="0" collapsed="false">
      <c r="A8" s="10" t="s">
        <v>3</v>
      </c>
      <c r="B8" s="11" t="s">
        <v>4</v>
      </c>
      <c r="C8" s="11" t="s">
        <v>4</v>
      </c>
      <c r="D8" s="11" t="s">
        <v>4</v>
      </c>
      <c r="E8" s="11" t="s">
        <v>4</v>
      </c>
      <c r="F8" s="11" t="s">
        <v>4</v>
      </c>
      <c r="G8" s="11" t="s">
        <v>4</v>
      </c>
      <c r="H8" s="11" t="s">
        <v>4</v>
      </c>
      <c r="I8" s="11" t="s">
        <v>4</v>
      </c>
      <c r="J8" s="11" t="s">
        <v>4</v>
      </c>
      <c r="K8" s="11" t="s">
        <v>4</v>
      </c>
      <c r="L8" s="11" t="s">
        <v>4</v>
      </c>
      <c r="M8" s="11" t="s">
        <v>4</v>
      </c>
      <c r="N8" s="11" t="s">
        <v>4</v>
      </c>
      <c r="O8" s="11" t="s">
        <v>4</v>
      </c>
      <c r="P8" s="11" t="s">
        <v>4</v>
      </c>
      <c r="Q8" s="11" t="s">
        <v>4</v>
      </c>
      <c r="R8" s="11" t="s">
        <v>4</v>
      </c>
      <c r="S8" s="11" t="s">
        <v>4</v>
      </c>
      <c r="T8" s="11" t="s">
        <v>4</v>
      </c>
      <c r="U8" s="11" t="s">
        <v>4</v>
      </c>
      <c r="V8" s="11" t="s">
        <v>4</v>
      </c>
      <c r="W8" s="11" t="s">
        <v>4</v>
      </c>
      <c r="X8" s="11" t="s">
        <v>4</v>
      </c>
      <c r="Y8" s="11" t="s">
        <v>4</v>
      </c>
      <c r="Z8" s="11" t="s">
        <v>4</v>
      </c>
      <c r="AA8" s="11" t="s">
        <v>4</v>
      </c>
      <c r="AB8" s="11" t="s">
        <v>4</v>
      </c>
      <c r="AC8" s="11" t="s">
        <v>4</v>
      </c>
      <c r="AD8" s="11" t="s">
        <v>4</v>
      </c>
      <c r="AE8" s="11" t="s">
        <v>4</v>
      </c>
      <c r="AF8" s="11" t="s">
        <v>4</v>
      </c>
      <c r="AG8" s="11" t="s">
        <v>5</v>
      </c>
      <c r="AH8" s="11" t="s">
        <v>5</v>
      </c>
      <c r="AI8" s="11" t="s">
        <v>5</v>
      </c>
      <c r="AJ8" s="11" t="s">
        <v>5</v>
      </c>
      <c r="AK8" s="11" t="s">
        <v>5</v>
      </c>
      <c r="AL8" s="11" t="s">
        <v>5</v>
      </c>
      <c r="AM8" s="11" t="s">
        <v>5</v>
      </c>
      <c r="AN8" s="11" t="s">
        <v>5</v>
      </c>
      <c r="AO8" s="11" t="s">
        <v>5</v>
      </c>
      <c r="AP8" s="11" t="s">
        <v>5</v>
      </c>
      <c r="AQ8" s="11" t="s">
        <v>5</v>
      </c>
      <c r="AR8" s="11" t="s">
        <v>5</v>
      </c>
      <c r="AS8" s="11" t="s">
        <v>5</v>
      </c>
      <c r="AT8" s="11" t="s">
        <v>5</v>
      </c>
      <c r="AU8" s="11" t="s">
        <v>5</v>
      </c>
      <c r="AV8" s="11" t="s">
        <v>5</v>
      </c>
      <c r="AW8" s="11" t="s">
        <v>5</v>
      </c>
      <c r="AX8" s="11" t="s">
        <v>5</v>
      </c>
      <c r="AY8" s="11" t="s">
        <v>5</v>
      </c>
      <c r="AZ8" s="11" t="s">
        <v>5</v>
      </c>
      <c r="BA8" s="11" t="s">
        <v>5</v>
      </c>
      <c r="BB8" s="11" t="s">
        <v>5</v>
      </c>
      <c r="BC8" s="11" t="s">
        <v>5</v>
      </c>
      <c r="BD8" s="11" t="s">
        <v>5</v>
      </c>
      <c r="BE8" s="11" t="s">
        <v>5</v>
      </c>
      <c r="BF8" s="11" t="s">
        <v>5</v>
      </c>
      <c r="BG8" s="11" t="s">
        <v>5</v>
      </c>
      <c r="BH8" s="11" t="s">
        <v>5</v>
      </c>
      <c r="BI8" s="11" t="s">
        <v>5</v>
      </c>
      <c r="BJ8" s="11" t="s">
        <v>5</v>
      </c>
      <c r="BK8" s="11" t="s">
        <v>5</v>
      </c>
      <c r="BL8" s="11" t="s">
        <v>6</v>
      </c>
      <c r="BM8" s="11" t="s">
        <v>6</v>
      </c>
      <c r="BN8" s="11" t="s">
        <v>6</v>
      </c>
      <c r="BO8" s="11" t="s">
        <v>6</v>
      </c>
      <c r="BP8" s="11" t="s">
        <v>6</v>
      </c>
      <c r="BQ8" s="11" t="s">
        <v>6</v>
      </c>
      <c r="BR8" s="11" t="s">
        <v>6</v>
      </c>
      <c r="BS8" s="11" t="s">
        <v>6</v>
      </c>
      <c r="BT8" s="11" t="s">
        <v>6</v>
      </c>
      <c r="BU8" s="11" t="s">
        <v>6</v>
      </c>
      <c r="BV8" s="11" t="s">
        <v>6</v>
      </c>
      <c r="BW8" s="11" t="s">
        <v>6</v>
      </c>
      <c r="BX8" s="11" t="s">
        <v>6</v>
      </c>
      <c r="BY8" s="11" t="s">
        <v>6</v>
      </c>
      <c r="BZ8" s="11" t="s">
        <v>6</v>
      </c>
      <c r="CA8" s="11" t="s">
        <v>6</v>
      </c>
      <c r="CB8" s="11" t="s">
        <v>6</v>
      </c>
      <c r="CC8" s="11" t="s">
        <v>6</v>
      </c>
      <c r="CD8" s="11" t="s">
        <v>6</v>
      </c>
      <c r="CE8" s="11" t="s">
        <v>6</v>
      </c>
      <c r="CF8" s="11" t="s">
        <v>6</v>
      </c>
      <c r="CG8" s="11" t="s">
        <v>6</v>
      </c>
      <c r="CH8" s="11" t="s">
        <v>6</v>
      </c>
      <c r="CI8" s="11" t="s">
        <v>6</v>
      </c>
      <c r="CJ8" s="11" t="s">
        <v>6</v>
      </c>
      <c r="CK8" s="11" t="s">
        <v>6</v>
      </c>
      <c r="CL8" s="11" t="s">
        <v>6</v>
      </c>
      <c r="CM8" s="11" t="s">
        <v>6</v>
      </c>
      <c r="CN8" s="11" t="s">
        <v>6</v>
      </c>
      <c r="CO8" s="11" t="s">
        <v>6</v>
      </c>
      <c r="CP8" s="11" t="s">
        <v>6</v>
      </c>
      <c r="CQ8" s="11" t="s">
        <v>7</v>
      </c>
      <c r="CR8" s="11" t="s">
        <v>7</v>
      </c>
      <c r="CS8" s="11" t="s">
        <v>7</v>
      </c>
      <c r="CT8" s="11" t="s">
        <v>7</v>
      </c>
      <c r="CU8" s="11" t="s">
        <v>7</v>
      </c>
      <c r="CV8" s="11" t="s">
        <v>7</v>
      </c>
      <c r="CW8" s="11" t="s">
        <v>7</v>
      </c>
      <c r="CX8" s="11" t="s">
        <v>7</v>
      </c>
      <c r="CY8" s="11" t="s">
        <v>7</v>
      </c>
      <c r="CZ8" s="11" t="s">
        <v>7</v>
      </c>
      <c r="DA8" s="11" t="s">
        <v>7</v>
      </c>
      <c r="DB8" s="11" t="s">
        <v>7</v>
      </c>
      <c r="DC8" s="11" t="s">
        <v>7</v>
      </c>
      <c r="DD8" s="11" t="s">
        <v>7</v>
      </c>
      <c r="DE8" s="11" t="s">
        <v>7</v>
      </c>
      <c r="DF8" s="11" t="s">
        <v>7</v>
      </c>
      <c r="DG8" s="11" t="s">
        <v>7</v>
      </c>
      <c r="DH8" s="11" t="s">
        <v>7</v>
      </c>
      <c r="DI8" s="11" t="s">
        <v>7</v>
      </c>
      <c r="DJ8" s="11" t="s">
        <v>7</v>
      </c>
      <c r="DK8" s="11" t="s">
        <v>7</v>
      </c>
      <c r="DL8" s="11" t="s">
        <v>7</v>
      </c>
      <c r="DM8" s="11" t="s">
        <v>7</v>
      </c>
      <c r="DN8" s="11" t="s">
        <v>7</v>
      </c>
      <c r="DO8" s="11" t="s">
        <v>7</v>
      </c>
      <c r="DP8" s="11" t="s">
        <v>7</v>
      </c>
      <c r="DQ8" s="11" t="s">
        <v>7</v>
      </c>
      <c r="DR8" s="11" t="s">
        <v>7</v>
      </c>
      <c r="DS8" s="11" t="s">
        <v>7</v>
      </c>
      <c r="DT8" s="11" t="s">
        <v>7</v>
      </c>
      <c r="DU8" s="11" t="s">
        <v>7</v>
      </c>
      <c r="DV8" s="11" t="s">
        <v>8</v>
      </c>
      <c r="DW8" s="11" t="s">
        <v>8</v>
      </c>
      <c r="DX8" s="11" t="s">
        <v>8</v>
      </c>
      <c r="DY8" s="11" t="s">
        <v>8</v>
      </c>
      <c r="DZ8" s="11" t="s">
        <v>8</v>
      </c>
      <c r="EA8" s="11" t="s">
        <v>8</v>
      </c>
      <c r="EB8" s="11" t="s">
        <v>8</v>
      </c>
      <c r="EC8" s="11" t="s">
        <v>8</v>
      </c>
      <c r="ED8" s="11" t="s">
        <v>8</v>
      </c>
      <c r="EE8" s="11" t="s">
        <v>8</v>
      </c>
      <c r="EF8" s="11" t="s">
        <v>8</v>
      </c>
      <c r="EG8" s="11" t="s">
        <v>8</v>
      </c>
      <c r="EH8" s="11" t="s">
        <v>8</v>
      </c>
      <c r="EI8" s="11" t="s">
        <v>8</v>
      </c>
      <c r="EJ8" s="11" t="s">
        <v>8</v>
      </c>
      <c r="EK8" s="11" t="s">
        <v>8</v>
      </c>
      <c r="EL8" s="11" t="s">
        <v>8</v>
      </c>
      <c r="EM8" s="11" t="s">
        <v>8</v>
      </c>
      <c r="EN8" s="11" t="s">
        <v>8</v>
      </c>
      <c r="EO8" s="11" t="s">
        <v>8</v>
      </c>
      <c r="EP8" s="11" t="s">
        <v>8</v>
      </c>
      <c r="EQ8" s="11" t="s">
        <v>8</v>
      </c>
      <c r="ER8" s="11" t="s">
        <v>8</v>
      </c>
      <c r="ES8" s="11" t="s">
        <v>8</v>
      </c>
      <c r="ET8" s="11" t="s">
        <v>8</v>
      </c>
      <c r="EU8" s="11" t="s">
        <v>8</v>
      </c>
      <c r="EV8" s="11" t="s">
        <v>8</v>
      </c>
      <c r="EW8" s="11" t="s">
        <v>8</v>
      </c>
      <c r="EX8" s="11" t="s">
        <v>8</v>
      </c>
      <c r="EY8" s="11" t="s">
        <v>8</v>
      </c>
      <c r="EZ8" s="11" t="s">
        <v>8</v>
      </c>
      <c r="FA8" s="11" t="s">
        <v>9</v>
      </c>
      <c r="FB8" s="11" t="s">
        <v>9</v>
      </c>
      <c r="FC8" s="11" t="s">
        <v>9</v>
      </c>
      <c r="FD8" s="11" t="s">
        <v>9</v>
      </c>
      <c r="FE8" s="11" t="s">
        <v>9</v>
      </c>
      <c r="FF8" s="11" t="s">
        <v>9</v>
      </c>
      <c r="FG8" s="11" t="s">
        <v>9</v>
      </c>
      <c r="FH8" s="11" t="s">
        <v>9</v>
      </c>
      <c r="FI8" s="11" t="s">
        <v>9</v>
      </c>
      <c r="FJ8" s="11" t="s">
        <v>9</v>
      </c>
      <c r="FK8" s="11" t="s">
        <v>9</v>
      </c>
      <c r="FL8" s="11" t="s">
        <v>9</v>
      </c>
      <c r="FM8" s="11" t="s">
        <v>9</v>
      </c>
      <c r="FN8" s="11" t="s">
        <v>9</v>
      </c>
      <c r="FO8" s="11" t="s">
        <v>9</v>
      </c>
      <c r="FP8" s="11" t="s">
        <v>9</v>
      </c>
      <c r="FQ8" s="11" t="s">
        <v>9</v>
      </c>
      <c r="FR8" s="11" t="s">
        <v>9</v>
      </c>
      <c r="FS8" s="11" t="s">
        <v>9</v>
      </c>
      <c r="FT8" s="11" t="s">
        <v>9</v>
      </c>
      <c r="FU8" s="11" t="s">
        <v>9</v>
      </c>
      <c r="FV8" s="11" t="s">
        <v>9</v>
      </c>
      <c r="FW8" s="11" t="s">
        <v>9</v>
      </c>
      <c r="FX8" s="11" t="s">
        <v>9</v>
      </c>
      <c r="FY8" s="11" t="s">
        <v>9</v>
      </c>
      <c r="FZ8" s="11" t="s">
        <v>9</v>
      </c>
      <c r="GA8" s="11" t="s">
        <v>9</v>
      </c>
      <c r="GB8" s="11" t="s">
        <v>9</v>
      </c>
      <c r="GC8" s="11" t="s">
        <v>9</v>
      </c>
      <c r="GD8" s="11" t="s">
        <v>9</v>
      </c>
      <c r="GE8" s="11" t="s">
        <v>9</v>
      </c>
      <c r="GF8" s="11" t="s">
        <v>10</v>
      </c>
      <c r="GG8" s="11" t="s">
        <v>10</v>
      </c>
      <c r="GH8" s="11" t="s">
        <v>10</v>
      </c>
      <c r="GI8" s="11" t="s">
        <v>10</v>
      </c>
      <c r="GJ8" s="11" t="s">
        <v>10</v>
      </c>
      <c r="GK8" s="11" t="s">
        <v>10</v>
      </c>
      <c r="GL8" s="11" t="s">
        <v>10</v>
      </c>
      <c r="GM8" s="11" t="s">
        <v>10</v>
      </c>
      <c r="GN8" s="11" t="s">
        <v>10</v>
      </c>
      <c r="GO8" s="11" t="s">
        <v>10</v>
      </c>
      <c r="GP8" s="11" t="s">
        <v>10</v>
      </c>
      <c r="GQ8" s="11" t="s">
        <v>10</v>
      </c>
      <c r="GR8" s="11" t="s">
        <v>10</v>
      </c>
      <c r="GS8" s="11" t="s">
        <v>10</v>
      </c>
      <c r="GT8" s="11" t="s">
        <v>10</v>
      </c>
      <c r="GU8" s="11" t="s">
        <v>10</v>
      </c>
      <c r="GV8" s="11" t="s">
        <v>10</v>
      </c>
      <c r="GW8" s="11" t="s">
        <v>10</v>
      </c>
      <c r="GX8" s="11" t="s">
        <v>10</v>
      </c>
      <c r="GY8" s="11" t="s">
        <v>10</v>
      </c>
      <c r="GZ8" s="11" t="s">
        <v>10</v>
      </c>
      <c r="HA8" s="11" t="s">
        <v>10</v>
      </c>
      <c r="HB8" s="11" t="s">
        <v>10</v>
      </c>
      <c r="HC8" s="11" t="s">
        <v>10</v>
      </c>
      <c r="HD8" s="11" t="s">
        <v>10</v>
      </c>
      <c r="HE8" s="11" t="s">
        <v>10</v>
      </c>
      <c r="HF8" s="11" t="s">
        <v>10</v>
      </c>
      <c r="HG8" s="11" t="s">
        <v>10</v>
      </c>
      <c r="HH8" s="11" t="s">
        <v>10</v>
      </c>
      <c r="HI8" s="11" t="s">
        <v>10</v>
      </c>
      <c r="HJ8" s="11" t="s">
        <v>10</v>
      </c>
      <c r="HK8" s="11" t="s">
        <v>11</v>
      </c>
      <c r="HL8" s="11" t="s">
        <v>11</v>
      </c>
      <c r="HM8" s="11" t="s">
        <v>11</v>
      </c>
      <c r="HN8" s="11" t="s">
        <v>11</v>
      </c>
      <c r="HO8" s="11" t="s">
        <v>11</v>
      </c>
      <c r="HP8" s="11" t="s">
        <v>11</v>
      </c>
      <c r="HQ8" s="11" t="s">
        <v>11</v>
      </c>
      <c r="HR8" s="11" t="s">
        <v>11</v>
      </c>
      <c r="HS8" s="11" t="s">
        <v>11</v>
      </c>
      <c r="HT8" s="11" t="s">
        <v>11</v>
      </c>
      <c r="HU8" s="11" t="s">
        <v>11</v>
      </c>
      <c r="HV8" s="11" t="s">
        <v>11</v>
      </c>
      <c r="HW8" s="11" t="s">
        <v>11</v>
      </c>
      <c r="HX8" s="11" t="s">
        <v>11</v>
      </c>
      <c r="HY8" s="11" t="s">
        <v>11</v>
      </c>
      <c r="HZ8" s="11" t="s">
        <v>11</v>
      </c>
      <c r="IA8" s="11" t="s">
        <v>11</v>
      </c>
      <c r="IB8" s="11" t="s">
        <v>11</v>
      </c>
      <c r="IC8" s="11" t="s">
        <v>11</v>
      </c>
      <c r="ID8" s="11" t="s">
        <v>11</v>
      </c>
      <c r="IE8" s="11" t="s">
        <v>11</v>
      </c>
      <c r="IF8" s="11" t="s">
        <v>11</v>
      </c>
      <c r="IG8" s="11" t="s">
        <v>11</v>
      </c>
      <c r="IH8" s="11" t="s">
        <v>11</v>
      </c>
      <c r="II8" s="11" t="s">
        <v>11</v>
      </c>
      <c r="IJ8" s="11" t="s">
        <v>11</v>
      </c>
      <c r="IK8" s="11" t="s">
        <v>11</v>
      </c>
      <c r="IL8" s="11" t="s">
        <v>11</v>
      </c>
      <c r="IM8" s="11" t="s">
        <v>11</v>
      </c>
      <c r="IN8" s="11" t="s">
        <v>11</v>
      </c>
      <c r="IO8" s="11" t="s">
        <v>11</v>
      </c>
      <c r="IP8" s="11" t="s">
        <v>12</v>
      </c>
      <c r="IQ8" s="11" t="s">
        <v>12</v>
      </c>
      <c r="IR8" s="11" t="s">
        <v>12</v>
      </c>
      <c r="IS8" s="11" t="s">
        <v>12</v>
      </c>
      <c r="IT8" s="11" t="s">
        <v>12</v>
      </c>
      <c r="IU8" s="11" t="s">
        <v>12</v>
      </c>
      <c r="IV8" s="11" t="s">
        <v>12</v>
      </c>
      <c r="IW8" s="11" t="s">
        <v>12</v>
      </c>
      <c r="IX8" s="11" t="s">
        <v>12</v>
      </c>
      <c r="IY8" s="11" t="s">
        <v>12</v>
      </c>
      <c r="IZ8" s="11" t="s">
        <v>12</v>
      </c>
      <c r="JA8" s="11" t="s">
        <v>12</v>
      </c>
      <c r="JB8" s="11" t="s">
        <v>12</v>
      </c>
      <c r="JC8" s="11" t="s">
        <v>12</v>
      </c>
      <c r="JD8" s="11" t="s">
        <v>12</v>
      </c>
      <c r="JE8" s="11" t="s">
        <v>12</v>
      </c>
      <c r="JF8" s="11" t="s">
        <v>12</v>
      </c>
      <c r="JG8" s="11" t="s">
        <v>12</v>
      </c>
      <c r="JH8" s="11" t="s">
        <v>12</v>
      </c>
      <c r="JI8" s="11" t="s">
        <v>12</v>
      </c>
      <c r="JJ8" s="11" t="s">
        <v>12</v>
      </c>
      <c r="JK8" s="11" t="s">
        <v>12</v>
      </c>
      <c r="JL8" s="11" t="s">
        <v>12</v>
      </c>
      <c r="JM8" s="11" t="s">
        <v>12</v>
      </c>
      <c r="JN8" s="11" t="s">
        <v>12</v>
      </c>
      <c r="JO8" s="11" t="s">
        <v>12</v>
      </c>
      <c r="JP8" s="11" t="s">
        <v>12</v>
      </c>
      <c r="JQ8" s="11" t="s">
        <v>12</v>
      </c>
      <c r="JR8" s="11" t="s">
        <v>12</v>
      </c>
      <c r="JS8" s="11" t="s">
        <v>12</v>
      </c>
      <c r="JT8" s="11" t="s">
        <v>12</v>
      </c>
      <c r="JU8" s="12" t="s">
        <v>13</v>
      </c>
      <c r="JV8" s="12" t="s">
        <v>14</v>
      </c>
      <c r="JW8" s="12" t="s">
        <v>15</v>
      </c>
      <c r="JX8" s="12" t="s">
        <v>16</v>
      </c>
      <c r="JY8" s="12" t="s">
        <v>17</v>
      </c>
      <c r="JZ8" s="12" t="s">
        <v>18</v>
      </c>
      <c r="KA8" s="12" t="s">
        <v>19</v>
      </c>
      <c r="KB8" s="12" t="s">
        <v>20</v>
      </c>
      <c r="KC8" s="12" t="s">
        <v>21</v>
      </c>
      <c r="KD8" s="12" t="s">
        <v>22</v>
      </c>
      <c r="KE8" s="12" t="s">
        <v>23</v>
      </c>
      <c r="KF8" s="12" t="s">
        <v>24</v>
      </c>
      <c r="KG8" s="12" t="s">
        <v>25</v>
      </c>
      <c r="KH8" s="12" t="s">
        <v>26</v>
      </c>
      <c r="KI8" s="12" t="s">
        <v>27</v>
      </c>
      <c r="KJ8" s="12" t="s">
        <v>28</v>
      </c>
      <c r="KK8" s="12" t="s">
        <v>29</v>
      </c>
      <c r="KL8" s="12" t="s">
        <v>30</v>
      </c>
      <c r="KM8" s="12" t="s">
        <v>31</v>
      </c>
      <c r="KN8" s="12" t="s">
        <v>32</v>
      </c>
      <c r="KO8" s="12" t="s">
        <v>33</v>
      </c>
      <c r="KP8" s="12" t="s">
        <v>34</v>
      </c>
      <c r="KQ8" s="12" t="s">
        <v>35</v>
      </c>
      <c r="KR8" s="12" t="s">
        <v>36</v>
      </c>
      <c r="KS8" s="12" t="s">
        <v>37</v>
      </c>
      <c r="KT8" s="12" t="s">
        <v>38</v>
      </c>
      <c r="KU8" s="12" t="s">
        <v>39</v>
      </c>
      <c r="KV8" s="12" t="s">
        <v>40</v>
      </c>
      <c r="KW8" s="12" t="s">
        <v>41</v>
      </c>
      <c r="KX8" s="12" t="s">
        <v>42</v>
      </c>
      <c r="KY8" s="12" t="s">
        <v>43</v>
      </c>
      <c r="LB8" s="10" t="s">
        <v>3</v>
      </c>
      <c r="LC8" s="13" t="s">
        <v>44</v>
      </c>
      <c r="LD8" s="13" t="s">
        <v>44</v>
      </c>
      <c r="LE8" s="13" t="s">
        <v>44</v>
      </c>
      <c r="LF8" s="13" t="s">
        <v>44</v>
      </c>
      <c r="LG8" s="13" t="s">
        <v>44</v>
      </c>
      <c r="LH8" s="13" t="s">
        <v>44</v>
      </c>
      <c r="LI8" s="13" t="s">
        <v>44</v>
      </c>
      <c r="LJ8" s="13" t="s">
        <v>44</v>
      </c>
      <c r="LK8" s="13" t="s">
        <v>44</v>
      </c>
      <c r="LL8" s="13" t="s">
        <v>44</v>
      </c>
      <c r="LM8" s="13" t="s">
        <v>44</v>
      </c>
      <c r="LN8" s="13" t="s">
        <v>44</v>
      </c>
      <c r="LO8" s="13" t="s">
        <v>44</v>
      </c>
      <c r="LP8" s="13" t="s">
        <v>44</v>
      </c>
      <c r="LQ8" s="13" t="s">
        <v>44</v>
      </c>
      <c r="LR8" s="13" t="s">
        <v>44</v>
      </c>
      <c r="LS8" s="13" t="s">
        <v>44</v>
      </c>
      <c r="LT8" s="13" t="s">
        <v>44</v>
      </c>
      <c r="LU8" s="13" t="s">
        <v>44</v>
      </c>
      <c r="LV8" s="13" t="s">
        <v>44</v>
      </c>
      <c r="LW8" s="13" t="s">
        <v>44</v>
      </c>
      <c r="LX8" s="13" t="s">
        <v>44</v>
      </c>
      <c r="LY8" s="13" t="s">
        <v>44</v>
      </c>
      <c r="LZ8" s="13" t="s">
        <v>44</v>
      </c>
      <c r="MA8" s="13" t="s">
        <v>44</v>
      </c>
      <c r="MB8" s="13" t="s">
        <v>44</v>
      </c>
      <c r="MC8" s="13" t="s">
        <v>44</v>
      </c>
      <c r="MD8" s="13" t="s">
        <v>44</v>
      </c>
      <c r="ME8" s="13" t="s">
        <v>44</v>
      </c>
      <c r="MF8" s="13" t="s">
        <v>44</v>
      </c>
      <c r="MG8" s="13" t="s">
        <v>44</v>
      </c>
      <c r="MH8" s="14" t="s">
        <v>45</v>
      </c>
      <c r="MI8" s="14" t="s">
        <v>45</v>
      </c>
      <c r="MJ8" s="14" t="s">
        <v>45</v>
      </c>
      <c r="MK8" s="14" t="s">
        <v>45</v>
      </c>
      <c r="ML8" s="14" t="s">
        <v>45</v>
      </c>
      <c r="MM8" s="14" t="s">
        <v>45</v>
      </c>
      <c r="MN8" s="14" t="s">
        <v>45</v>
      </c>
      <c r="MO8" s="14" t="s">
        <v>45</v>
      </c>
      <c r="MP8" s="14" t="s">
        <v>45</v>
      </c>
      <c r="MQ8" s="14" t="s">
        <v>45</v>
      </c>
      <c r="MR8" s="14" t="s">
        <v>45</v>
      </c>
      <c r="MS8" s="14" t="s">
        <v>45</v>
      </c>
      <c r="MT8" s="14" t="s">
        <v>45</v>
      </c>
      <c r="MU8" s="14" t="s">
        <v>45</v>
      </c>
      <c r="MV8" s="14" t="s">
        <v>45</v>
      </c>
      <c r="MW8" s="14" t="s">
        <v>45</v>
      </c>
      <c r="MX8" s="14" t="s">
        <v>45</v>
      </c>
      <c r="MY8" s="14" t="s">
        <v>45</v>
      </c>
      <c r="MZ8" s="14" t="s">
        <v>45</v>
      </c>
      <c r="NA8" s="14" t="s">
        <v>45</v>
      </c>
      <c r="NB8" s="14" t="s">
        <v>45</v>
      </c>
      <c r="NC8" s="14" t="s">
        <v>45</v>
      </c>
      <c r="ND8" s="14" t="s">
        <v>45</v>
      </c>
      <c r="NE8" s="14" t="s">
        <v>45</v>
      </c>
      <c r="NF8" s="14" t="s">
        <v>45</v>
      </c>
      <c r="NG8" s="14" t="s">
        <v>45</v>
      </c>
      <c r="NH8" s="14" t="s">
        <v>45</v>
      </c>
      <c r="NI8" s="14" t="s">
        <v>45</v>
      </c>
      <c r="NJ8" s="14" t="s">
        <v>45</v>
      </c>
      <c r="NK8" s="14" t="s">
        <v>45</v>
      </c>
      <c r="NL8" s="14" t="s">
        <v>45</v>
      </c>
      <c r="NM8" s="14" t="s">
        <v>46</v>
      </c>
      <c r="NN8" s="14" t="s">
        <v>46</v>
      </c>
      <c r="NO8" s="14" t="s">
        <v>46</v>
      </c>
      <c r="NP8" s="14" t="s">
        <v>46</v>
      </c>
      <c r="NQ8" s="14" t="s">
        <v>46</v>
      </c>
      <c r="NR8" s="14" t="s">
        <v>46</v>
      </c>
      <c r="NS8" s="14" t="s">
        <v>46</v>
      </c>
      <c r="NT8" s="14" t="s">
        <v>46</v>
      </c>
      <c r="NU8" s="14" t="s">
        <v>46</v>
      </c>
      <c r="NV8" s="14" t="s">
        <v>46</v>
      </c>
      <c r="NW8" s="14" t="s">
        <v>46</v>
      </c>
      <c r="NX8" s="14" t="s">
        <v>46</v>
      </c>
      <c r="NY8" s="14" t="s">
        <v>46</v>
      </c>
      <c r="NZ8" s="14" t="s">
        <v>46</v>
      </c>
      <c r="OA8" s="14" t="s">
        <v>46</v>
      </c>
      <c r="OB8" s="14" t="s">
        <v>46</v>
      </c>
      <c r="OC8" s="14" t="s">
        <v>46</v>
      </c>
      <c r="OD8" s="14" t="s">
        <v>46</v>
      </c>
      <c r="OE8" s="14" t="s">
        <v>46</v>
      </c>
      <c r="OF8" s="14" t="s">
        <v>46</v>
      </c>
      <c r="OG8" s="14" t="s">
        <v>46</v>
      </c>
      <c r="OH8" s="14" t="s">
        <v>46</v>
      </c>
      <c r="OI8" s="14" t="s">
        <v>46</v>
      </c>
      <c r="OJ8" s="14" t="s">
        <v>46</v>
      </c>
      <c r="OK8" s="14" t="s">
        <v>46</v>
      </c>
      <c r="OL8" s="14" t="s">
        <v>46</v>
      </c>
      <c r="OM8" s="14" t="s">
        <v>46</v>
      </c>
      <c r="ON8" s="14" t="s">
        <v>46</v>
      </c>
      <c r="OO8" s="14" t="s">
        <v>46</v>
      </c>
      <c r="OP8" s="14" t="s">
        <v>46</v>
      </c>
      <c r="OQ8" s="14" t="s">
        <v>46</v>
      </c>
      <c r="OR8" s="14" t="s">
        <v>13</v>
      </c>
      <c r="OS8" s="14" t="s">
        <v>46</v>
      </c>
      <c r="OT8" s="14" t="s">
        <v>46</v>
      </c>
      <c r="OU8" s="14" t="s">
        <v>46</v>
      </c>
      <c r="OV8" s="14" t="s">
        <v>46</v>
      </c>
      <c r="OW8" s="14" t="s">
        <v>46</v>
      </c>
      <c r="OX8" s="14" t="s">
        <v>46</v>
      </c>
      <c r="OY8" s="14" t="s">
        <v>46</v>
      </c>
      <c r="OZ8" s="14" t="s">
        <v>46</v>
      </c>
      <c r="PA8" s="14" t="s">
        <v>46</v>
      </c>
      <c r="PB8" s="14" t="s">
        <v>46</v>
      </c>
      <c r="PC8" s="14" t="s">
        <v>46</v>
      </c>
      <c r="PD8" s="14" t="s">
        <v>46</v>
      </c>
      <c r="PE8" s="14" t="s">
        <v>46</v>
      </c>
      <c r="PF8" s="14" t="s">
        <v>46</v>
      </c>
      <c r="PG8" s="14" t="s">
        <v>46</v>
      </c>
      <c r="PH8" s="14" t="s">
        <v>46</v>
      </c>
      <c r="PI8" s="14" t="s">
        <v>46</v>
      </c>
      <c r="PJ8" s="14" t="s">
        <v>46</v>
      </c>
      <c r="PK8" s="14" t="s">
        <v>46</v>
      </c>
      <c r="PL8" s="14" t="s">
        <v>46</v>
      </c>
      <c r="PM8" s="14" t="s">
        <v>46</v>
      </c>
      <c r="PN8" s="14" t="s">
        <v>46</v>
      </c>
      <c r="PO8" s="14" t="s">
        <v>46</v>
      </c>
      <c r="PP8" s="14" t="s">
        <v>46</v>
      </c>
      <c r="PQ8" s="14" t="s">
        <v>46</v>
      </c>
      <c r="PR8" s="14" t="s">
        <v>46</v>
      </c>
      <c r="PS8" s="14" t="s">
        <v>46</v>
      </c>
      <c r="PT8" s="14" t="s">
        <v>46</v>
      </c>
      <c r="PU8" s="14" t="s">
        <v>46</v>
      </c>
      <c r="PV8" s="14" t="s">
        <v>46</v>
      </c>
    </row>
    <row r="9" s="21" customFormat="true" ht="24" hidden="false" customHeight="true" outlineLevel="0" collapsed="false">
      <c r="A9" s="2"/>
      <c r="B9" s="15" t="n">
        <f aca="false">491121+283768+3500+930</f>
        <v>779319</v>
      </c>
      <c r="C9" s="15"/>
      <c r="D9" s="15"/>
      <c r="E9" s="15"/>
      <c r="F9" s="15" t="n">
        <f aca="false">749207+98653</f>
        <v>847860</v>
      </c>
      <c r="G9" s="15" t="n">
        <f aca="false">601072+171167+23936</f>
        <v>796175</v>
      </c>
      <c r="H9" s="15" t="n">
        <f aca="false">1012445+397413</f>
        <v>1409858</v>
      </c>
      <c r="I9" s="15"/>
      <c r="J9" s="15"/>
      <c r="K9" s="15"/>
      <c r="L9" s="15" t="n">
        <f aca="false">4173779+200957</f>
        <v>4374736</v>
      </c>
      <c r="M9" s="15" t="n">
        <f aca="false">3583261+222644+14386+13934</f>
        <v>3834225</v>
      </c>
      <c r="N9" s="16" t="n">
        <f aca="false">3950049+257704+222667</f>
        <v>4430420</v>
      </c>
      <c r="O9" s="15" t="n">
        <f aca="false">5209922+329401</f>
        <v>5539323</v>
      </c>
      <c r="P9" s="16"/>
      <c r="Q9" s="16"/>
      <c r="R9" s="16"/>
      <c r="S9" s="16" t="n">
        <f aca="false">5985483+239118</f>
        <v>6224601</v>
      </c>
      <c r="T9" s="16" t="n">
        <f aca="false">1875251+289182+63340+794</f>
        <v>2228567</v>
      </c>
      <c r="U9" s="16" t="n">
        <f aca="false">1012431+528248+5935887+59530+15522</f>
        <v>7551618</v>
      </c>
      <c r="V9" s="16" t="n">
        <f aca="false">795286+452595</f>
        <v>1247881</v>
      </c>
      <c r="W9" s="16"/>
      <c r="X9" s="16"/>
      <c r="Y9" s="16"/>
      <c r="Z9" s="16" t="n">
        <f aca="false">941154+539857+25189</f>
        <v>1506200</v>
      </c>
      <c r="AA9" s="16" t="n">
        <f aca="false">458360+112588</f>
        <v>570948</v>
      </c>
      <c r="AB9" s="16" t="n">
        <f aca="false">523597+747047+140260</f>
        <v>1410904</v>
      </c>
      <c r="AC9" s="16" t="n">
        <f aca="false">603877+184801+61308</f>
        <v>849986</v>
      </c>
      <c r="AD9" s="16"/>
      <c r="AE9" s="16"/>
      <c r="AF9" s="17"/>
      <c r="AG9" s="18"/>
      <c r="AH9" s="18"/>
      <c r="AI9" s="18"/>
      <c r="AJ9" s="19"/>
      <c r="AK9" s="19"/>
      <c r="AL9" s="19"/>
      <c r="AM9" s="19"/>
      <c r="AN9" s="19"/>
      <c r="AO9" s="19"/>
      <c r="AP9" s="19"/>
      <c r="AQ9" s="19"/>
      <c r="AR9" s="19" t="n">
        <f aca="false">32070*2</f>
        <v>64140</v>
      </c>
      <c r="AS9" s="19"/>
      <c r="AT9" s="19"/>
      <c r="AU9" s="19"/>
      <c r="AV9" s="19"/>
      <c r="AW9" s="19"/>
      <c r="AX9" s="19"/>
      <c r="AY9" s="19"/>
      <c r="AZ9" s="19" t="n">
        <f aca="false">32070*2</f>
        <v>64140</v>
      </c>
      <c r="BA9" s="19"/>
      <c r="BB9" s="19"/>
      <c r="BC9" s="19"/>
      <c r="BD9" s="19"/>
      <c r="BE9" s="19" t="n">
        <f aca="false">86400+32070</f>
        <v>118470</v>
      </c>
      <c r="BF9" s="19"/>
      <c r="BG9" s="19" t="n">
        <f aca="false">32070*8+160600+135100+135100</f>
        <v>687360</v>
      </c>
      <c r="BH9" s="19"/>
      <c r="BI9" s="19"/>
      <c r="BJ9" s="19"/>
      <c r="BK9" s="20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9"/>
      <c r="JV9" s="9"/>
      <c r="JW9" s="9"/>
      <c r="JX9" s="9"/>
      <c r="JY9" s="9"/>
      <c r="JZ9" s="9"/>
      <c r="KA9" s="9"/>
      <c r="KB9" s="9"/>
      <c r="KC9" s="9"/>
      <c r="KD9" s="9"/>
      <c r="KE9" s="9"/>
      <c r="KF9" s="9"/>
      <c r="KG9" s="9"/>
      <c r="KH9" s="9"/>
      <c r="KI9" s="9"/>
      <c r="KJ9" s="9"/>
      <c r="KK9" s="9"/>
      <c r="KL9" s="9"/>
      <c r="KM9" s="9"/>
      <c r="KN9" s="9"/>
      <c r="KO9" s="9"/>
      <c r="KP9" s="9"/>
      <c r="KQ9" s="9"/>
      <c r="KR9" s="9"/>
      <c r="KS9" s="9"/>
      <c r="KT9" s="9"/>
      <c r="KU9" s="9"/>
      <c r="KV9" s="9"/>
      <c r="KW9" s="9"/>
      <c r="KX9" s="9"/>
      <c r="KY9" s="9"/>
      <c r="LB9" s="2"/>
      <c r="LC9" s="22"/>
      <c r="LD9" s="23"/>
      <c r="LE9" s="23"/>
      <c r="LF9" s="23" t="n">
        <v>762310</v>
      </c>
      <c r="LG9" s="23" t="n">
        <v>852860</v>
      </c>
      <c r="LH9" s="23" t="n">
        <v>809500</v>
      </c>
      <c r="LI9" s="23" t="n">
        <v>1432131</v>
      </c>
      <c r="LJ9" s="23"/>
      <c r="LK9" s="23"/>
      <c r="LL9" s="23"/>
      <c r="LM9" s="23" t="n">
        <v>4430419</v>
      </c>
      <c r="LN9" s="23" t="n">
        <v>3910283</v>
      </c>
      <c r="LO9" s="23" t="n">
        <v>4250426</v>
      </c>
      <c r="LP9" s="24" t="n">
        <v>5604876</v>
      </c>
      <c r="LQ9" s="23"/>
      <c r="LR9" s="23"/>
      <c r="LS9" s="23"/>
      <c r="LT9" s="23" t="n">
        <v>6255387</v>
      </c>
      <c r="LU9" s="23" t="n">
        <v>2259432</v>
      </c>
      <c r="LV9" s="23" t="n">
        <v>1664085</v>
      </c>
      <c r="LW9" s="23" t="n">
        <v>1287734</v>
      </c>
      <c r="LX9" s="23"/>
      <c r="LY9" s="23"/>
      <c r="LZ9" s="23"/>
      <c r="MA9" s="23" t="n">
        <v>1598676</v>
      </c>
      <c r="MB9" s="23" t="n">
        <v>608548</v>
      </c>
      <c r="MC9" s="23" t="n">
        <v>1515933</v>
      </c>
      <c r="MD9" s="23" t="n">
        <v>829678</v>
      </c>
      <c r="ME9" s="23"/>
      <c r="MF9" s="24"/>
      <c r="MG9" s="25"/>
      <c r="MH9" s="22"/>
      <c r="MI9" s="23"/>
      <c r="MJ9" s="23"/>
      <c r="MK9" s="23"/>
      <c r="ML9" s="23"/>
      <c r="MM9" s="23"/>
      <c r="MN9" s="23"/>
      <c r="MO9" s="23"/>
      <c r="MP9" s="23"/>
      <c r="MQ9" s="23"/>
      <c r="MR9" s="23"/>
      <c r="MS9" s="23" t="n">
        <v>140746</v>
      </c>
      <c r="MT9" s="23"/>
      <c r="MU9" s="23"/>
      <c r="MV9" s="23"/>
      <c r="MW9" s="23"/>
      <c r="MX9" s="23"/>
      <c r="MY9" s="23"/>
      <c r="MZ9" s="23"/>
      <c r="NA9" s="23" t="n">
        <v>154516</v>
      </c>
      <c r="NB9" s="23"/>
      <c r="NC9" s="23"/>
      <c r="ND9" s="23"/>
      <c r="NE9" s="23"/>
      <c r="NF9" s="23" t="n">
        <v>254146</v>
      </c>
      <c r="NG9" s="23"/>
      <c r="NH9" s="23" t="n">
        <v>966560</v>
      </c>
      <c r="NI9" s="23"/>
      <c r="NJ9" s="26"/>
      <c r="NK9" s="23"/>
      <c r="NL9" s="25"/>
      <c r="NM9" s="27"/>
      <c r="NN9" s="28"/>
      <c r="NO9" s="28"/>
      <c r="NP9" s="28" t="n">
        <v>20740</v>
      </c>
      <c r="NQ9" s="28"/>
      <c r="NR9" s="28"/>
      <c r="NS9" s="28"/>
      <c r="NT9" s="28"/>
      <c r="NU9" s="28"/>
      <c r="NV9" s="28"/>
      <c r="NW9" s="28"/>
      <c r="NX9" s="28"/>
      <c r="NY9" s="28"/>
      <c r="NZ9" s="28"/>
      <c r="OA9" s="28"/>
      <c r="OB9" s="28"/>
      <c r="OC9" s="28"/>
      <c r="OD9" s="28"/>
      <c r="OE9" s="28"/>
      <c r="OF9" s="28"/>
      <c r="OG9" s="28"/>
      <c r="OH9" s="28"/>
      <c r="OI9" s="28"/>
      <c r="OJ9" s="28"/>
      <c r="OK9" s="28"/>
      <c r="OL9" s="28"/>
      <c r="OM9" s="28" t="n">
        <v>20740</v>
      </c>
      <c r="ON9" s="28"/>
      <c r="OO9" s="28"/>
      <c r="OP9" s="28"/>
      <c r="OQ9" s="29"/>
      <c r="OR9" s="0" t="n">
        <v>0</v>
      </c>
      <c r="OS9" s="0" t="n">
        <v>0</v>
      </c>
      <c r="OT9" s="0" t="n">
        <v>0</v>
      </c>
      <c r="OU9" s="0" t="n">
        <v>879440</v>
      </c>
      <c r="OV9" s="0" t="n">
        <v>935480</v>
      </c>
      <c r="OW9" s="0" t="n">
        <v>865566</v>
      </c>
      <c r="OX9" s="0" t="n">
        <v>1510161</v>
      </c>
      <c r="OY9" s="0" t="n">
        <v>0</v>
      </c>
      <c r="OZ9" s="0" t="n">
        <v>0</v>
      </c>
      <c r="PA9" s="0" t="n">
        <v>0</v>
      </c>
      <c r="PB9" s="0" t="n">
        <v>4499269</v>
      </c>
      <c r="PC9" s="0" t="n">
        <v>4065415</v>
      </c>
      <c r="PD9" s="0" t="n">
        <v>4569483</v>
      </c>
      <c r="PE9" s="0" t="n">
        <v>5747166</v>
      </c>
      <c r="PF9" s="0" t="n">
        <v>0</v>
      </c>
      <c r="PG9" s="0" t="n">
        <v>0</v>
      </c>
      <c r="PH9" s="0" t="n">
        <v>0</v>
      </c>
      <c r="PI9" s="0" t="n">
        <v>6379317</v>
      </c>
      <c r="PJ9" s="0" t="n">
        <v>2360412</v>
      </c>
      <c r="PK9" s="0" t="n">
        <v>7754488</v>
      </c>
      <c r="PL9" s="0" t="n">
        <v>1379534</v>
      </c>
      <c r="PM9" s="0" t="n">
        <v>0</v>
      </c>
      <c r="PN9" s="0" t="n">
        <v>0</v>
      </c>
      <c r="PO9" s="0" t="n">
        <v>0</v>
      </c>
      <c r="PP9" s="0" t="n">
        <v>1852822</v>
      </c>
      <c r="PQ9" s="0" t="n">
        <v>760018</v>
      </c>
      <c r="PR9" s="0" t="n">
        <v>2503233</v>
      </c>
      <c r="PS9" s="0" t="n">
        <v>935248</v>
      </c>
      <c r="PT9" s="0" t="n">
        <v>0</v>
      </c>
      <c r="PU9" s="0" t="n">
        <v>0</v>
      </c>
      <c r="PV9" s="0" t="n">
        <v>0</v>
      </c>
    </row>
    <row r="10" s="21" customFormat="true" ht="24" hidden="false" customHeight="true" outlineLevel="0" collapsed="false">
      <c r="A10" s="2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LB10" s="2"/>
      <c r="LC10" s="22"/>
      <c r="LD10" s="23"/>
      <c r="LE10" s="23"/>
      <c r="LF10" s="23"/>
      <c r="LG10" s="23"/>
      <c r="LH10" s="23" t="n">
        <v>23936</v>
      </c>
      <c r="LI10" s="23"/>
      <c r="LJ10" s="23"/>
      <c r="LK10" s="23"/>
      <c r="LL10" s="23"/>
      <c r="LM10" s="23"/>
      <c r="LN10" s="23" t="n">
        <v>14386</v>
      </c>
      <c r="LO10" s="23" t="n">
        <v>222667</v>
      </c>
      <c r="LP10" s="23"/>
      <c r="LQ10" s="23"/>
      <c r="LR10" s="23"/>
      <c r="LS10" s="23"/>
      <c r="LT10" s="23"/>
      <c r="LU10" s="23"/>
      <c r="LV10" s="23" t="n">
        <v>5935887</v>
      </c>
      <c r="LW10" s="23"/>
      <c r="LX10" s="23"/>
      <c r="LY10" s="23"/>
      <c r="LZ10" s="23"/>
      <c r="MA10" s="23"/>
      <c r="MB10" s="23"/>
      <c r="MC10" s="23"/>
      <c r="MD10" s="23"/>
      <c r="ME10" s="23"/>
      <c r="MF10" s="23"/>
      <c r="MG10" s="25"/>
      <c r="MH10" s="30"/>
      <c r="MI10" s="23"/>
      <c r="MJ10" s="23"/>
      <c r="MK10" s="23" t="n">
        <v>96390</v>
      </c>
      <c r="ML10" s="23" t="n">
        <v>82620</v>
      </c>
      <c r="MM10" s="23" t="n">
        <v>32130</v>
      </c>
      <c r="MN10" s="23" t="n">
        <v>78030</v>
      </c>
      <c r="MO10" s="23"/>
      <c r="MP10" s="23"/>
      <c r="MQ10" s="23"/>
      <c r="MR10" s="23" t="n">
        <v>68850</v>
      </c>
      <c r="MS10" s="23"/>
      <c r="MT10" s="23" t="n">
        <v>96390</v>
      </c>
      <c r="MU10" s="23" t="n">
        <v>142290</v>
      </c>
      <c r="MV10" s="23"/>
      <c r="MW10" s="23"/>
      <c r="MX10" s="23"/>
      <c r="MY10" s="23" t="n">
        <v>123930</v>
      </c>
      <c r="MZ10" s="23" t="n">
        <v>100980</v>
      </c>
      <c r="NA10" s="23"/>
      <c r="NB10" s="23" t="n">
        <v>91800</v>
      </c>
      <c r="NC10" s="23"/>
      <c r="ND10" s="23"/>
      <c r="NE10" s="23"/>
      <c r="NF10" s="23"/>
      <c r="NG10" s="23" t="n">
        <v>151470</v>
      </c>
      <c r="NH10" s="23"/>
      <c r="NI10" s="23" t="n">
        <v>105570</v>
      </c>
      <c r="NJ10" s="23"/>
      <c r="NK10" s="23"/>
      <c r="NL10" s="25"/>
      <c r="NM10" s="31"/>
      <c r="NN10" s="31"/>
      <c r="NO10" s="31"/>
      <c r="NP10" s="31"/>
      <c r="NQ10" s="31"/>
      <c r="NR10" s="31"/>
      <c r="NS10" s="31"/>
      <c r="NT10" s="31"/>
      <c r="NU10" s="31"/>
      <c r="NV10" s="31"/>
      <c r="NW10" s="31"/>
      <c r="NX10" s="31"/>
      <c r="NY10" s="31"/>
      <c r="NZ10" s="31"/>
      <c r="OA10" s="31"/>
      <c r="OB10" s="31"/>
      <c r="OC10" s="31"/>
      <c r="OD10" s="31"/>
      <c r="OE10" s="31"/>
      <c r="OF10" s="31"/>
      <c r="OG10" s="31"/>
      <c r="OH10" s="31"/>
      <c r="OI10" s="31"/>
      <c r="OJ10" s="31"/>
      <c r="OK10" s="31"/>
      <c r="OL10" s="31"/>
      <c r="OM10" s="31"/>
      <c r="ON10" s="31"/>
      <c r="OO10" s="31"/>
      <c r="OP10" s="31"/>
      <c r="OQ10" s="31"/>
      <c r="OR10" s="31"/>
      <c r="OS10" s="31"/>
      <c r="OT10" s="31"/>
      <c r="OU10" s="31"/>
      <c r="OV10" s="31"/>
      <c r="OW10" s="31"/>
      <c r="OX10" s="31"/>
      <c r="OY10" s="31"/>
      <c r="OZ10" s="31"/>
      <c r="PA10" s="31"/>
      <c r="PB10" s="31"/>
      <c r="PC10" s="31"/>
      <c r="PD10" s="31"/>
      <c r="PE10" s="31"/>
      <c r="PF10" s="31"/>
      <c r="PG10" s="31"/>
      <c r="PH10" s="31"/>
      <c r="PI10" s="31"/>
      <c r="PJ10" s="31"/>
      <c r="PK10" s="31"/>
      <c r="PL10" s="31"/>
      <c r="PM10" s="31"/>
      <c r="PN10" s="31"/>
      <c r="PO10" s="31"/>
      <c r="PP10" s="31"/>
      <c r="PQ10" s="31"/>
      <c r="PR10" s="31"/>
      <c r="PS10" s="31"/>
      <c r="PT10" s="31"/>
      <c r="PU10" s="31"/>
      <c r="PV10" s="31"/>
    </row>
    <row r="11" s="4" customFormat="true" ht="21" hidden="false" customHeight="true" outlineLevel="0" collapsed="false">
      <c r="A11" s="32" t="s">
        <v>47</v>
      </c>
      <c r="B11" s="33" t="n">
        <f aca="false">SUM(B9:B10)</f>
        <v>779319</v>
      </c>
      <c r="C11" s="33" t="n">
        <f aca="false">SUM(C9:C10)</f>
        <v>0</v>
      </c>
      <c r="D11" s="33" t="n">
        <f aca="false">SUM(D9:D10)</f>
        <v>0</v>
      </c>
      <c r="E11" s="33" t="n">
        <f aca="false">SUM(E9:E10)</f>
        <v>0</v>
      </c>
      <c r="F11" s="33" t="n">
        <f aca="false">SUM(F9:F10)</f>
        <v>847860</v>
      </c>
      <c r="G11" s="33" t="n">
        <f aca="false">SUM(G9:G10)</f>
        <v>796175</v>
      </c>
      <c r="H11" s="33" t="n">
        <f aca="false">SUM(H9:H10)</f>
        <v>1409858</v>
      </c>
      <c r="I11" s="33" t="n">
        <f aca="false">SUM(I9:I10)</f>
        <v>0</v>
      </c>
      <c r="J11" s="33" t="n">
        <f aca="false">SUM(J9:J10)</f>
        <v>0</v>
      </c>
      <c r="K11" s="33" t="n">
        <f aca="false">SUM(K9:K10)</f>
        <v>0</v>
      </c>
      <c r="L11" s="33" t="n">
        <f aca="false">SUM(L9:L10)</f>
        <v>4374736</v>
      </c>
      <c r="M11" s="33" t="n">
        <f aca="false">SUM(M9:M10)</f>
        <v>3834225</v>
      </c>
      <c r="N11" s="33" t="n">
        <f aca="false">SUM(N9:N10)</f>
        <v>4430420</v>
      </c>
      <c r="O11" s="33" t="n">
        <f aca="false">SUM(O9:O10)</f>
        <v>5539323</v>
      </c>
      <c r="P11" s="33" t="n">
        <f aca="false">SUM(P9:P10)</f>
        <v>0</v>
      </c>
      <c r="Q11" s="33" t="n">
        <f aca="false">SUM(Q9:Q10)</f>
        <v>0</v>
      </c>
      <c r="R11" s="33" t="n">
        <f aca="false">SUM(R9:R10)</f>
        <v>0</v>
      </c>
      <c r="S11" s="33" t="n">
        <f aca="false">SUM(S9:S10)</f>
        <v>6224601</v>
      </c>
      <c r="T11" s="33" t="n">
        <f aca="false">SUM(T9:T10)</f>
        <v>2228567</v>
      </c>
      <c r="U11" s="33" t="n">
        <f aca="false">SUM(U9:U10)</f>
        <v>7551618</v>
      </c>
      <c r="V11" s="33" t="n">
        <f aca="false">SUM(V9:V10)</f>
        <v>1247881</v>
      </c>
      <c r="W11" s="33" t="n">
        <f aca="false">SUM(W9:W10)</f>
        <v>0</v>
      </c>
      <c r="X11" s="33" t="n">
        <f aca="false">SUM(X9:X10)</f>
        <v>0</v>
      </c>
      <c r="Y11" s="33" t="n">
        <f aca="false">SUM(Y9:Y10)</f>
        <v>0</v>
      </c>
      <c r="Z11" s="33" t="n">
        <f aca="false">SUM(Z9:Z10)</f>
        <v>1506200</v>
      </c>
      <c r="AA11" s="33" t="n">
        <f aca="false">SUM(AA9:AA10)</f>
        <v>570948</v>
      </c>
      <c r="AB11" s="33" t="n">
        <f aca="false">SUM(AB9:AB10)</f>
        <v>1410904</v>
      </c>
      <c r="AC11" s="33" t="n">
        <f aca="false">SUM(AC9:AC10)</f>
        <v>849986</v>
      </c>
      <c r="AD11" s="33" t="n">
        <f aca="false">SUM(AD9:AD10)</f>
        <v>0</v>
      </c>
      <c r="AE11" s="33" t="n">
        <f aca="false">SUM(AE9:AE10)</f>
        <v>0</v>
      </c>
      <c r="AF11" s="33" t="n">
        <f aca="false">SUM(AF9:AF10)</f>
        <v>0</v>
      </c>
      <c r="AG11" s="33" t="n">
        <f aca="false">SUM(AG9:AG10)</f>
        <v>0</v>
      </c>
      <c r="AH11" s="33" t="n">
        <f aca="false">SUM(AH9:AH10)</f>
        <v>0</v>
      </c>
      <c r="AI11" s="33" t="n">
        <f aca="false">SUM(AI9:AI10)</f>
        <v>0</v>
      </c>
      <c r="AJ11" s="33" t="n">
        <f aca="false">SUM(AJ9:AJ10)</f>
        <v>0</v>
      </c>
      <c r="AK11" s="33" t="n">
        <f aca="false">SUM(AK9:AK10)</f>
        <v>0</v>
      </c>
      <c r="AL11" s="33" t="n">
        <f aca="false">SUM(AL9:AL10)</f>
        <v>0</v>
      </c>
      <c r="AM11" s="33" t="n">
        <f aca="false">SUM(AM9:AM10)</f>
        <v>0</v>
      </c>
      <c r="AN11" s="33" t="n">
        <f aca="false">SUM(AN9:AN10)</f>
        <v>0</v>
      </c>
      <c r="AO11" s="33" t="n">
        <f aca="false">SUM(AO9:AO10)</f>
        <v>0</v>
      </c>
      <c r="AP11" s="33" t="n">
        <f aca="false">SUM(AP9:AP10)</f>
        <v>0</v>
      </c>
      <c r="AQ11" s="33" t="n">
        <f aca="false">SUM(AQ9:AQ10)</f>
        <v>0</v>
      </c>
      <c r="AR11" s="33" t="n">
        <f aca="false">SUM(AR9:AR10)</f>
        <v>64140</v>
      </c>
      <c r="AS11" s="33" t="n">
        <f aca="false">SUM(AS9:AS10)</f>
        <v>0</v>
      </c>
      <c r="AT11" s="33" t="n">
        <f aca="false">SUM(AT9:AT10)</f>
        <v>0</v>
      </c>
      <c r="AU11" s="33" t="n">
        <f aca="false">SUM(AU9:AU10)</f>
        <v>0</v>
      </c>
      <c r="AV11" s="33" t="n">
        <f aca="false">SUM(AV9:AV10)</f>
        <v>0</v>
      </c>
      <c r="AW11" s="33" t="n">
        <f aca="false">SUM(AW9:AW10)</f>
        <v>0</v>
      </c>
      <c r="AX11" s="33" t="n">
        <f aca="false">SUM(AX9:AX10)</f>
        <v>0</v>
      </c>
      <c r="AY11" s="33" t="n">
        <f aca="false">SUM(AY9:AY10)</f>
        <v>0</v>
      </c>
      <c r="AZ11" s="33" t="n">
        <f aca="false">SUM(AZ9:AZ10)</f>
        <v>64140</v>
      </c>
      <c r="BA11" s="33" t="n">
        <f aca="false">SUM(BA9:BA10)</f>
        <v>0</v>
      </c>
      <c r="BB11" s="33" t="n">
        <f aca="false">SUM(BB9:BB10)</f>
        <v>0</v>
      </c>
      <c r="BC11" s="33" t="n">
        <f aca="false">SUM(BC9:BC10)</f>
        <v>0</v>
      </c>
      <c r="BD11" s="33" t="n">
        <f aca="false">SUM(BD9:BD10)</f>
        <v>0</v>
      </c>
      <c r="BE11" s="33" t="n">
        <f aca="false">SUM(BE9:BE10)</f>
        <v>118470</v>
      </c>
      <c r="BF11" s="33" t="n">
        <f aca="false">SUM(BF9:BF10)</f>
        <v>0</v>
      </c>
      <c r="BG11" s="33" t="n">
        <f aca="false">SUM(BG9:BG10)</f>
        <v>687360</v>
      </c>
      <c r="BH11" s="33" t="n">
        <f aca="false">SUM(BH9:BH10)</f>
        <v>0</v>
      </c>
      <c r="BI11" s="33" t="n">
        <f aca="false">SUM(BI9:BI10)</f>
        <v>0</v>
      </c>
      <c r="BJ11" s="33" t="n">
        <f aca="false">SUM(BJ9:BJ10)</f>
        <v>0</v>
      </c>
      <c r="BK11" s="33" t="n">
        <f aca="false">SUM(BK9:BK10)</f>
        <v>0</v>
      </c>
      <c r="BL11" s="33" t="n">
        <f aca="false">SUM(BL9:BL10)</f>
        <v>0</v>
      </c>
      <c r="BM11" s="33" t="n">
        <f aca="false">SUM(BM9:BM10)</f>
        <v>0</v>
      </c>
      <c r="BN11" s="33" t="n">
        <f aca="false">SUM(BN9:BN10)</f>
        <v>0</v>
      </c>
      <c r="BO11" s="33" t="n">
        <f aca="false">SUM(BO9:BO10)</f>
        <v>0</v>
      </c>
      <c r="BP11" s="33" t="n">
        <f aca="false">SUM(BP9:BP10)</f>
        <v>0</v>
      </c>
      <c r="BQ11" s="33" t="n">
        <f aca="false">SUM(BQ9:BQ10)</f>
        <v>0</v>
      </c>
      <c r="BR11" s="33" t="n">
        <f aca="false">SUM(BR9:BR10)</f>
        <v>0</v>
      </c>
      <c r="BS11" s="33" t="n">
        <f aca="false">SUM(BS9:BS10)</f>
        <v>0</v>
      </c>
      <c r="BT11" s="33" t="n">
        <f aca="false">SUM(BT9:BT10)</f>
        <v>0</v>
      </c>
      <c r="BU11" s="33" t="n">
        <f aca="false">SUM(BU9:BU10)</f>
        <v>0</v>
      </c>
      <c r="BV11" s="33" t="n">
        <f aca="false">SUM(BV9:BV10)</f>
        <v>0</v>
      </c>
      <c r="BW11" s="33" t="n">
        <f aca="false">SUM(BW9:BW10)</f>
        <v>0</v>
      </c>
      <c r="BX11" s="33" t="n">
        <f aca="false">SUM(BX9:BX10)</f>
        <v>0</v>
      </c>
      <c r="BY11" s="33" t="n">
        <f aca="false">SUM(BY9:BY10)</f>
        <v>0</v>
      </c>
      <c r="BZ11" s="33" t="n">
        <f aca="false">SUM(BZ9:BZ10)</f>
        <v>0</v>
      </c>
      <c r="CA11" s="33" t="n">
        <f aca="false">SUM(CA9:CA10)</f>
        <v>0</v>
      </c>
      <c r="CB11" s="33" t="n">
        <f aca="false">SUM(CB9:CB10)</f>
        <v>0</v>
      </c>
      <c r="CC11" s="33" t="n">
        <f aca="false">SUM(CC9:CC10)</f>
        <v>0</v>
      </c>
      <c r="CD11" s="33" t="n">
        <f aca="false">SUM(CD9:CD10)</f>
        <v>0</v>
      </c>
      <c r="CE11" s="33" t="n">
        <f aca="false">SUM(CE9:CE10)</f>
        <v>0</v>
      </c>
      <c r="CF11" s="33" t="n">
        <f aca="false">SUM(CF9:CF10)</f>
        <v>0</v>
      </c>
      <c r="CG11" s="33" t="n">
        <f aca="false">SUM(CG9:CG10)</f>
        <v>0</v>
      </c>
      <c r="CH11" s="33" t="n">
        <f aca="false">SUM(CH9:CH10)</f>
        <v>0</v>
      </c>
      <c r="CI11" s="33" t="n">
        <f aca="false">SUM(CI9:CI10)</f>
        <v>0</v>
      </c>
      <c r="CJ11" s="33" t="n">
        <f aca="false">SUM(CJ9:CJ10)</f>
        <v>0</v>
      </c>
      <c r="CK11" s="33" t="n">
        <f aca="false">SUM(CK9:CK10)</f>
        <v>0</v>
      </c>
      <c r="CL11" s="33" t="n">
        <f aca="false">SUM(CL9:CL10)</f>
        <v>0</v>
      </c>
      <c r="CM11" s="33" t="n">
        <f aca="false">SUM(CM9:CM10)</f>
        <v>0</v>
      </c>
      <c r="CN11" s="33" t="n">
        <f aca="false">SUM(CN9:CN10)</f>
        <v>0</v>
      </c>
      <c r="CO11" s="33" t="n">
        <f aca="false">SUM(CO9:CO10)</f>
        <v>0</v>
      </c>
      <c r="CP11" s="33" t="n">
        <f aca="false">SUM(CP9:CP10)</f>
        <v>0</v>
      </c>
      <c r="CQ11" s="33" t="n">
        <f aca="false">SUM(CQ9:CQ10)</f>
        <v>0</v>
      </c>
      <c r="CR11" s="33" t="n">
        <f aca="false">SUM(CR9:CR10)</f>
        <v>0</v>
      </c>
      <c r="CS11" s="33" t="n">
        <f aca="false">SUM(CS9:CS10)</f>
        <v>0</v>
      </c>
      <c r="CT11" s="33" t="n">
        <f aca="false">SUM(CT9:CT10)</f>
        <v>0</v>
      </c>
      <c r="CU11" s="33" t="n">
        <f aca="false">SUM(CU9:CU10)</f>
        <v>0</v>
      </c>
      <c r="CV11" s="33" t="n">
        <f aca="false">SUM(CV9:CV10)</f>
        <v>0</v>
      </c>
      <c r="CW11" s="33" t="n">
        <f aca="false">SUM(CW9:CW10)</f>
        <v>0</v>
      </c>
      <c r="CX11" s="33" t="n">
        <f aca="false">SUM(CX9:CX10)</f>
        <v>0</v>
      </c>
      <c r="CY11" s="33" t="n">
        <f aca="false">SUM(CY9:CY10)</f>
        <v>0</v>
      </c>
      <c r="CZ11" s="33" t="n">
        <f aca="false">SUM(CZ9:CZ10)</f>
        <v>0</v>
      </c>
      <c r="DA11" s="33" t="n">
        <f aca="false">SUM(DA9:DA10)</f>
        <v>0</v>
      </c>
      <c r="DB11" s="33" t="n">
        <f aca="false">SUM(DB9:DB10)</f>
        <v>0</v>
      </c>
      <c r="DC11" s="33" t="n">
        <f aca="false">SUM(DC9:DC10)</f>
        <v>0</v>
      </c>
      <c r="DD11" s="33" t="n">
        <f aca="false">SUM(DD9:DD10)</f>
        <v>0</v>
      </c>
      <c r="DE11" s="33" t="n">
        <f aca="false">SUM(DE9:DE10)</f>
        <v>0</v>
      </c>
      <c r="DF11" s="33" t="n">
        <f aca="false">SUM(DF9:DF10)</f>
        <v>0</v>
      </c>
      <c r="DG11" s="33" t="n">
        <f aca="false">SUM(DG9:DG10)</f>
        <v>0</v>
      </c>
      <c r="DH11" s="33" t="n">
        <f aca="false">SUM(DH9:DH10)</f>
        <v>0</v>
      </c>
      <c r="DI11" s="33" t="n">
        <f aca="false">SUM(DI9:DI10)</f>
        <v>0</v>
      </c>
      <c r="DJ11" s="33" t="n">
        <f aca="false">SUM(DJ9:DJ10)</f>
        <v>0</v>
      </c>
      <c r="DK11" s="33" t="n">
        <f aca="false">SUM(DK9:DK10)</f>
        <v>0</v>
      </c>
      <c r="DL11" s="33" t="n">
        <f aca="false">SUM(DL9:DL10)</f>
        <v>0</v>
      </c>
      <c r="DM11" s="33" t="n">
        <f aca="false">SUM(DM9:DM10)</f>
        <v>0</v>
      </c>
      <c r="DN11" s="33" t="n">
        <f aca="false">SUM(DN9:DN10)</f>
        <v>0</v>
      </c>
      <c r="DO11" s="33" t="n">
        <f aca="false">SUM(DO9:DO10)</f>
        <v>0</v>
      </c>
      <c r="DP11" s="33" t="n">
        <f aca="false">SUM(DP9:DP10)</f>
        <v>0</v>
      </c>
      <c r="DQ11" s="33" t="n">
        <f aca="false">SUM(DQ9:DQ10)</f>
        <v>0</v>
      </c>
      <c r="DR11" s="33" t="n">
        <f aca="false">SUM(DR9:DR10)</f>
        <v>0</v>
      </c>
      <c r="DS11" s="33" t="n">
        <f aca="false">SUM(DS9:DS10)</f>
        <v>0</v>
      </c>
      <c r="DT11" s="33" t="n">
        <f aca="false">SUM(DT9:DT10)</f>
        <v>0</v>
      </c>
      <c r="DU11" s="33" t="n">
        <f aca="false">SUM(DU9:DU10)</f>
        <v>0</v>
      </c>
      <c r="DV11" s="33" t="n">
        <f aca="false">SUM(DV9:DV10)</f>
        <v>0</v>
      </c>
      <c r="DW11" s="33" t="n">
        <f aca="false">SUM(DW9:DW10)</f>
        <v>0</v>
      </c>
      <c r="DX11" s="33" t="n">
        <f aca="false">SUM(DX9:DX10)</f>
        <v>0</v>
      </c>
      <c r="DY11" s="33" t="n">
        <f aca="false">SUM(DY9:DY10)</f>
        <v>0</v>
      </c>
      <c r="DZ11" s="33" t="n">
        <f aca="false">SUM(DZ9:DZ10)</f>
        <v>0</v>
      </c>
      <c r="EA11" s="33" t="n">
        <f aca="false">SUM(EA9:EA10)</f>
        <v>0</v>
      </c>
      <c r="EB11" s="33" t="n">
        <f aca="false">SUM(EB9:EB10)</f>
        <v>0</v>
      </c>
      <c r="EC11" s="33" t="n">
        <f aca="false">SUM(EC9:EC10)</f>
        <v>0</v>
      </c>
      <c r="ED11" s="33" t="n">
        <f aca="false">SUM(ED9:ED10)</f>
        <v>0</v>
      </c>
      <c r="EE11" s="33" t="n">
        <f aca="false">SUM(EE9:EE10)</f>
        <v>0</v>
      </c>
      <c r="EF11" s="33" t="n">
        <f aca="false">SUM(EF9:EF10)</f>
        <v>0</v>
      </c>
      <c r="EG11" s="33" t="n">
        <f aca="false">SUM(EG9:EG10)</f>
        <v>0</v>
      </c>
      <c r="EH11" s="33" t="n">
        <f aca="false">SUM(EH9:EH10)</f>
        <v>0</v>
      </c>
      <c r="EI11" s="33" t="n">
        <f aca="false">SUM(EI9:EI10)</f>
        <v>0</v>
      </c>
      <c r="EJ11" s="33" t="n">
        <f aca="false">SUM(EJ9:EJ10)</f>
        <v>0</v>
      </c>
      <c r="EK11" s="33" t="n">
        <f aca="false">SUM(EK9:EK10)</f>
        <v>0</v>
      </c>
      <c r="EL11" s="33" t="n">
        <f aca="false">SUM(EL9:EL10)</f>
        <v>0</v>
      </c>
      <c r="EM11" s="33" t="n">
        <f aca="false">SUM(EM9:EM10)</f>
        <v>0</v>
      </c>
      <c r="EN11" s="33" t="n">
        <f aca="false">SUM(EN9:EN10)</f>
        <v>0</v>
      </c>
      <c r="EO11" s="33" t="n">
        <f aca="false">SUM(EO9:EO10)</f>
        <v>0</v>
      </c>
      <c r="EP11" s="33" t="n">
        <f aca="false">SUM(EP9:EP10)</f>
        <v>0</v>
      </c>
      <c r="EQ11" s="33" t="n">
        <f aca="false">SUM(EQ9:EQ10)</f>
        <v>0</v>
      </c>
      <c r="ER11" s="33" t="n">
        <f aca="false">SUM(ER9:ER10)</f>
        <v>0</v>
      </c>
      <c r="ES11" s="33" t="n">
        <f aca="false">SUM(ES9:ES10)</f>
        <v>0</v>
      </c>
      <c r="ET11" s="33" t="n">
        <f aca="false">SUM(ET9:ET10)</f>
        <v>0</v>
      </c>
      <c r="EU11" s="33" t="n">
        <f aca="false">SUM(EU9:EU10)</f>
        <v>0</v>
      </c>
      <c r="EV11" s="33" t="n">
        <f aca="false">SUM(EV9:EV10)</f>
        <v>0</v>
      </c>
      <c r="EW11" s="33" t="n">
        <f aca="false">SUM(EW9:EW10)</f>
        <v>0</v>
      </c>
      <c r="EX11" s="33" t="n">
        <f aca="false">SUM(EX9:EX10)</f>
        <v>0</v>
      </c>
      <c r="EY11" s="33" t="n">
        <f aca="false">SUM(EY9:EY10)</f>
        <v>0</v>
      </c>
      <c r="EZ11" s="33" t="n">
        <f aca="false">SUM(EZ9:EZ10)</f>
        <v>0</v>
      </c>
      <c r="FA11" s="33" t="n">
        <f aca="false">SUM(FA9:FA10)</f>
        <v>0</v>
      </c>
      <c r="FB11" s="33" t="n">
        <f aca="false">SUM(FB9:FB10)</f>
        <v>0</v>
      </c>
      <c r="FC11" s="33" t="n">
        <f aca="false">SUM(FC9:FC10)</f>
        <v>0</v>
      </c>
      <c r="FD11" s="33" t="n">
        <f aca="false">SUM(FD9:FD10)</f>
        <v>0</v>
      </c>
      <c r="FE11" s="33" t="n">
        <f aca="false">SUM(FE9:FE10)</f>
        <v>0</v>
      </c>
      <c r="FF11" s="33" t="n">
        <f aca="false">SUM(FF9:FF10)</f>
        <v>0</v>
      </c>
      <c r="FG11" s="33" t="n">
        <f aca="false">SUM(FG9:FG10)</f>
        <v>0</v>
      </c>
      <c r="FH11" s="33" t="n">
        <f aca="false">SUM(FH9:FH10)</f>
        <v>0</v>
      </c>
      <c r="FI11" s="33" t="n">
        <f aca="false">SUM(FI9:FI10)</f>
        <v>0</v>
      </c>
      <c r="FJ11" s="33" t="n">
        <f aca="false">SUM(FJ9:FJ10)</f>
        <v>0</v>
      </c>
      <c r="FK11" s="33" t="n">
        <f aca="false">SUM(FK9:FK10)</f>
        <v>0</v>
      </c>
      <c r="FL11" s="33" t="n">
        <f aca="false">SUM(FL9:FL10)</f>
        <v>0</v>
      </c>
      <c r="FM11" s="33" t="n">
        <f aca="false">SUM(FM9:FM10)</f>
        <v>0</v>
      </c>
      <c r="FN11" s="33" t="n">
        <f aca="false">SUM(FN9:FN10)</f>
        <v>0</v>
      </c>
      <c r="FO11" s="33" t="n">
        <f aca="false">SUM(FO9:FO10)</f>
        <v>0</v>
      </c>
      <c r="FP11" s="33" t="n">
        <f aca="false">SUM(FP9:FP10)</f>
        <v>0</v>
      </c>
      <c r="FQ11" s="33" t="n">
        <f aca="false">SUM(FQ9:FQ10)</f>
        <v>0</v>
      </c>
      <c r="FR11" s="33" t="n">
        <f aca="false">SUM(FR9:FR10)</f>
        <v>0</v>
      </c>
      <c r="FS11" s="33" t="n">
        <f aca="false">SUM(FS9:FS10)</f>
        <v>0</v>
      </c>
      <c r="FT11" s="33" t="n">
        <f aca="false">SUM(FT9:FT10)</f>
        <v>0</v>
      </c>
      <c r="FU11" s="33" t="n">
        <f aca="false">SUM(FU9:FU10)</f>
        <v>0</v>
      </c>
      <c r="FV11" s="33" t="n">
        <f aca="false">SUM(FV9:FV10)</f>
        <v>0</v>
      </c>
      <c r="FW11" s="33" t="n">
        <f aca="false">SUM(FW9:FW10)</f>
        <v>0</v>
      </c>
      <c r="FX11" s="33" t="n">
        <f aca="false">SUM(FX9:FX10)</f>
        <v>0</v>
      </c>
      <c r="FY11" s="33" t="n">
        <f aca="false">SUM(FY9:FY10)</f>
        <v>0</v>
      </c>
      <c r="FZ11" s="33" t="n">
        <f aca="false">SUM(FZ9:FZ10)</f>
        <v>0</v>
      </c>
      <c r="GA11" s="33" t="n">
        <f aca="false">SUM(GA9:GA10)</f>
        <v>0</v>
      </c>
      <c r="GB11" s="33" t="n">
        <f aca="false">SUM(GB9:GB10)</f>
        <v>0</v>
      </c>
      <c r="GC11" s="33" t="n">
        <f aca="false">SUM(GC9:GC10)</f>
        <v>0</v>
      </c>
      <c r="GD11" s="33" t="n">
        <f aca="false">SUM(GD9:GD10)</f>
        <v>0</v>
      </c>
      <c r="GE11" s="33" t="n">
        <f aca="false">SUM(GE9:GE10)</f>
        <v>0</v>
      </c>
      <c r="GF11" s="33" t="n">
        <f aca="false">SUM(GF9:GF10)</f>
        <v>0</v>
      </c>
      <c r="GG11" s="33" t="n">
        <f aca="false">SUM(GG9:GG10)</f>
        <v>0</v>
      </c>
      <c r="GH11" s="33" t="n">
        <f aca="false">SUM(GH9:GH10)</f>
        <v>0</v>
      </c>
      <c r="GI11" s="33" t="n">
        <f aca="false">SUM(GI9:GI10)</f>
        <v>0</v>
      </c>
      <c r="GJ11" s="33" t="n">
        <f aca="false">SUM(GJ9:GJ10)</f>
        <v>0</v>
      </c>
      <c r="GK11" s="33" t="n">
        <f aca="false">SUM(GK9:GK10)</f>
        <v>0</v>
      </c>
      <c r="GL11" s="33" t="n">
        <f aca="false">SUM(GL9:GL10)</f>
        <v>0</v>
      </c>
      <c r="GM11" s="33" t="n">
        <f aca="false">SUM(GM9:GM10)</f>
        <v>0</v>
      </c>
      <c r="GN11" s="33" t="n">
        <f aca="false">SUM(GN9:GN10)</f>
        <v>0</v>
      </c>
      <c r="GO11" s="33" t="n">
        <f aca="false">SUM(GO9:GO10)</f>
        <v>0</v>
      </c>
      <c r="GP11" s="33" t="n">
        <f aca="false">SUM(GP9:GP10)</f>
        <v>0</v>
      </c>
      <c r="GQ11" s="33" t="n">
        <f aca="false">SUM(GQ9:GQ10)</f>
        <v>0</v>
      </c>
      <c r="GR11" s="33" t="n">
        <f aca="false">SUM(GR9:GR10)</f>
        <v>0</v>
      </c>
      <c r="GS11" s="33" t="n">
        <f aca="false">SUM(GS9:GS10)</f>
        <v>0</v>
      </c>
      <c r="GT11" s="33" t="n">
        <f aca="false">SUM(GT9:GT10)</f>
        <v>0</v>
      </c>
      <c r="GU11" s="33" t="n">
        <f aca="false">SUM(GU9:GU10)</f>
        <v>0</v>
      </c>
      <c r="GV11" s="33" t="n">
        <f aca="false">SUM(GV9:GV10)</f>
        <v>0</v>
      </c>
      <c r="GW11" s="33" t="n">
        <f aca="false">SUM(GW9:GW10)</f>
        <v>0</v>
      </c>
      <c r="GX11" s="33" t="n">
        <f aca="false">SUM(GX9:GX10)</f>
        <v>0</v>
      </c>
      <c r="GY11" s="33" t="n">
        <f aca="false">SUM(GY9:GY10)</f>
        <v>0</v>
      </c>
      <c r="GZ11" s="33" t="n">
        <f aca="false">SUM(GZ9:GZ10)</f>
        <v>0</v>
      </c>
      <c r="HA11" s="33" t="n">
        <f aca="false">SUM(HA9:HA10)</f>
        <v>0</v>
      </c>
      <c r="HB11" s="33" t="n">
        <f aca="false">SUM(HB9:HB10)</f>
        <v>0</v>
      </c>
      <c r="HC11" s="33" t="n">
        <f aca="false">SUM(HC9:HC10)</f>
        <v>0</v>
      </c>
      <c r="HD11" s="33" t="n">
        <f aca="false">SUM(HD9:HD10)</f>
        <v>0</v>
      </c>
      <c r="HE11" s="33" t="n">
        <f aca="false">SUM(HE9:HE10)</f>
        <v>0</v>
      </c>
      <c r="HF11" s="33" t="n">
        <f aca="false">SUM(HF9:HF10)</f>
        <v>0</v>
      </c>
      <c r="HG11" s="33" t="n">
        <f aca="false">SUM(HG9:HG10)</f>
        <v>0</v>
      </c>
      <c r="HH11" s="33" t="n">
        <f aca="false">SUM(HH9:HH10)</f>
        <v>0</v>
      </c>
      <c r="HI11" s="33" t="n">
        <f aca="false">SUM(HI9:HI10)</f>
        <v>0</v>
      </c>
      <c r="HJ11" s="33" t="n">
        <f aca="false">SUM(HJ9:HJ10)</f>
        <v>0</v>
      </c>
      <c r="HK11" s="33" t="n">
        <f aca="false">SUM(HK9:HK10)</f>
        <v>0</v>
      </c>
      <c r="HL11" s="33" t="n">
        <f aca="false">SUM(HL9:HL10)</f>
        <v>0</v>
      </c>
      <c r="HM11" s="33" t="n">
        <f aca="false">SUM(HM9:HM10)</f>
        <v>0</v>
      </c>
      <c r="HN11" s="33" t="n">
        <f aca="false">SUM(HN9:HN10)</f>
        <v>0</v>
      </c>
      <c r="HO11" s="33" t="n">
        <f aca="false">SUM(HO9:HO10)</f>
        <v>0</v>
      </c>
      <c r="HP11" s="33" t="n">
        <f aca="false">SUM(HP9:HP10)</f>
        <v>0</v>
      </c>
      <c r="HQ11" s="33" t="n">
        <f aca="false">SUM(HQ9:HQ10)</f>
        <v>0</v>
      </c>
      <c r="HR11" s="33" t="n">
        <f aca="false">SUM(HR9:HR10)</f>
        <v>0</v>
      </c>
      <c r="HS11" s="33" t="n">
        <f aca="false">SUM(HS9:HS10)</f>
        <v>0</v>
      </c>
      <c r="HT11" s="33" t="n">
        <f aca="false">SUM(HT9:HT10)</f>
        <v>0</v>
      </c>
      <c r="HU11" s="33" t="n">
        <f aca="false">SUM(HU9:HU10)</f>
        <v>0</v>
      </c>
      <c r="HV11" s="33" t="n">
        <f aca="false">SUM(HV9:HV10)</f>
        <v>0</v>
      </c>
      <c r="HW11" s="33" t="n">
        <f aca="false">SUM(HW9:HW10)</f>
        <v>0</v>
      </c>
      <c r="HX11" s="33" t="n">
        <f aca="false">SUM(HX9:HX10)</f>
        <v>0</v>
      </c>
      <c r="HY11" s="33" t="n">
        <f aca="false">SUM(HY9:HY10)</f>
        <v>0</v>
      </c>
      <c r="HZ11" s="33" t="n">
        <f aca="false">SUM(HZ9:HZ10)</f>
        <v>0</v>
      </c>
      <c r="IA11" s="33" t="n">
        <f aca="false">SUM(IA9:IA10)</f>
        <v>0</v>
      </c>
      <c r="IB11" s="33" t="n">
        <f aca="false">SUM(IB9:IB10)</f>
        <v>0</v>
      </c>
      <c r="IC11" s="33" t="n">
        <f aca="false">SUM(IC9:IC10)</f>
        <v>0</v>
      </c>
      <c r="ID11" s="33" t="n">
        <f aca="false">SUM(ID9:ID10)</f>
        <v>0</v>
      </c>
      <c r="IE11" s="33" t="n">
        <f aca="false">SUM(IE9:IE10)</f>
        <v>0</v>
      </c>
      <c r="IF11" s="33" t="n">
        <f aca="false">SUM(IF9:IF10)</f>
        <v>0</v>
      </c>
      <c r="IG11" s="33" t="n">
        <f aca="false">SUM(IG9:IG10)</f>
        <v>0</v>
      </c>
      <c r="IH11" s="33" t="n">
        <f aca="false">SUM(IH9:IH10)</f>
        <v>0</v>
      </c>
      <c r="II11" s="33" t="n">
        <f aca="false">SUM(II9:II10)</f>
        <v>0</v>
      </c>
      <c r="IJ11" s="33" t="n">
        <f aca="false">SUM(IJ9:IJ10)</f>
        <v>0</v>
      </c>
      <c r="IK11" s="33" t="n">
        <f aca="false">SUM(IK9:IK10)</f>
        <v>0</v>
      </c>
      <c r="IL11" s="33" t="n">
        <f aca="false">SUM(IL9:IL10)</f>
        <v>0</v>
      </c>
      <c r="IM11" s="33" t="n">
        <f aca="false">SUM(IM9:IM10)</f>
        <v>0</v>
      </c>
      <c r="IN11" s="33" t="n">
        <f aca="false">SUM(IN9:IN10)</f>
        <v>0</v>
      </c>
      <c r="IO11" s="33" t="n">
        <f aca="false">SUM(IO9:IO10)</f>
        <v>0</v>
      </c>
      <c r="IP11" s="33" t="n">
        <f aca="false">SUM(IP9:IP10)</f>
        <v>0</v>
      </c>
      <c r="IQ11" s="33" t="n">
        <f aca="false">SUM(IQ9:IQ10)</f>
        <v>0</v>
      </c>
      <c r="IR11" s="33" t="n">
        <f aca="false">SUM(IR9:IR10)</f>
        <v>0</v>
      </c>
      <c r="IS11" s="33" t="n">
        <f aca="false">SUM(IS9:IS10)</f>
        <v>0</v>
      </c>
      <c r="IT11" s="33" t="n">
        <f aca="false">SUM(IT9:IT10)</f>
        <v>0</v>
      </c>
      <c r="IU11" s="33" t="n">
        <f aca="false">SUM(IU9:IU10)</f>
        <v>0</v>
      </c>
      <c r="IV11" s="33" t="n">
        <f aca="false">SUM(IV9:IV10)</f>
        <v>0</v>
      </c>
      <c r="IW11" s="33" t="n">
        <f aca="false">SUM(IW9:IW10)</f>
        <v>0</v>
      </c>
      <c r="IX11" s="33" t="n">
        <f aca="false">SUM(IX9:IX10)</f>
        <v>0</v>
      </c>
      <c r="IY11" s="33" t="n">
        <f aca="false">SUM(IY9:IY10)</f>
        <v>0</v>
      </c>
      <c r="IZ11" s="33" t="n">
        <f aca="false">SUM(IZ9:IZ10)</f>
        <v>0</v>
      </c>
      <c r="JA11" s="33" t="n">
        <f aca="false">SUM(JA9:JA10)</f>
        <v>0</v>
      </c>
      <c r="JB11" s="33" t="n">
        <f aca="false">SUM(JB9:JB10)</f>
        <v>0</v>
      </c>
      <c r="JC11" s="33" t="n">
        <f aca="false">SUM(JC9:JC10)</f>
        <v>0</v>
      </c>
      <c r="JD11" s="33" t="n">
        <f aca="false">SUM(JD9:JD10)</f>
        <v>0</v>
      </c>
      <c r="JE11" s="33" t="n">
        <f aca="false">SUM(JE9:JE10)</f>
        <v>0</v>
      </c>
      <c r="JF11" s="33" t="n">
        <f aca="false">SUM(JF9:JF10)</f>
        <v>0</v>
      </c>
      <c r="JG11" s="33" t="n">
        <f aca="false">SUM(JG9:JG10)</f>
        <v>0</v>
      </c>
      <c r="JH11" s="33" t="n">
        <f aca="false">SUM(JH9:JH10)</f>
        <v>0</v>
      </c>
      <c r="JI11" s="33" t="n">
        <f aca="false">SUM(JI9:JI10)</f>
        <v>0</v>
      </c>
      <c r="JJ11" s="33" t="n">
        <f aca="false">SUM(JJ9:JJ10)</f>
        <v>0</v>
      </c>
      <c r="JK11" s="33" t="n">
        <f aca="false">SUM(JK9:JK10)</f>
        <v>0</v>
      </c>
      <c r="JL11" s="33" t="n">
        <f aca="false">SUM(JL9:JL10)</f>
        <v>0</v>
      </c>
      <c r="JM11" s="33" t="n">
        <f aca="false">SUM(JM9:JM10)</f>
        <v>0</v>
      </c>
      <c r="JN11" s="33" t="n">
        <f aca="false">SUM(JN9:JN10)</f>
        <v>0</v>
      </c>
      <c r="JO11" s="33" t="n">
        <f aca="false">SUM(JO9:JO10)</f>
        <v>0</v>
      </c>
      <c r="JP11" s="33" t="n">
        <f aca="false">SUM(JP9:JP10)</f>
        <v>0</v>
      </c>
      <c r="JQ11" s="33" t="n">
        <f aca="false">SUM(JQ9:JQ10)</f>
        <v>0</v>
      </c>
      <c r="JR11" s="33" t="n">
        <f aca="false">SUM(JR9:JR10)</f>
        <v>0</v>
      </c>
      <c r="JS11" s="33" t="n">
        <f aca="false">SUM(JS9:JS10)</f>
        <v>0</v>
      </c>
      <c r="JT11" s="33" t="n">
        <f aca="false">SUM(JT9:JT10)</f>
        <v>0</v>
      </c>
      <c r="JU11" s="33" t="n">
        <f aca="false">SUM(JU9:JU10)</f>
        <v>0</v>
      </c>
      <c r="JV11" s="33" t="n">
        <f aca="false">SUM(JV9:JV10)</f>
        <v>0</v>
      </c>
      <c r="JW11" s="33" t="n">
        <f aca="false">SUM(JW9:JW10)</f>
        <v>0</v>
      </c>
      <c r="JX11" s="33" t="n">
        <f aca="false">SUM(JX9:JX10)</f>
        <v>0</v>
      </c>
      <c r="JY11" s="33" t="n">
        <f aca="false">SUM(JY9:JY10)</f>
        <v>0</v>
      </c>
      <c r="JZ11" s="33" t="n">
        <f aca="false">SUM(JZ9:JZ10)</f>
        <v>0</v>
      </c>
      <c r="KA11" s="33" t="n">
        <f aca="false">SUM(KA9:KA10)</f>
        <v>0</v>
      </c>
      <c r="KB11" s="33" t="n">
        <f aca="false">SUM(KB9:KB10)</f>
        <v>0</v>
      </c>
      <c r="KC11" s="33" t="n">
        <f aca="false">SUM(KC9:KC10)</f>
        <v>0</v>
      </c>
      <c r="KD11" s="33" t="n">
        <f aca="false">SUM(KD9:KD10)</f>
        <v>0</v>
      </c>
      <c r="KE11" s="33" t="n">
        <f aca="false">SUM(KE9:KE10)</f>
        <v>0</v>
      </c>
      <c r="KF11" s="33" t="n">
        <f aca="false">SUM(KF9:KF10)</f>
        <v>0</v>
      </c>
      <c r="KG11" s="33" t="n">
        <f aca="false">SUM(KG9:KG10)</f>
        <v>0</v>
      </c>
      <c r="KH11" s="33" t="n">
        <f aca="false">SUM(KH9:KH10)</f>
        <v>0</v>
      </c>
      <c r="KI11" s="33" t="n">
        <f aca="false">SUM(KI9:KI10)</f>
        <v>0</v>
      </c>
      <c r="KJ11" s="33" t="n">
        <f aca="false">SUM(KJ9:KJ10)</f>
        <v>0</v>
      </c>
      <c r="KK11" s="33" t="n">
        <f aca="false">SUM(KK9:KK10)</f>
        <v>0</v>
      </c>
      <c r="KL11" s="33" t="n">
        <f aca="false">SUM(KL9:KL10)</f>
        <v>0</v>
      </c>
      <c r="KM11" s="33" t="n">
        <f aca="false">SUM(KM9:KM10)</f>
        <v>0</v>
      </c>
      <c r="KN11" s="33" t="n">
        <f aca="false">SUM(KN9:KN10)</f>
        <v>0</v>
      </c>
      <c r="KO11" s="33" t="n">
        <f aca="false">SUM(KO9:KO10)</f>
        <v>0</v>
      </c>
      <c r="KP11" s="33" t="n">
        <f aca="false">SUM(KP9:KP10)</f>
        <v>0</v>
      </c>
      <c r="KQ11" s="33" t="n">
        <f aca="false">SUM(KQ9:KQ10)</f>
        <v>0</v>
      </c>
      <c r="KR11" s="33" t="n">
        <f aca="false">SUM(KR9:KR10)</f>
        <v>0</v>
      </c>
      <c r="KS11" s="33" t="n">
        <f aca="false">SUM(KS9:KS10)</f>
        <v>0</v>
      </c>
      <c r="KT11" s="33" t="n">
        <f aca="false">SUM(KT9:KT10)</f>
        <v>0</v>
      </c>
      <c r="KU11" s="33" t="n">
        <f aca="false">SUM(KU9:KU10)</f>
        <v>0</v>
      </c>
      <c r="KV11" s="33" t="n">
        <f aca="false">SUM(KV9:KV10)</f>
        <v>0</v>
      </c>
      <c r="KW11" s="33" t="n">
        <f aca="false">SUM(KW9:KW10)</f>
        <v>0</v>
      </c>
      <c r="KX11" s="33" t="n">
        <f aca="false">SUM(KX9:KX10)</f>
        <v>0</v>
      </c>
      <c r="KY11" s="33" t="n">
        <f aca="false">SUM(KY9:KY10)</f>
        <v>0</v>
      </c>
      <c r="LB11" s="32" t="s">
        <v>47</v>
      </c>
      <c r="LC11" s="33" t="n">
        <f aca="false">SUM(LC9:LC10)</f>
        <v>0</v>
      </c>
      <c r="LD11" s="33" t="n">
        <f aca="false">SUM(LD9:LD10)</f>
        <v>0</v>
      </c>
      <c r="LE11" s="33" t="n">
        <f aca="false">SUM(LE9:LE10)</f>
        <v>0</v>
      </c>
      <c r="LF11" s="33" t="n">
        <f aca="false">SUM(LF9:LF10)</f>
        <v>762310</v>
      </c>
      <c r="LG11" s="33" t="n">
        <f aca="false">SUM(LG9:LG10)</f>
        <v>852860</v>
      </c>
      <c r="LH11" s="33" t="n">
        <f aca="false">SUM(LH9:LH10)</f>
        <v>833436</v>
      </c>
      <c r="LI11" s="33" t="n">
        <f aca="false">SUM(LI9:LI10)</f>
        <v>1432131</v>
      </c>
      <c r="LJ11" s="33" t="n">
        <f aca="false">SUM(LJ9:LJ10)</f>
        <v>0</v>
      </c>
      <c r="LK11" s="33" t="n">
        <f aca="false">SUM(LK9:LK10)</f>
        <v>0</v>
      </c>
      <c r="LL11" s="33" t="n">
        <f aca="false">SUM(LL9:LL10)</f>
        <v>0</v>
      </c>
      <c r="LM11" s="33" t="n">
        <f aca="false">SUM(LM9:LM10)</f>
        <v>4430419</v>
      </c>
      <c r="LN11" s="33" t="n">
        <f aca="false">SUM(LN9:LN10)</f>
        <v>3924669</v>
      </c>
      <c r="LO11" s="33" t="n">
        <f aca="false">SUM(LO9:LO10)</f>
        <v>4473093</v>
      </c>
      <c r="LP11" s="33" t="n">
        <f aca="false">SUM(LP9:LP10)</f>
        <v>5604876</v>
      </c>
      <c r="LQ11" s="33" t="n">
        <f aca="false">SUM(LQ9:LQ10)</f>
        <v>0</v>
      </c>
      <c r="LR11" s="33" t="n">
        <f aca="false">SUM(LR9:LR10)</f>
        <v>0</v>
      </c>
      <c r="LS11" s="33" t="n">
        <f aca="false">SUM(LS9:LS10)</f>
        <v>0</v>
      </c>
      <c r="LT11" s="33" t="n">
        <f aca="false">SUM(LT9:LT10)</f>
        <v>6255387</v>
      </c>
      <c r="LU11" s="33" t="n">
        <f aca="false">SUM(LU9:LU10)</f>
        <v>2259432</v>
      </c>
      <c r="LV11" s="33" t="n">
        <f aca="false">SUM(LV9:LV10)</f>
        <v>7599972</v>
      </c>
      <c r="LW11" s="33" t="n">
        <f aca="false">SUM(LW9:LW10)</f>
        <v>1287734</v>
      </c>
      <c r="LX11" s="33" t="n">
        <f aca="false">SUM(LX9:LX10)</f>
        <v>0</v>
      </c>
      <c r="LY11" s="33" t="n">
        <f aca="false">SUM(LY9:LY10)</f>
        <v>0</v>
      </c>
      <c r="LZ11" s="33" t="n">
        <f aca="false">SUM(LZ9:LZ10)</f>
        <v>0</v>
      </c>
      <c r="MA11" s="33" t="n">
        <f aca="false">SUM(MA9:MA10)</f>
        <v>1598676</v>
      </c>
      <c r="MB11" s="33" t="n">
        <f aca="false">SUM(MB9:MB10)</f>
        <v>608548</v>
      </c>
      <c r="MC11" s="33" t="n">
        <f aca="false">SUM(MC9:MC10)</f>
        <v>1515933</v>
      </c>
      <c r="MD11" s="33" t="n">
        <f aca="false">SUM(MD9:MD10)</f>
        <v>829678</v>
      </c>
      <c r="ME11" s="33" t="n">
        <f aca="false">SUM(ME9:ME10)</f>
        <v>0</v>
      </c>
      <c r="MF11" s="33" t="n">
        <f aca="false">SUM(MF9:MF10)</f>
        <v>0</v>
      </c>
      <c r="MG11" s="33" t="n">
        <f aca="false">SUM(MG9:MG10)</f>
        <v>0</v>
      </c>
      <c r="MH11" s="33" t="n">
        <f aca="false">SUM(MH9:MH10)</f>
        <v>0</v>
      </c>
      <c r="MI11" s="33" t="n">
        <f aca="false">SUM(MI9:MI10)</f>
        <v>0</v>
      </c>
      <c r="MJ11" s="33" t="n">
        <f aca="false">SUM(MJ9:MJ10)</f>
        <v>0</v>
      </c>
      <c r="MK11" s="33" t="n">
        <f aca="false">SUM(MK9:MK10)</f>
        <v>96390</v>
      </c>
      <c r="ML11" s="33" t="n">
        <f aca="false">SUM(ML9:ML10)</f>
        <v>82620</v>
      </c>
      <c r="MM11" s="33" t="n">
        <f aca="false">SUM(MM9:MM10)</f>
        <v>32130</v>
      </c>
      <c r="MN11" s="33" t="n">
        <f aca="false">SUM(MN9:MN10)</f>
        <v>78030</v>
      </c>
      <c r="MO11" s="33" t="n">
        <f aca="false">SUM(MO9:MO10)</f>
        <v>0</v>
      </c>
      <c r="MP11" s="33" t="n">
        <f aca="false">SUM(MP9:MP10)</f>
        <v>0</v>
      </c>
      <c r="MQ11" s="33" t="n">
        <f aca="false">SUM(MQ9:MQ10)</f>
        <v>0</v>
      </c>
      <c r="MR11" s="33" t="n">
        <f aca="false">SUM(MR9:MR10)</f>
        <v>68850</v>
      </c>
      <c r="MS11" s="33" t="n">
        <f aca="false">SUM(MS9:MS10)</f>
        <v>140746</v>
      </c>
      <c r="MT11" s="33" t="n">
        <f aca="false">SUM(MT9:MT10)</f>
        <v>96390</v>
      </c>
      <c r="MU11" s="33" t="n">
        <f aca="false">SUM(MU9:MU10)</f>
        <v>142290</v>
      </c>
      <c r="MV11" s="33" t="n">
        <f aca="false">SUM(MV9:MV10)</f>
        <v>0</v>
      </c>
      <c r="MW11" s="33" t="n">
        <f aca="false">SUM(MW9:MW10)</f>
        <v>0</v>
      </c>
      <c r="MX11" s="33" t="n">
        <f aca="false">SUM(MX9:MX10)</f>
        <v>0</v>
      </c>
      <c r="MY11" s="33" t="n">
        <f aca="false">SUM(MY9:MY10)</f>
        <v>123930</v>
      </c>
      <c r="MZ11" s="33" t="n">
        <f aca="false">SUM(MZ9:MZ10)</f>
        <v>100980</v>
      </c>
      <c r="NA11" s="33" t="n">
        <f aca="false">SUM(NA9:NA10)</f>
        <v>154516</v>
      </c>
      <c r="NB11" s="33" t="n">
        <f aca="false">SUM(NB9:NB10)</f>
        <v>91800</v>
      </c>
      <c r="NC11" s="33" t="n">
        <f aca="false">SUM(NC9:NC10)</f>
        <v>0</v>
      </c>
      <c r="ND11" s="33" t="n">
        <f aca="false">SUM(ND9:ND10)</f>
        <v>0</v>
      </c>
      <c r="NE11" s="33" t="n">
        <f aca="false">SUM(NE9:NE10)</f>
        <v>0</v>
      </c>
      <c r="NF11" s="33" t="n">
        <f aca="false">SUM(NF9:NF10)</f>
        <v>254146</v>
      </c>
      <c r="NG11" s="33" t="n">
        <f aca="false">SUM(NG9:NG10)</f>
        <v>151470</v>
      </c>
      <c r="NH11" s="33" t="n">
        <f aca="false">SUM(NH9:NH10)</f>
        <v>966560</v>
      </c>
      <c r="NI11" s="33" t="n">
        <f aca="false">SUM(NI9:NI10)</f>
        <v>105570</v>
      </c>
      <c r="NJ11" s="33" t="n">
        <f aca="false">SUM(NJ9:NJ10)</f>
        <v>0</v>
      </c>
      <c r="NK11" s="33" t="n">
        <f aca="false">SUM(NK9:NK10)</f>
        <v>0</v>
      </c>
      <c r="NL11" s="33" t="n">
        <f aca="false">SUM(NL9:NL10)</f>
        <v>0</v>
      </c>
      <c r="NM11" s="33" t="n">
        <f aca="false">SUM(NM9:NM10)</f>
        <v>0</v>
      </c>
      <c r="NN11" s="33" t="n">
        <f aca="false">SUM(NN9:NN10)</f>
        <v>0</v>
      </c>
      <c r="NO11" s="33" t="n">
        <f aca="false">SUM(NO9:NO10)</f>
        <v>0</v>
      </c>
      <c r="NP11" s="33" t="n">
        <f aca="false">SUM(NP9:NP10)</f>
        <v>20740</v>
      </c>
      <c r="NQ11" s="33" t="n">
        <f aca="false">SUM(NQ9:NQ10)</f>
        <v>0</v>
      </c>
      <c r="NR11" s="33" t="n">
        <f aca="false">SUM(NR9:NR10)</f>
        <v>0</v>
      </c>
      <c r="NS11" s="33" t="n">
        <f aca="false">SUM(NS9:NS10)</f>
        <v>0</v>
      </c>
      <c r="NT11" s="33" t="n">
        <f aca="false">SUM(NT9:NT10)</f>
        <v>0</v>
      </c>
      <c r="NU11" s="33" t="n">
        <f aca="false">SUM(NU9:NU10)</f>
        <v>0</v>
      </c>
      <c r="NV11" s="33" t="n">
        <f aca="false">SUM(NV9:NV10)</f>
        <v>0</v>
      </c>
      <c r="NW11" s="33" t="n">
        <f aca="false">SUM(NW9:NW10)</f>
        <v>0</v>
      </c>
      <c r="NX11" s="33" t="n">
        <f aca="false">SUM(NX9:NX10)</f>
        <v>0</v>
      </c>
      <c r="NY11" s="33" t="n">
        <f aca="false">SUM(NY9:NY10)</f>
        <v>0</v>
      </c>
      <c r="NZ11" s="33" t="n">
        <f aca="false">SUM(NZ9:NZ10)</f>
        <v>0</v>
      </c>
      <c r="OA11" s="33" t="n">
        <f aca="false">SUM(OA9:OA10)</f>
        <v>0</v>
      </c>
      <c r="OB11" s="33" t="n">
        <f aca="false">SUM(OB9:OB10)</f>
        <v>0</v>
      </c>
      <c r="OC11" s="33" t="n">
        <f aca="false">SUM(OC9:OC10)</f>
        <v>0</v>
      </c>
      <c r="OD11" s="33" t="n">
        <f aca="false">SUM(OD9:OD10)</f>
        <v>0</v>
      </c>
      <c r="OE11" s="33" t="n">
        <f aca="false">SUM(OE9:OE10)</f>
        <v>0</v>
      </c>
      <c r="OF11" s="33" t="n">
        <f aca="false">SUM(OF9:OF10)</f>
        <v>0</v>
      </c>
      <c r="OG11" s="33" t="n">
        <f aca="false">SUM(OG9:OG10)</f>
        <v>0</v>
      </c>
      <c r="OH11" s="33" t="n">
        <f aca="false">SUM(OH9:OH10)</f>
        <v>0</v>
      </c>
      <c r="OI11" s="33" t="n">
        <f aca="false">SUM(OI9:OI10)</f>
        <v>0</v>
      </c>
      <c r="OJ11" s="33" t="n">
        <f aca="false">SUM(OJ9:OJ10)</f>
        <v>0</v>
      </c>
      <c r="OK11" s="33" t="n">
        <f aca="false">SUM(OK9:OK10)</f>
        <v>0</v>
      </c>
      <c r="OL11" s="33" t="n">
        <f aca="false">SUM(OL9:OL10)</f>
        <v>0</v>
      </c>
      <c r="OM11" s="33" t="n">
        <f aca="false">SUM(OM9:OM10)</f>
        <v>20740</v>
      </c>
      <c r="ON11" s="33" t="n">
        <f aca="false">SUM(ON9:ON10)</f>
        <v>0</v>
      </c>
      <c r="OO11" s="33" t="n">
        <f aca="false">SUM(OO9:OO10)</f>
        <v>0</v>
      </c>
      <c r="OP11" s="33" t="n">
        <f aca="false">SUM(OP9:OP10)</f>
        <v>0</v>
      </c>
      <c r="OQ11" s="33" t="n">
        <f aca="false">SUM(OQ9:OQ10)</f>
        <v>0</v>
      </c>
      <c r="OR11" s="33" t="n">
        <f aca="false">SUM(OR9:OR10)</f>
        <v>0</v>
      </c>
      <c r="OS11" s="33" t="n">
        <f aca="false">SUM(OS9:OS10)</f>
        <v>0</v>
      </c>
      <c r="OT11" s="33" t="n">
        <f aca="false">SUM(OT9:OT10)</f>
        <v>0</v>
      </c>
      <c r="OU11" s="33" t="n">
        <f aca="false">SUM(OU9:OU10)</f>
        <v>879440</v>
      </c>
      <c r="OV11" s="33" t="n">
        <f aca="false">SUM(OV9:OV10)</f>
        <v>935480</v>
      </c>
      <c r="OW11" s="33" t="n">
        <f aca="false">SUM(OW9:OW10)</f>
        <v>865566</v>
      </c>
      <c r="OX11" s="33" t="n">
        <f aca="false">SUM(OX9:OX10)</f>
        <v>1510161</v>
      </c>
      <c r="OY11" s="33" t="n">
        <f aca="false">SUM(OY9:OY10)</f>
        <v>0</v>
      </c>
      <c r="OZ11" s="33" t="n">
        <f aca="false">SUM(OZ9:OZ10)</f>
        <v>0</v>
      </c>
      <c r="PA11" s="33" t="n">
        <f aca="false">SUM(PA9:PA10)</f>
        <v>0</v>
      </c>
      <c r="PB11" s="33" t="n">
        <f aca="false">SUM(PB9:PB10)</f>
        <v>4499269</v>
      </c>
      <c r="PC11" s="33" t="n">
        <f aca="false">SUM(PC9:PC10)</f>
        <v>4065415</v>
      </c>
      <c r="PD11" s="33" t="n">
        <f aca="false">SUM(PD9:PD10)</f>
        <v>4569483</v>
      </c>
      <c r="PE11" s="33" t="n">
        <f aca="false">SUM(PE9:PE10)</f>
        <v>5747166</v>
      </c>
      <c r="PF11" s="33" t="n">
        <f aca="false">SUM(PF9:PF10)</f>
        <v>0</v>
      </c>
      <c r="PG11" s="33" t="n">
        <f aca="false">SUM(PG9:PG10)</f>
        <v>0</v>
      </c>
      <c r="PH11" s="33" t="n">
        <f aca="false">SUM(PH9:PH10)</f>
        <v>0</v>
      </c>
      <c r="PI11" s="33" t="n">
        <f aca="false">SUM(PI9:PI10)</f>
        <v>6379317</v>
      </c>
      <c r="PJ11" s="33" t="n">
        <f aca="false">SUM(PJ9:PJ10)</f>
        <v>2360412</v>
      </c>
      <c r="PK11" s="33" t="n">
        <f aca="false">SUM(PK9:PK10)</f>
        <v>7754488</v>
      </c>
      <c r="PL11" s="33" t="n">
        <f aca="false">SUM(PL9:PL10)</f>
        <v>1379534</v>
      </c>
      <c r="PM11" s="33" t="n">
        <f aca="false">SUM(PM9:PM10)</f>
        <v>0</v>
      </c>
      <c r="PN11" s="33" t="n">
        <f aca="false">SUM(PN9:PN10)</f>
        <v>0</v>
      </c>
      <c r="PO11" s="33" t="n">
        <f aca="false">SUM(PO9:PO10)</f>
        <v>0</v>
      </c>
      <c r="PP11" s="33" t="n">
        <f aca="false">SUM(PP9:PP10)</f>
        <v>1852822</v>
      </c>
      <c r="PQ11" s="33" t="n">
        <f aca="false">SUM(PQ9:PQ10)</f>
        <v>760018</v>
      </c>
      <c r="PR11" s="33" t="n">
        <f aca="false">SUM(PR9:PR10)</f>
        <v>2503233</v>
      </c>
      <c r="PS11" s="33" t="n">
        <f aca="false">SUM(PS9:PS10)</f>
        <v>935248</v>
      </c>
      <c r="PT11" s="33" t="n">
        <f aca="false">SUM(PT9:PT10)</f>
        <v>0</v>
      </c>
      <c r="PU11" s="33" t="n">
        <f aca="false">SUM(PU9:PU10)</f>
        <v>0</v>
      </c>
      <c r="PV11" s="33" t="n">
        <f aca="false">SUM(PV9:PV10)</f>
        <v>0</v>
      </c>
    </row>
    <row r="12" s="36" customFormat="true" ht="25.5" hidden="false" customHeight="true" outlineLevel="0" collapsed="false">
      <c r="A12" s="2" t="s">
        <v>48</v>
      </c>
      <c r="B12" s="34" t="s">
        <v>49</v>
      </c>
      <c r="C12" s="34" t="s">
        <v>49</v>
      </c>
      <c r="D12" s="34" t="s">
        <v>49</v>
      </c>
      <c r="E12" s="34" t="s">
        <v>49</v>
      </c>
      <c r="F12" s="34" t="s">
        <v>49</v>
      </c>
      <c r="G12" s="34" t="s">
        <v>49</v>
      </c>
      <c r="H12" s="34" t="s">
        <v>49</v>
      </c>
      <c r="I12" s="34" t="s">
        <v>49</v>
      </c>
      <c r="J12" s="34" t="s">
        <v>49</v>
      </c>
      <c r="K12" s="34" t="s">
        <v>49</v>
      </c>
      <c r="L12" s="34" t="s">
        <v>49</v>
      </c>
      <c r="M12" s="34" t="s">
        <v>49</v>
      </c>
      <c r="N12" s="34" t="s">
        <v>49</v>
      </c>
      <c r="O12" s="34" t="s">
        <v>49</v>
      </c>
      <c r="P12" s="34" t="s">
        <v>49</v>
      </c>
      <c r="Q12" s="34" t="s">
        <v>49</v>
      </c>
      <c r="R12" s="34" t="s">
        <v>49</v>
      </c>
      <c r="S12" s="34" t="s">
        <v>49</v>
      </c>
      <c r="T12" s="34" t="s">
        <v>49</v>
      </c>
      <c r="U12" s="34" t="s">
        <v>49</v>
      </c>
      <c r="V12" s="34" t="s">
        <v>49</v>
      </c>
      <c r="W12" s="34" t="s">
        <v>49</v>
      </c>
      <c r="X12" s="34" t="s">
        <v>49</v>
      </c>
      <c r="Y12" s="34" t="s">
        <v>49</v>
      </c>
      <c r="Z12" s="34" t="s">
        <v>49</v>
      </c>
      <c r="AA12" s="34" t="s">
        <v>49</v>
      </c>
      <c r="AB12" s="34" t="s">
        <v>49</v>
      </c>
      <c r="AC12" s="34" t="s">
        <v>49</v>
      </c>
      <c r="AD12" s="34" t="s">
        <v>49</v>
      </c>
      <c r="AE12" s="34" t="s">
        <v>49</v>
      </c>
      <c r="AF12" s="34" t="s">
        <v>49</v>
      </c>
      <c r="AG12" s="34" t="s">
        <v>49</v>
      </c>
      <c r="AH12" s="34" t="s">
        <v>49</v>
      </c>
      <c r="AI12" s="34" t="s">
        <v>49</v>
      </c>
      <c r="AJ12" s="34" t="s">
        <v>49</v>
      </c>
      <c r="AK12" s="34" t="s">
        <v>49</v>
      </c>
      <c r="AL12" s="34" t="s">
        <v>49</v>
      </c>
      <c r="AM12" s="34" t="s">
        <v>49</v>
      </c>
      <c r="AN12" s="34" t="s">
        <v>49</v>
      </c>
      <c r="AO12" s="34" t="s">
        <v>49</v>
      </c>
      <c r="AP12" s="34" t="s">
        <v>49</v>
      </c>
      <c r="AQ12" s="34" t="s">
        <v>49</v>
      </c>
      <c r="AR12" s="34" t="s">
        <v>49</v>
      </c>
      <c r="AS12" s="34" t="s">
        <v>49</v>
      </c>
      <c r="AT12" s="34" t="s">
        <v>49</v>
      </c>
      <c r="AU12" s="34" t="s">
        <v>49</v>
      </c>
      <c r="AV12" s="34" t="s">
        <v>49</v>
      </c>
      <c r="AW12" s="34" t="s">
        <v>49</v>
      </c>
      <c r="AX12" s="34" t="s">
        <v>49</v>
      </c>
      <c r="AY12" s="34" t="s">
        <v>49</v>
      </c>
      <c r="AZ12" s="34" t="s">
        <v>49</v>
      </c>
      <c r="BA12" s="34" t="s">
        <v>49</v>
      </c>
      <c r="BB12" s="34" t="s">
        <v>49</v>
      </c>
      <c r="BC12" s="34" t="s">
        <v>49</v>
      </c>
      <c r="BD12" s="34" t="s">
        <v>49</v>
      </c>
      <c r="BE12" s="34" t="s">
        <v>49</v>
      </c>
      <c r="BF12" s="34" t="s">
        <v>49</v>
      </c>
      <c r="BG12" s="34" t="s">
        <v>49</v>
      </c>
      <c r="BH12" s="34" t="s">
        <v>49</v>
      </c>
      <c r="BI12" s="34" t="s">
        <v>49</v>
      </c>
      <c r="BJ12" s="34" t="s">
        <v>49</v>
      </c>
      <c r="BK12" s="34" t="s">
        <v>49</v>
      </c>
      <c r="BL12" s="34" t="s">
        <v>49</v>
      </c>
      <c r="BM12" s="34" t="s">
        <v>49</v>
      </c>
      <c r="BN12" s="34" t="s">
        <v>49</v>
      </c>
      <c r="BO12" s="34" t="s">
        <v>49</v>
      </c>
      <c r="BP12" s="34" t="s">
        <v>49</v>
      </c>
      <c r="BQ12" s="34" t="s">
        <v>49</v>
      </c>
      <c r="BR12" s="34" t="s">
        <v>49</v>
      </c>
      <c r="BS12" s="34" t="s">
        <v>49</v>
      </c>
      <c r="BT12" s="34" t="s">
        <v>49</v>
      </c>
      <c r="BU12" s="34" t="s">
        <v>49</v>
      </c>
      <c r="BV12" s="34" t="s">
        <v>49</v>
      </c>
      <c r="BW12" s="34" t="s">
        <v>49</v>
      </c>
      <c r="BX12" s="34" t="s">
        <v>49</v>
      </c>
      <c r="BY12" s="34" t="s">
        <v>49</v>
      </c>
      <c r="BZ12" s="34" t="s">
        <v>49</v>
      </c>
      <c r="CA12" s="34" t="s">
        <v>49</v>
      </c>
      <c r="CB12" s="34" t="s">
        <v>49</v>
      </c>
      <c r="CC12" s="34" t="s">
        <v>49</v>
      </c>
      <c r="CD12" s="34" t="s">
        <v>49</v>
      </c>
      <c r="CE12" s="34" t="s">
        <v>49</v>
      </c>
      <c r="CF12" s="34" t="s">
        <v>49</v>
      </c>
      <c r="CG12" s="34" t="s">
        <v>49</v>
      </c>
      <c r="CH12" s="34" t="s">
        <v>49</v>
      </c>
      <c r="CI12" s="34" t="s">
        <v>49</v>
      </c>
      <c r="CJ12" s="34" t="s">
        <v>49</v>
      </c>
      <c r="CK12" s="34" t="s">
        <v>49</v>
      </c>
      <c r="CL12" s="34" t="s">
        <v>49</v>
      </c>
      <c r="CM12" s="34" t="s">
        <v>49</v>
      </c>
      <c r="CN12" s="34" t="s">
        <v>49</v>
      </c>
      <c r="CO12" s="34" t="s">
        <v>49</v>
      </c>
      <c r="CP12" s="34" t="s">
        <v>49</v>
      </c>
      <c r="CQ12" s="34" t="s">
        <v>49</v>
      </c>
      <c r="CR12" s="34" t="s">
        <v>49</v>
      </c>
      <c r="CS12" s="34" t="s">
        <v>49</v>
      </c>
      <c r="CT12" s="34" t="s">
        <v>49</v>
      </c>
      <c r="CU12" s="34" t="s">
        <v>49</v>
      </c>
      <c r="CV12" s="34" t="s">
        <v>49</v>
      </c>
      <c r="CW12" s="34" t="s">
        <v>49</v>
      </c>
      <c r="CX12" s="34" t="s">
        <v>49</v>
      </c>
      <c r="CY12" s="34" t="s">
        <v>49</v>
      </c>
      <c r="CZ12" s="34" t="s">
        <v>49</v>
      </c>
      <c r="DA12" s="34" t="s">
        <v>49</v>
      </c>
      <c r="DB12" s="34" t="s">
        <v>49</v>
      </c>
      <c r="DC12" s="34" t="s">
        <v>49</v>
      </c>
      <c r="DD12" s="34" t="s">
        <v>49</v>
      </c>
      <c r="DE12" s="34" t="s">
        <v>49</v>
      </c>
      <c r="DF12" s="34" t="s">
        <v>49</v>
      </c>
      <c r="DG12" s="34" t="s">
        <v>49</v>
      </c>
      <c r="DH12" s="34" t="s">
        <v>49</v>
      </c>
      <c r="DI12" s="34" t="s">
        <v>49</v>
      </c>
      <c r="DJ12" s="34" t="s">
        <v>49</v>
      </c>
      <c r="DK12" s="34" t="s">
        <v>49</v>
      </c>
      <c r="DL12" s="34" t="s">
        <v>49</v>
      </c>
      <c r="DM12" s="34" t="s">
        <v>49</v>
      </c>
      <c r="DN12" s="34" t="s">
        <v>49</v>
      </c>
      <c r="DO12" s="34" t="s">
        <v>49</v>
      </c>
      <c r="DP12" s="34" t="s">
        <v>49</v>
      </c>
      <c r="DQ12" s="34" t="s">
        <v>49</v>
      </c>
      <c r="DR12" s="34" t="s">
        <v>49</v>
      </c>
      <c r="DS12" s="34" t="s">
        <v>49</v>
      </c>
      <c r="DT12" s="34" t="s">
        <v>49</v>
      </c>
      <c r="DU12" s="34" t="s">
        <v>49</v>
      </c>
      <c r="DV12" s="34" t="s">
        <v>49</v>
      </c>
      <c r="DW12" s="34" t="s">
        <v>49</v>
      </c>
      <c r="DX12" s="34" t="s">
        <v>49</v>
      </c>
      <c r="DY12" s="34" t="s">
        <v>49</v>
      </c>
      <c r="DZ12" s="34" t="s">
        <v>49</v>
      </c>
      <c r="EA12" s="34" t="s">
        <v>49</v>
      </c>
      <c r="EB12" s="34" t="s">
        <v>49</v>
      </c>
      <c r="EC12" s="34" t="s">
        <v>49</v>
      </c>
      <c r="ED12" s="34" t="s">
        <v>49</v>
      </c>
      <c r="EE12" s="34" t="s">
        <v>49</v>
      </c>
      <c r="EF12" s="34" t="s">
        <v>49</v>
      </c>
      <c r="EG12" s="34" t="s">
        <v>49</v>
      </c>
      <c r="EH12" s="34" t="s">
        <v>49</v>
      </c>
      <c r="EI12" s="34" t="s">
        <v>49</v>
      </c>
      <c r="EJ12" s="34" t="s">
        <v>49</v>
      </c>
      <c r="EK12" s="34" t="s">
        <v>49</v>
      </c>
      <c r="EL12" s="34" t="s">
        <v>49</v>
      </c>
      <c r="EM12" s="34" t="s">
        <v>49</v>
      </c>
      <c r="EN12" s="34" t="s">
        <v>49</v>
      </c>
      <c r="EO12" s="34" t="s">
        <v>49</v>
      </c>
      <c r="EP12" s="34" t="s">
        <v>49</v>
      </c>
      <c r="EQ12" s="34" t="s">
        <v>49</v>
      </c>
      <c r="ER12" s="34" t="s">
        <v>49</v>
      </c>
      <c r="ES12" s="34" t="s">
        <v>49</v>
      </c>
      <c r="ET12" s="34" t="s">
        <v>49</v>
      </c>
      <c r="EU12" s="34" t="s">
        <v>49</v>
      </c>
      <c r="EV12" s="34" t="s">
        <v>49</v>
      </c>
      <c r="EW12" s="34" t="s">
        <v>49</v>
      </c>
      <c r="EX12" s="34" t="s">
        <v>49</v>
      </c>
      <c r="EY12" s="34" t="s">
        <v>49</v>
      </c>
      <c r="EZ12" s="34" t="s">
        <v>49</v>
      </c>
      <c r="FA12" s="34" t="s">
        <v>49</v>
      </c>
      <c r="FB12" s="34" t="s">
        <v>49</v>
      </c>
      <c r="FC12" s="34" t="s">
        <v>49</v>
      </c>
      <c r="FD12" s="34" t="s">
        <v>49</v>
      </c>
      <c r="FE12" s="34" t="s">
        <v>49</v>
      </c>
      <c r="FF12" s="34" t="s">
        <v>49</v>
      </c>
      <c r="FG12" s="34" t="s">
        <v>49</v>
      </c>
      <c r="FH12" s="34" t="s">
        <v>49</v>
      </c>
      <c r="FI12" s="34" t="s">
        <v>49</v>
      </c>
      <c r="FJ12" s="34" t="s">
        <v>49</v>
      </c>
      <c r="FK12" s="34" t="s">
        <v>49</v>
      </c>
      <c r="FL12" s="34" t="s">
        <v>49</v>
      </c>
      <c r="FM12" s="34" t="s">
        <v>49</v>
      </c>
      <c r="FN12" s="34" t="s">
        <v>49</v>
      </c>
      <c r="FO12" s="34" t="s">
        <v>49</v>
      </c>
      <c r="FP12" s="34" t="s">
        <v>49</v>
      </c>
      <c r="FQ12" s="34" t="s">
        <v>49</v>
      </c>
      <c r="FR12" s="34" t="s">
        <v>49</v>
      </c>
      <c r="FS12" s="34" t="s">
        <v>49</v>
      </c>
      <c r="FT12" s="34" t="s">
        <v>49</v>
      </c>
      <c r="FU12" s="34" t="s">
        <v>49</v>
      </c>
      <c r="FV12" s="34" t="s">
        <v>49</v>
      </c>
      <c r="FW12" s="34" t="s">
        <v>49</v>
      </c>
      <c r="FX12" s="34" t="s">
        <v>49</v>
      </c>
      <c r="FY12" s="34" t="s">
        <v>49</v>
      </c>
      <c r="FZ12" s="34" t="s">
        <v>49</v>
      </c>
      <c r="GA12" s="34" t="s">
        <v>49</v>
      </c>
      <c r="GB12" s="34" t="s">
        <v>49</v>
      </c>
      <c r="GC12" s="34" t="s">
        <v>49</v>
      </c>
      <c r="GD12" s="34" t="s">
        <v>49</v>
      </c>
      <c r="GE12" s="34" t="s">
        <v>49</v>
      </c>
      <c r="GF12" s="34" t="s">
        <v>49</v>
      </c>
      <c r="GG12" s="34" t="s">
        <v>49</v>
      </c>
      <c r="GH12" s="34" t="s">
        <v>49</v>
      </c>
      <c r="GI12" s="34" t="s">
        <v>49</v>
      </c>
      <c r="GJ12" s="34" t="s">
        <v>49</v>
      </c>
      <c r="GK12" s="34" t="s">
        <v>49</v>
      </c>
      <c r="GL12" s="34" t="s">
        <v>49</v>
      </c>
      <c r="GM12" s="34" t="s">
        <v>49</v>
      </c>
      <c r="GN12" s="34" t="s">
        <v>49</v>
      </c>
      <c r="GO12" s="34" t="s">
        <v>49</v>
      </c>
      <c r="GP12" s="34" t="s">
        <v>49</v>
      </c>
      <c r="GQ12" s="34" t="s">
        <v>49</v>
      </c>
      <c r="GR12" s="34" t="s">
        <v>49</v>
      </c>
      <c r="GS12" s="34" t="s">
        <v>49</v>
      </c>
      <c r="GT12" s="34" t="s">
        <v>49</v>
      </c>
      <c r="GU12" s="34" t="s">
        <v>49</v>
      </c>
      <c r="GV12" s="34" t="s">
        <v>49</v>
      </c>
      <c r="GW12" s="34" t="s">
        <v>49</v>
      </c>
      <c r="GX12" s="34" t="s">
        <v>49</v>
      </c>
      <c r="GY12" s="34" t="s">
        <v>49</v>
      </c>
      <c r="GZ12" s="34" t="s">
        <v>49</v>
      </c>
      <c r="HA12" s="34" t="s">
        <v>49</v>
      </c>
      <c r="HB12" s="34" t="s">
        <v>49</v>
      </c>
      <c r="HC12" s="34" t="s">
        <v>49</v>
      </c>
      <c r="HD12" s="34" t="s">
        <v>49</v>
      </c>
      <c r="HE12" s="34" t="s">
        <v>49</v>
      </c>
      <c r="HF12" s="34" t="s">
        <v>49</v>
      </c>
      <c r="HG12" s="34" t="s">
        <v>49</v>
      </c>
      <c r="HH12" s="34" t="s">
        <v>49</v>
      </c>
      <c r="HI12" s="34" t="s">
        <v>49</v>
      </c>
      <c r="HJ12" s="34" t="s">
        <v>49</v>
      </c>
      <c r="HK12" s="34" t="s">
        <v>49</v>
      </c>
      <c r="HL12" s="34" t="s">
        <v>49</v>
      </c>
      <c r="HM12" s="34" t="s">
        <v>49</v>
      </c>
      <c r="HN12" s="34" t="s">
        <v>49</v>
      </c>
      <c r="HO12" s="34" t="s">
        <v>49</v>
      </c>
      <c r="HP12" s="34" t="s">
        <v>49</v>
      </c>
      <c r="HQ12" s="34" t="s">
        <v>49</v>
      </c>
      <c r="HR12" s="34" t="s">
        <v>49</v>
      </c>
      <c r="HS12" s="34" t="s">
        <v>49</v>
      </c>
      <c r="HT12" s="34" t="s">
        <v>49</v>
      </c>
      <c r="HU12" s="34" t="s">
        <v>49</v>
      </c>
      <c r="HV12" s="34" t="s">
        <v>49</v>
      </c>
      <c r="HW12" s="34" t="s">
        <v>49</v>
      </c>
      <c r="HX12" s="34" t="s">
        <v>49</v>
      </c>
      <c r="HY12" s="34" t="s">
        <v>49</v>
      </c>
      <c r="HZ12" s="34" t="s">
        <v>49</v>
      </c>
      <c r="IA12" s="34" t="s">
        <v>49</v>
      </c>
      <c r="IB12" s="34" t="s">
        <v>49</v>
      </c>
      <c r="IC12" s="34" t="s">
        <v>49</v>
      </c>
      <c r="ID12" s="34" t="s">
        <v>49</v>
      </c>
      <c r="IE12" s="34" t="s">
        <v>49</v>
      </c>
      <c r="IF12" s="34" t="s">
        <v>49</v>
      </c>
      <c r="IG12" s="34" t="s">
        <v>49</v>
      </c>
      <c r="IH12" s="34" t="s">
        <v>49</v>
      </c>
      <c r="II12" s="34" t="s">
        <v>49</v>
      </c>
      <c r="IJ12" s="34" t="s">
        <v>49</v>
      </c>
      <c r="IK12" s="34" t="s">
        <v>49</v>
      </c>
      <c r="IL12" s="34" t="s">
        <v>49</v>
      </c>
      <c r="IM12" s="34" t="s">
        <v>49</v>
      </c>
      <c r="IN12" s="34" t="s">
        <v>49</v>
      </c>
      <c r="IO12" s="34" t="s">
        <v>49</v>
      </c>
      <c r="IP12" s="34" t="s">
        <v>49</v>
      </c>
      <c r="IQ12" s="34" t="s">
        <v>49</v>
      </c>
      <c r="IR12" s="34" t="s">
        <v>49</v>
      </c>
      <c r="IS12" s="34" t="s">
        <v>49</v>
      </c>
      <c r="IT12" s="34" t="s">
        <v>49</v>
      </c>
      <c r="IU12" s="34" t="s">
        <v>49</v>
      </c>
      <c r="IV12" s="34" t="s">
        <v>49</v>
      </c>
      <c r="IW12" s="34" t="s">
        <v>49</v>
      </c>
      <c r="IX12" s="34" t="s">
        <v>49</v>
      </c>
      <c r="IY12" s="34" t="s">
        <v>49</v>
      </c>
      <c r="IZ12" s="34" t="s">
        <v>49</v>
      </c>
      <c r="JA12" s="34" t="s">
        <v>49</v>
      </c>
      <c r="JB12" s="34" t="s">
        <v>49</v>
      </c>
      <c r="JC12" s="34" t="s">
        <v>49</v>
      </c>
      <c r="JD12" s="34" t="s">
        <v>49</v>
      </c>
      <c r="JE12" s="34" t="s">
        <v>49</v>
      </c>
      <c r="JF12" s="34" t="s">
        <v>49</v>
      </c>
      <c r="JG12" s="34" t="s">
        <v>49</v>
      </c>
      <c r="JH12" s="34" t="s">
        <v>49</v>
      </c>
      <c r="JI12" s="34" t="s">
        <v>49</v>
      </c>
      <c r="JJ12" s="34" t="s">
        <v>49</v>
      </c>
      <c r="JK12" s="34" t="s">
        <v>49</v>
      </c>
      <c r="JL12" s="34" t="s">
        <v>49</v>
      </c>
      <c r="JM12" s="34" t="s">
        <v>49</v>
      </c>
      <c r="JN12" s="34" t="s">
        <v>49</v>
      </c>
      <c r="JO12" s="34" t="s">
        <v>49</v>
      </c>
      <c r="JP12" s="34" t="s">
        <v>49</v>
      </c>
      <c r="JQ12" s="34" t="s">
        <v>49</v>
      </c>
      <c r="JR12" s="34" t="s">
        <v>49</v>
      </c>
      <c r="JS12" s="34" t="s">
        <v>49</v>
      </c>
      <c r="JT12" s="34" t="s">
        <v>49</v>
      </c>
      <c r="JU12" s="35" t="s">
        <v>50</v>
      </c>
      <c r="JV12" s="35" t="s">
        <v>50</v>
      </c>
      <c r="JW12" s="35" t="s">
        <v>50</v>
      </c>
      <c r="JX12" s="35" t="s">
        <v>50</v>
      </c>
      <c r="JY12" s="35" t="s">
        <v>50</v>
      </c>
      <c r="JZ12" s="35" t="s">
        <v>50</v>
      </c>
      <c r="KA12" s="35" t="s">
        <v>50</v>
      </c>
      <c r="KB12" s="35" t="s">
        <v>50</v>
      </c>
      <c r="KC12" s="35" t="s">
        <v>50</v>
      </c>
      <c r="KD12" s="35" t="s">
        <v>50</v>
      </c>
      <c r="KE12" s="35" t="s">
        <v>50</v>
      </c>
      <c r="KF12" s="35" t="s">
        <v>50</v>
      </c>
      <c r="KG12" s="35" t="s">
        <v>50</v>
      </c>
      <c r="KH12" s="35" t="s">
        <v>50</v>
      </c>
      <c r="KI12" s="35" t="s">
        <v>50</v>
      </c>
      <c r="KJ12" s="35" t="s">
        <v>50</v>
      </c>
      <c r="KK12" s="35" t="s">
        <v>50</v>
      </c>
      <c r="KL12" s="35" t="s">
        <v>50</v>
      </c>
      <c r="KM12" s="35" t="s">
        <v>50</v>
      </c>
      <c r="KN12" s="35" t="s">
        <v>50</v>
      </c>
      <c r="KO12" s="35" t="s">
        <v>50</v>
      </c>
      <c r="KP12" s="35" t="s">
        <v>50</v>
      </c>
      <c r="KQ12" s="35" t="s">
        <v>50</v>
      </c>
      <c r="KR12" s="35" t="s">
        <v>50</v>
      </c>
      <c r="KS12" s="35" t="s">
        <v>50</v>
      </c>
      <c r="KT12" s="35" t="s">
        <v>50</v>
      </c>
      <c r="KU12" s="35" t="s">
        <v>50</v>
      </c>
      <c r="KV12" s="35" t="s">
        <v>50</v>
      </c>
      <c r="KW12" s="35" t="s">
        <v>50</v>
      </c>
      <c r="KX12" s="35" t="s">
        <v>50</v>
      </c>
      <c r="KY12" s="35" t="s">
        <v>50</v>
      </c>
      <c r="LB12" s="2" t="s">
        <v>48</v>
      </c>
      <c r="LC12" s="34" t="s">
        <v>50</v>
      </c>
      <c r="LD12" s="34" t="s">
        <v>50</v>
      </c>
      <c r="LE12" s="34" t="s">
        <v>50</v>
      </c>
      <c r="LF12" s="34" t="s">
        <v>50</v>
      </c>
      <c r="LG12" s="34" t="s">
        <v>50</v>
      </c>
      <c r="LH12" s="34" t="s">
        <v>50</v>
      </c>
      <c r="LI12" s="34" t="s">
        <v>50</v>
      </c>
      <c r="LJ12" s="34" t="s">
        <v>50</v>
      </c>
      <c r="LK12" s="34" t="s">
        <v>50</v>
      </c>
      <c r="LL12" s="34" t="s">
        <v>50</v>
      </c>
      <c r="LM12" s="34" t="s">
        <v>50</v>
      </c>
      <c r="LN12" s="34" t="s">
        <v>50</v>
      </c>
      <c r="LO12" s="34" t="s">
        <v>50</v>
      </c>
      <c r="LP12" s="34" t="s">
        <v>50</v>
      </c>
      <c r="LQ12" s="34" t="s">
        <v>50</v>
      </c>
      <c r="LR12" s="34" t="s">
        <v>50</v>
      </c>
      <c r="LS12" s="34" t="s">
        <v>50</v>
      </c>
      <c r="LT12" s="34" t="s">
        <v>50</v>
      </c>
      <c r="LU12" s="34" t="s">
        <v>50</v>
      </c>
      <c r="LV12" s="34" t="s">
        <v>50</v>
      </c>
      <c r="LW12" s="34" t="s">
        <v>50</v>
      </c>
      <c r="LX12" s="34" t="s">
        <v>50</v>
      </c>
      <c r="LY12" s="34" t="s">
        <v>50</v>
      </c>
      <c r="LZ12" s="34" t="s">
        <v>50</v>
      </c>
      <c r="MA12" s="34" t="s">
        <v>50</v>
      </c>
      <c r="MB12" s="34" t="s">
        <v>50</v>
      </c>
      <c r="MC12" s="34" t="s">
        <v>50</v>
      </c>
      <c r="MD12" s="34" t="s">
        <v>50</v>
      </c>
      <c r="ME12" s="34" t="s">
        <v>50</v>
      </c>
      <c r="MF12" s="34" t="s">
        <v>50</v>
      </c>
      <c r="MG12" s="34" t="s">
        <v>50</v>
      </c>
      <c r="MH12" s="34" t="s">
        <v>50</v>
      </c>
      <c r="MI12" s="34" t="s">
        <v>50</v>
      </c>
      <c r="MJ12" s="34" t="s">
        <v>50</v>
      </c>
      <c r="MK12" s="34" t="s">
        <v>50</v>
      </c>
      <c r="ML12" s="34" t="s">
        <v>50</v>
      </c>
      <c r="MM12" s="34" t="s">
        <v>50</v>
      </c>
      <c r="MN12" s="34" t="s">
        <v>50</v>
      </c>
      <c r="MO12" s="34" t="s">
        <v>50</v>
      </c>
      <c r="MP12" s="34" t="s">
        <v>50</v>
      </c>
      <c r="MQ12" s="34" t="s">
        <v>50</v>
      </c>
      <c r="MR12" s="34" t="s">
        <v>50</v>
      </c>
      <c r="MS12" s="34" t="s">
        <v>50</v>
      </c>
      <c r="MT12" s="34" t="s">
        <v>50</v>
      </c>
      <c r="MU12" s="34" t="s">
        <v>50</v>
      </c>
      <c r="MV12" s="34" t="s">
        <v>50</v>
      </c>
      <c r="MW12" s="34" t="s">
        <v>50</v>
      </c>
      <c r="MX12" s="34" t="s">
        <v>50</v>
      </c>
      <c r="MY12" s="34" t="s">
        <v>50</v>
      </c>
      <c r="MZ12" s="34" t="s">
        <v>50</v>
      </c>
      <c r="NA12" s="34" t="s">
        <v>50</v>
      </c>
      <c r="NB12" s="34" t="s">
        <v>50</v>
      </c>
      <c r="NC12" s="34" t="s">
        <v>50</v>
      </c>
      <c r="ND12" s="34" t="s">
        <v>50</v>
      </c>
      <c r="NE12" s="34" t="s">
        <v>50</v>
      </c>
      <c r="NF12" s="34" t="s">
        <v>50</v>
      </c>
      <c r="NG12" s="34" t="s">
        <v>50</v>
      </c>
      <c r="NH12" s="34" t="s">
        <v>50</v>
      </c>
      <c r="NI12" s="34" t="s">
        <v>50</v>
      </c>
      <c r="NJ12" s="34" t="s">
        <v>50</v>
      </c>
      <c r="NK12" s="34" t="s">
        <v>50</v>
      </c>
      <c r="NL12" s="34" t="s">
        <v>50</v>
      </c>
      <c r="NM12" s="34" t="s">
        <v>50</v>
      </c>
      <c r="NN12" s="34" t="s">
        <v>50</v>
      </c>
      <c r="NO12" s="34" t="s">
        <v>50</v>
      </c>
      <c r="NP12" s="34" t="s">
        <v>50</v>
      </c>
      <c r="NQ12" s="34" t="s">
        <v>50</v>
      </c>
      <c r="NR12" s="34" t="s">
        <v>50</v>
      </c>
      <c r="NS12" s="34" t="s">
        <v>50</v>
      </c>
      <c r="NT12" s="34" t="s">
        <v>50</v>
      </c>
      <c r="NU12" s="34" t="s">
        <v>50</v>
      </c>
      <c r="NV12" s="34" t="s">
        <v>50</v>
      </c>
      <c r="NW12" s="34" t="s">
        <v>50</v>
      </c>
      <c r="NX12" s="34" t="s">
        <v>50</v>
      </c>
      <c r="NY12" s="34" t="s">
        <v>50</v>
      </c>
      <c r="NZ12" s="34" t="s">
        <v>50</v>
      </c>
      <c r="OA12" s="34" t="s">
        <v>50</v>
      </c>
      <c r="OB12" s="34" t="s">
        <v>50</v>
      </c>
      <c r="OC12" s="34" t="s">
        <v>50</v>
      </c>
      <c r="OD12" s="34" t="s">
        <v>50</v>
      </c>
      <c r="OE12" s="34" t="s">
        <v>50</v>
      </c>
      <c r="OF12" s="34" t="s">
        <v>50</v>
      </c>
      <c r="OG12" s="34" t="s">
        <v>50</v>
      </c>
      <c r="OH12" s="34" t="s">
        <v>50</v>
      </c>
      <c r="OI12" s="34" t="s">
        <v>50</v>
      </c>
      <c r="OJ12" s="34" t="s">
        <v>50</v>
      </c>
      <c r="OK12" s="34" t="s">
        <v>50</v>
      </c>
      <c r="OL12" s="34" t="s">
        <v>50</v>
      </c>
      <c r="OM12" s="34" t="s">
        <v>50</v>
      </c>
      <c r="ON12" s="34" t="s">
        <v>50</v>
      </c>
      <c r="OO12" s="34" t="s">
        <v>50</v>
      </c>
      <c r="OP12" s="34" t="s">
        <v>50</v>
      </c>
      <c r="OQ12" s="34" t="s">
        <v>50</v>
      </c>
      <c r="OR12" s="34" t="s">
        <v>49</v>
      </c>
      <c r="OS12" s="34" t="s">
        <v>49</v>
      </c>
      <c r="OT12" s="34" t="s">
        <v>49</v>
      </c>
      <c r="OU12" s="34" t="s">
        <v>49</v>
      </c>
      <c r="OV12" s="34" t="s">
        <v>49</v>
      </c>
      <c r="OW12" s="34" t="s">
        <v>49</v>
      </c>
      <c r="OX12" s="34" t="s">
        <v>49</v>
      </c>
      <c r="OY12" s="34" t="s">
        <v>49</v>
      </c>
      <c r="OZ12" s="34" t="s">
        <v>49</v>
      </c>
      <c r="PA12" s="34" t="s">
        <v>49</v>
      </c>
      <c r="PB12" s="34" t="s">
        <v>49</v>
      </c>
      <c r="PC12" s="34" t="s">
        <v>49</v>
      </c>
      <c r="PD12" s="34" t="s">
        <v>49</v>
      </c>
      <c r="PE12" s="34" t="s">
        <v>49</v>
      </c>
      <c r="PF12" s="34" t="s">
        <v>49</v>
      </c>
      <c r="PG12" s="34" t="s">
        <v>49</v>
      </c>
      <c r="PH12" s="34" t="s">
        <v>49</v>
      </c>
      <c r="PI12" s="34" t="s">
        <v>49</v>
      </c>
      <c r="PJ12" s="34" t="s">
        <v>49</v>
      </c>
      <c r="PK12" s="34" t="s">
        <v>49</v>
      </c>
      <c r="PL12" s="34" t="s">
        <v>49</v>
      </c>
      <c r="PM12" s="34" t="s">
        <v>49</v>
      </c>
      <c r="PN12" s="34" t="s">
        <v>49</v>
      </c>
      <c r="PO12" s="34" t="s">
        <v>49</v>
      </c>
      <c r="PP12" s="34" t="s">
        <v>49</v>
      </c>
      <c r="PQ12" s="34" t="s">
        <v>49</v>
      </c>
      <c r="PR12" s="34" t="s">
        <v>49</v>
      </c>
      <c r="PS12" s="34" t="s">
        <v>49</v>
      </c>
      <c r="PT12" s="34" t="s">
        <v>49</v>
      </c>
      <c r="PU12" s="34" t="s">
        <v>49</v>
      </c>
      <c r="PV12" s="34" t="s">
        <v>49</v>
      </c>
    </row>
    <row r="13" s="4" customFormat="true" ht="29.25" hidden="false" customHeight="true" outlineLevel="0" collapsed="false">
      <c r="A13" s="2" t="s">
        <v>51</v>
      </c>
      <c r="B13" s="37" t="s">
        <v>52</v>
      </c>
      <c r="C13" s="37" t="s">
        <v>52</v>
      </c>
      <c r="D13" s="37" t="s">
        <v>52</v>
      </c>
      <c r="E13" s="37" t="s">
        <v>52</v>
      </c>
      <c r="F13" s="37" t="s">
        <v>52</v>
      </c>
      <c r="G13" s="37" t="s">
        <v>52</v>
      </c>
      <c r="H13" s="37" t="s">
        <v>52</v>
      </c>
      <c r="I13" s="37" t="s">
        <v>52</v>
      </c>
      <c r="J13" s="37" t="s">
        <v>52</v>
      </c>
      <c r="K13" s="37" t="s">
        <v>52</v>
      </c>
      <c r="L13" s="37" t="s">
        <v>52</v>
      </c>
      <c r="M13" s="37" t="s">
        <v>52</v>
      </c>
      <c r="N13" s="37" t="s">
        <v>52</v>
      </c>
      <c r="O13" s="37" t="s">
        <v>52</v>
      </c>
      <c r="P13" s="37" t="s">
        <v>52</v>
      </c>
      <c r="Q13" s="37" t="s">
        <v>52</v>
      </c>
      <c r="R13" s="37" t="s">
        <v>52</v>
      </c>
      <c r="S13" s="37" t="s">
        <v>52</v>
      </c>
      <c r="T13" s="37" t="s">
        <v>52</v>
      </c>
      <c r="U13" s="37" t="s">
        <v>52</v>
      </c>
      <c r="V13" s="37" t="s">
        <v>52</v>
      </c>
      <c r="W13" s="37" t="s">
        <v>52</v>
      </c>
      <c r="X13" s="37" t="s">
        <v>52</v>
      </c>
      <c r="Y13" s="37" t="s">
        <v>52</v>
      </c>
      <c r="Z13" s="37" t="s">
        <v>52</v>
      </c>
      <c r="AA13" s="37" t="s">
        <v>52</v>
      </c>
      <c r="AB13" s="37" t="s">
        <v>52</v>
      </c>
      <c r="AC13" s="37" t="s">
        <v>52</v>
      </c>
      <c r="AD13" s="37" t="s">
        <v>52</v>
      </c>
      <c r="AE13" s="37" t="s">
        <v>52</v>
      </c>
      <c r="AF13" s="37" t="s">
        <v>52</v>
      </c>
      <c r="AG13" s="37" t="s">
        <v>52</v>
      </c>
      <c r="AH13" s="37" t="s">
        <v>52</v>
      </c>
      <c r="AI13" s="37" t="s">
        <v>52</v>
      </c>
      <c r="AJ13" s="37" t="s">
        <v>52</v>
      </c>
      <c r="AK13" s="37" t="s">
        <v>52</v>
      </c>
      <c r="AL13" s="37" t="s">
        <v>52</v>
      </c>
      <c r="AM13" s="37" t="s">
        <v>52</v>
      </c>
      <c r="AN13" s="37" t="s">
        <v>52</v>
      </c>
      <c r="AO13" s="37" t="s">
        <v>52</v>
      </c>
      <c r="AP13" s="37" t="s">
        <v>52</v>
      </c>
      <c r="AQ13" s="37" t="s">
        <v>52</v>
      </c>
      <c r="AR13" s="37" t="s">
        <v>52</v>
      </c>
      <c r="AS13" s="37" t="s">
        <v>52</v>
      </c>
      <c r="AT13" s="37" t="s">
        <v>52</v>
      </c>
      <c r="AU13" s="37" t="s">
        <v>52</v>
      </c>
      <c r="AV13" s="37" t="s">
        <v>52</v>
      </c>
      <c r="AW13" s="37" t="s">
        <v>52</v>
      </c>
      <c r="AX13" s="37" t="s">
        <v>52</v>
      </c>
      <c r="AY13" s="37" t="s">
        <v>52</v>
      </c>
      <c r="AZ13" s="37" t="s">
        <v>52</v>
      </c>
      <c r="BA13" s="37" t="s">
        <v>52</v>
      </c>
      <c r="BB13" s="37" t="s">
        <v>52</v>
      </c>
      <c r="BC13" s="37" t="s">
        <v>52</v>
      </c>
      <c r="BD13" s="37" t="s">
        <v>52</v>
      </c>
      <c r="BE13" s="37" t="s">
        <v>52</v>
      </c>
      <c r="BF13" s="37" t="s">
        <v>52</v>
      </c>
      <c r="BG13" s="37" t="s">
        <v>52</v>
      </c>
      <c r="BH13" s="37" t="s">
        <v>52</v>
      </c>
      <c r="BI13" s="37" t="s">
        <v>52</v>
      </c>
      <c r="BJ13" s="37" t="s">
        <v>52</v>
      </c>
      <c r="BK13" s="37" t="s">
        <v>52</v>
      </c>
      <c r="BL13" s="37" t="s">
        <v>52</v>
      </c>
      <c r="BM13" s="37" t="s">
        <v>52</v>
      </c>
      <c r="BN13" s="37" t="s">
        <v>52</v>
      </c>
      <c r="BO13" s="37" t="s">
        <v>52</v>
      </c>
      <c r="BP13" s="37" t="s">
        <v>52</v>
      </c>
      <c r="BQ13" s="37" t="s">
        <v>52</v>
      </c>
      <c r="BR13" s="37" t="s">
        <v>52</v>
      </c>
      <c r="BS13" s="37" t="s">
        <v>52</v>
      </c>
      <c r="BT13" s="37" t="s">
        <v>52</v>
      </c>
      <c r="BU13" s="37" t="s">
        <v>52</v>
      </c>
      <c r="BV13" s="37" t="s">
        <v>52</v>
      </c>
      <c r="BW13" s="37" t="s">
        <v>52</v>
      </c>
      <c r="BX13" s="37" t="s">
        <v>52</v>
      </c>
      <c r="BY13" s="37" t="s">
        <v>52</v>
      </c>
      <c r="BZ13" s="37" t="s">
        <v>52</v>
      </c>
      <c r="CA13" s="37" t="s">
        <v>52</v>
      </c>
      <c r="CB13" s="37" t="s">
        <v>52</v>
      </c>
      <c r="CC13" s="37" t="s">
        <v>52</v>
      </c>
      <c r="CD13" s="37" t="s">
        <v>52</v>
      </c>
      <c r="CE13" s="37" t="s">
        <v>52</v>
      </c>
      <c r="CF13" s="37" t="s">
        <v>52</v>
      </c>
      <c r="CG13" s="37" t="s">
        <v>52</v>
      </c>
      <c r="CH13" s="37" t="s">
        <v>52</v>
      </c>
      <c r="CI13" s="37" t="s">
        <v>52</v>
      </c>
      <c r="CJ13" s="37" t="s">
        <v>52</v>
      </c>
      <c r="CK13" s="37" t="s">
        <v>52</v>
      </c>
      <c r="CL13" s="37" t="s">
        <v>52</v>
      </c>
      <c r="CM13" s="37" t="s">
        <v>52</v>
      </c>
      <c r="CN13" s="37" t="s">
        <v>52</v>
      </c>
      <c r="CO13" s="37" t="s">
        <v>52</v>
      </c>
      <c r="CP13" s="37" t="s">
        <v>52</v>
      </c>
      <c r="CQ13" s="37" t="s">
        <v>52</v>
      </c>
      <c r="CR13" s="37" t="s">
        <v>52</v>
      </c>
      <c r="CS13" s="37" t="s">
        <v>52</v>
      </c>
      <c r="CT13" s="37" t="s">
        <v>52</v>
      </c>
      <c r="CU13" s="37" t="s">
        <v>52</v>
      </c>
      <c r="CV13" s="37" t="s">
        <v>52</v>
      </c>
      <c r="CW13" s="37" t="s">
        <v>52</v>
      </c>
      <c r="CX13" s="37" t="s">
        <v>52</v>
      </c>
      <c r="CY13" s="37" t="s">
        <v>52</v>
      </c>
      <c r="CZ13" s="37" t="s">
        <v>52</v>
      </c>
      <c r="DA13" s="37" t="s">
        <v>52</v>
      </c>
      <c r="DB13" s="37" t="s">
        <v>52</v>
      </c>
      <c r="DC13" s="37" t="s">
        <v>52</v>
      </c>
      <c r="DD13" s="37" t="s">
        <v>52</v>
      </c>
      <c r="DE13" s="37" t="s">
        <v>52</v>
      </c>
      <c r="DF13" s="37" t="s">
        <v>52</v>
      </c>
      <c r="DG13" s="37" t="s">
        <v>52</v>
      </c>
      <c r="DH13" s="37" t="s">
        <v>52</v>
      </c>
      <c r="DI13" s="37" t="s">
        <v>52</v>
      </c>
      <c r="DJ13" s="37" t="s">
        <v>52</v>
      </c>
      <c r="DK13" s="37" t="s">
        <v>52</v>
      </c>
      <c r="DL13" s="37" t="s">
        <v>52</v>
      </c>
      <c r="DM13" s="37" t="s">
        <v>52</v>
      </c>
      <c r="DN13" s="37" t="s">
        <v>52</v>
      </c>
      <c r="DO13" s="37" t="s">
        <v>52</v>
      </c>
      <c r="DP13" s="37" t="s">
        <v>52</v>
      </c>
      <c r="DQ13" s="37" t="s">
        <v>52</v>
      </c>
      <c r="DR13" s="37" t="s">
        <v>52</v>
      </c>
      <c r="DS13" s="37" t="s">
        <v>52</v>
      </c>
      <c r="DT13" s="37" t="s">
        <v>52</v>
      </c>
      <c r="DU13" s="37" t="s">
        <v>52</v>
      </c>
      <c r="DV13" s="37" t="s">
        <v>52</v>
      </c>
      <c r="DW13" s="37" t="s">
        <v>52</v>
      </c>
      <c r="DX13" s="37" t="s">
        <v>52</v>
      </c>
      <c r="DY13" s="37" t="s">
        <v>52</v>
      </c>
      <c r="DZ13" s="37" t="s">
        <v>52</v>
      </c>
      <c r="EA13" s="37" t="s">
        <v>52</v>
      </c>
      <c r="EB13" s="37" t="s">
        <v>52</v>
      </c>
      <c r="EC13" s="37" t="s">
        <v>52</v>
      </c>
      <c r="ED13" s="37" t="s">
        <v>52</v>
      </c>
      <c r="EE13" s="37" t="s">
        <v>52</v>
      </c>
      <c r="EF13" s="37" t="s">
        <v>52</v>
      </c>
      <c r="EG13" s="37" t="s">
        <v>52</v>
      </c>
      <c r="EH13" s="37" t="s">
        <v>52</v>
      </c>
      <c r="EI13" s="37" t="s">
        <v>52</v>
      </c>
      <c r="EJ13" s="37" t="s">
        <v>52</v>
      </c>
      <c r="EK13" s="37" t="s">
        <v>52</v>
      </c>
      <c r="EL13" s="37" t="s">
        <v>52</v>
      </c>
      <c r="EM13" s="37" t="s">
        <v>52</v>
      </c>
      <c r="EN13" s="37" t="s">
        <v>52</v>
      </c>
      <c r="EO13" s="37" t="s">
        <v>52</v>
      </c>
      <c r="EP13" s="37" t="s">
        <v>52</v>
      </c>
      <c r="EQ13" s="37" t="s">
        <v>52</v>
      </c>
      <c r="ER13" s="37" t="s">
        <v>52</v>
      </c>
      <c r="ES13" s="37" t="s">
        <v>52</v>
      </c>
      <c r="ET13" s="37" t="s">
        <v>52</v>
      </c>
      <c r="EU13" s="37" t="s">
        <v>52</v>
      </c>
      <c r="EV13" s="37" t="s">
        <v>52</v>
      </c>
      <c r="EW13" s="37" t="s">
        <v>52</v>
      </c>
      <c r="EX13" s="37" t="s">
        <v>52</v>
      </c>
      <c r="EY13" s="37" t="s">
        <v>52</v>
      </c>
      <c r="EZ13" s="37" t="s">
        <v>52</v>
      </c>
      <c r="FA13" s="37" t="s">
        <v>52</v>
      </c>
      <c r="FB13" s="37" t="s">
        <v>52</v>
      </c>
      <c r="FC13" s="37" t="s">
        <v>52</v>
      </c>
      <c r="FD13" s="37" t="s">
        <v>52</v>
      </c>
      <c r="FE13" s="37" t="s">
        <v>52</v>
      </c>
      <c r="FF13" s="37" t="s">
        <v>52</v>
      </c>
      <c r="FG13" s="37" t="s">
        <v>52</v>
      </c>
      <c r="FH13" s="37" t="s">
        <v>52</v>
      </c>
      <c r="FI13" s="37" t="s">
        <v>52</v>
      </c>
      <c r="FJ13" s="37" t="s">
        <v>52</v>
      </c>
      <c r="FK13" s="37" t="s">
        <v>52</v>
      </c>
      <c r="FL13" s="37" t="s">
        <v>52</v>
      </c>
      <c r="FM13" s="37" t="s">
        <v>52</v>
      </c>
      <c r="FN13" s="37" t="s">
        <v>52</v>
      </c>
      <c r="FO13" s="37" t="s">
        <v>52</v>
      </c>
      <c r="FP13" s="37" t="s">
        <v>52</v>
      </c>
      <c r="FQ13" s="37" t="s">
        <v>52</v>
      </c>
      <c r="FR13" s="37" t="s">
        <v>52</v>
      </c>
      <c r="FS13" s="37" t="s">
        <v>52</v>
      </c>
      <c r="FT13" s="37" t="s">
        <v>52</v>
      </c>
      <c r="FU13" s="37" t="s">
        <v>52</v>
      </c>
      <c r="FV13" s="37" t="s">
        <v>52</v>
      </c>
      <c r="FW13" s="37" t="s">
        <v>52</v>
      </c>
      <c r="FX13" s="37" t="s">
        <v>52</v>
      </c>
      <c r="FY13" s="37" t="s">
        <v>52</v>
      </c>
      <c r="FZ13" s="37" t="s">
        <v>52</v>
      </c>
      <c r="GA13" s="37" t="s">
        <v>52</v>
      </c>
      <c r="GB13" s="37" t="s">
        <v>52</v>
      </c>
      <c r="GC13" s="37" t="s">
        <v>52</v>
      </c>
      <c r="GD13" s="37" t="s">
        <v>52</v>
      </c>
      <c r="GE13" s="37" t="s">
        <v>52</v>
      </c>
      <c r="GF13" s="37" t="s">
        <v>52</v>
      </c>
      <c r="GG13" s="37" t="s">
        <v>52</v>
      </c>
      <c r="GH13" s="37" t="s">
        <v>52</v>
      </c>
      <c r="GI13" s="37" t="s">
        <v>52</v>
      </c>
      <c r="GJ13" s="37" t="s">
        <v>52</v>
      </c>
      <c r="GK13" s="37" t="s">
        <v>52</v>
      </c>
      <c r="GL13" s="37" t="s">
        <v>52</v>
      </c>
      <c r="GM13" s="37" t="s">
        <v>52</v>
      </c>
      <c r="GN13" s="37" t="s">
        <v>52</v>
      </c>
      <c r="GO13" s="37" t="s">
        <v>52</v>
      </c>
      <c r="GP13" s="37" t="s">
        <v>52</v>
      </c>
      <c r="GQ13" s="37" t="s">
        <v>52</v>
      </c>
      <c r="GR13" s="37" t="s">
        <v>52</v>
      </c>
      <c r="GS13" s="37" t="s">
        <v>52</v>
      </c>
      <c r="GT13" s="37" t="s">
        <v>52</v>
      </c>
      <c r="GU13" s="37" t="s">
        <v>52</v>
      </c>
      <c r="GV13" s="37" t="s">
        <v>52</v>
      </c>
      <c r="GW13" s="37" t="s">
        <v>52</v>
      </c>
      <c r="GX13" s="37" t="s">
        <v>52</v>
      </c>
      <c r="GY13" s="37" t="s">
        <v>52</v>
      </c>
      <c r="GZ13" s="37" t="s">
        <v>52</v>
      </c>
      <c r="HA13" s="37" t="s">
        <v>52</v>
      </c>
      <c r="HB13" s="37" t="s">
        <v>52</v>
      </c>
      <c r="HC13" s="37" t="s">
        <v>52</v>
      </c>
      <c r="HD13" s="37" t="s">
        <v>52</v>
      </c>
      <c r="HE13" s="37" t="s">
        <v>52</v>
      </c>
      <c r="HF13" s="37" t="s">
        <v>52</v>
      </c>
      <c r="HG13" s="37" t="s">
        <v>52</v>
      </c>
      <c r="HH13" s="37" t="s">
        <v>52</v>
      </c>
      <c r="HI13" s="37" t="s">
        <v>52</v>
      </c>
      <c r="HJ13" s="37" t="s">
        <v>52</v>
      </c>
      <c r="HK13" s="37" t="s">
        <v>52</v>
      </c>
      <c r="HL13" s="37" t="s">
        <v>52</v>
      </c>
      <c r="HM13" s="37" t="s">
        <v>52</v>
      </c>
      <c r="HN13" s="37" t="s">
        <v>52</v>
      </c>
      <c r="HO13" s="37" t="s">
        <v>52</v>
      </c>
      <c r="HP13" s="37" t="s">
        <v>52</v>
      </c>
      <c r="HQ13" s="37" t="s">
        <v>52</v>
      </c>
      <c r="HR13" s="37" t="s">
        <v>52</v>
      </c>
      <c r="HS13" s="37" t="s">
        <v>52</v>
      </c>
      <c r="HT13" s="37" t="s">
        <v>52</v>
      </c>
      <c r="HU13" s="37" t="s">
        <v>52</v>
      </c>
      <c r="HV13" s="37" t="s">
        <v>52</v>
      </c>
      <c r="HW13" s="37" t="s">
        <v>52</v>
      </c>
      <c r="HX13" s="37" t="s">
        <v>52</v>
      </c>
      <c r="HY13" s="37" t="s">
        <v>52</v>
      </c>
      <c r="HZ13" s="37" t="s">
        <v>52</v>
      </c>
      <c r="IA13" s="37" t="s">
        <v>52</v>
      </c>
      <c r="IB13" s="37" t="s">
        <v>52</v>
      </c>
      <c r="IC13" s="37" t="s">
        <v>52</v>
      </c>
      <c r="ID13" s="37" t="s">
        <v>52</v>
      </c>
      <c r="IE13" s="37" t="s">
        <v>52</v>
      </c>
      <c r="IF13" s="37" t="s">
        <v>52</v>
      </c>
      <c r="IG13" s="37" t="s">
        <v>52</v>
      </c>
      <c r="IH13" s="37" t="s">
        <v>52</v>
      </c>
      <c r="II13" s="37" t="s">
        <v>52</v>
      </c>
      <c r="IJ13" s="37" t="s">
        <v>52</v>
      </c>
      <c r="IK13" s="37" t="s">
        <v>52</v>
      </c>
      <c r="IL13" s="37" t="s">
        <v>52</v>
      </c>
      <c r="IM13" s="37" t="s">
        <v>52</v>
      </c>
      <c r="IN13" s="37" t="s">
        <v>52</v>
      </c>
      <c r="IO13" s="37" t="s">
        <v>52</v>
      </c>
      <c r="IP13" s="37" t="s">
        <v>52</v>
      </c>
      <c r="IQ13" s="37" t="s">
        <v>52</v>
      </c>
      <c r="IR13" s="37" t="s">
        <v>52</v>
      </c>
      <c r="IS13" s="37" t="s">
        <v>52</v>
      </c>
      <c r="IT13" s="37" t="s">
        <v>52</v>
      </c>
      <c r="IU13" s="37" t="s">
        <v>52</v>
      </c>
      <c r="IV13" s="37" t="s">
        <v>52</v>
      </c>
      <c r="IW13" s="37" t="s">
        <v>52</v>
      </c>
      <c r="IX13" s="37" t="s">
        <v>52</v>
      </c>
      <c r="IY13" s="37" t="s">
        <v>52</v>
      </c>
      <c r="IZ13" s="37" t="s">
        <v>52</v>
      </c>
      <c r="JA13" s="37" t="s">
        <v>52</v>
      </c>
      <c r="JB13" s="37" t="s">
        <v>52</v>
      </c>
      <c r="JC13" s="37" t="s">
        <v>52</v>
      </c>
      <c r="JD13" s="37" t="s">
        <v>52</v>
      </c>
      <c r="JE13" s="37" t="s">
        <v>52</v>
      </c>
      <c r="JF13" s="37" t="s">
        <v>52</v>
      </c>
      <c r="JG13" s="37" t="s">
        <v>52</v>
      </c>
      <c r="JH13" s="37" t="s">
        <v>52</v>
      </c>
      <c r="JI13" s="37" t="s">
        <v>52</v>
      </c>
      <c r="JJ13" s="37" t="s">
        <v>52</v>
      </c>
      <c r="JK13" s="37" t="s">
        <v>52</v>
      </c>
      <c r="JL13" s="37" t="s">
        <v>52</v>
      </c>
      <c r="JM13" s="37" t="s">
        <v>52</v>
      </c>
      <c r="JN13" s="37" t="s">
        <v>52</v>
      </c>
      <c r="JO13" s="37" t="s">
        <v>52</v>
      </c>
      <c r="JP13" s="37" t="s">
        <v>52</v>
      </c>
      <c r="JQ13" s="37" t="s">
        <v>52</v>
      </c>
      <c r="JR13" s="37" t="s">
        <v>52</v>
      </c>
      <c r="JS13" s="37" t="s">
        <v>52</v>
      </c>
      <c r="JT13" s="37" t="s">
        <v>52</v>
      </c>
      <c r="JU13" s="37" t="s">
        <v>52</v>
      </c>
      <c r="JV13" s="37" t="s">
        <v>52</v>
      </c>
      <c r="JW13" s="37" t="s">
        <v>52</v>
      </c>
      <c r="JX13" s="37" t="s">
        <v>52</v>
      </c>
      <c r="JY13" s="37" t="s">
        <v>52</v>
      </c>
      <c r="JZ13" s="37" t="s">
        <v>52</v>
      </c>
      <c r="KA13" s="37" t="s">
        <v>52</v>
      </c>
      <c r="KB13" s="37" t="s">
        <v>52</v>
      </c>
      <c r="KC13" s="37" t="s">
        <v>52</v>
      </c>
      <c r="KD13" s="37" t="s">
        <v>52</v>
      </c>
      <c r="KE13" s="37" t="s">
        <v>52</v>
      </c>
      <c r="KF13" s="37" t="s">
        <v>52</v>
      </c>
      <c r="KG13" s="37" t="s">
        <v>52</v>
      </c>
      <c r="KH13" s="37" t="s">
        <v>52</v>
      </c>
      <c r="KI13" s="37" t="s">
        <v>52</v>
      </c>
      <c r="KJ13" s="37" t="s">
        <v>52</v>
      </c>
      <c r="KK13" s="37" t="s">
        <v>52</v>
      </c>
      <c r="KL13" s="37" t="s">
        <v>52</v>
      </c>
      <c r="KM13" s="37" t="s">
        <v>52</v>
      </c>
      <c r="KN13" s="37" t="s">
        <v>52</v>
      </c>
      <c r="KO13" s="37" t="s">
        <v>52</v>
      </c>
      <c r="KP13" s="37" t="s">
        <v>52</v>
      </c>
      <c r="KQ13" s="37" t="s">
        <v>52</v>
      </c>
      <c r="KR13" s="37" t="s">
        <v>52</v>
      </c>
      <c r="KS13" s="37" t="s">
        <v>52</v>
      </c>
      <c r="KT13" s="37" t="s">
        <v>52</v>
      </c>
      <c r="KU13" s="37" t="s">
        <v>52</v>
      </c>
      <c r="KV13" s="37" t="s">
        <v>52</v>
      </c>
      <c r="KW13" s="37" t="s">
        <v>52</v>
      </c>
      <c r="KX13" s="37" t="s">
        <v>52</v>
      </c>
      <c r="KY13" s="37" t="s">
        <v>52</v>
      </c>
      <c r="LB13" s="2" t="s">
        <v>51</v>
      </c>
      <c r="LC13" s="37" t="s">
        <v>52</v>
      </c>
      <c r="LD13" s="37" t="s">
        <v>52</v>
      </c>
      <c r="LE13" s="37" t="s">
        <v>52</v>
      </c>
      <c r="LF13" s="37" t="s">
        <v>52</v>
      </c>
      <c r="LG13" s="37" t="s">
        <v>52</v>
      </c>
      <c r="LH13" s="37" t="s">
        <v>52</v>
      </c>
      <c r="LI13" s="37" t="s">
        <v>52</v>
      </c>
      <c r="LJ13" s="37" t="s">
        <v>52</v>
      </c>
      <c r="LK13" s="37" t="s">
        <v>52</v>
      </c>
      <c r="LL13" s="37" t="s">
        <v>52</v>
      </c>
      <c r="LM13" s="37" t="s">
        <v>52</v>
      </c>
      <c r="LN13" s="37" t="s">
        <v>52</v>
      </c>
      <c r="LO13" s="37" t="s">
        <v>52</v>
      </c>
      <c r="LP13" s="37" t="s">
        <v>52</v>
      </c>
      <c r="LQ13" s="37" t="s">
        <v>52</v>
      </c>
      <c r="LR13" s="37" t="s">
        <v>52</v>
      </c>
      <c r="LS13" s="37" t="s">
        <v>52</v>
      </c>
      <c r="LT13" s="37" t="s">
        <v>52</v>
      </c>
      <c r="LU13" s="37" t="s">
        <v>52</v>
      </c>
      <c r="LV13" s="37" t="s">
        <v>52</v>
      </c>
      <c r="LW13" s="37" t="s">
        <v>52</v>
      </c>
      <c r="LX13" s="37" t="s">
        <v>52</v>
      </c>
      <c r="LY13" s="37" t="s">
        <v>52</v>
      </c>
      <c r="LZ13" s="37" t="s">
        <v>52</v>
      </c>
      <c r="MA13" s="37" t="s">
        <v>52</v>
      </c>
      <c r="MB13" s="37" t="s">
        <v>52</v>
      </c>
      <c r="MC13" s="37" t="s">
        <v>52</v>
      </c>
      <c r="MD13" s="37" t="s">
        <v>52</v>
      </c>
      <c r="ME13" s="37" t="s">
        <v>52</v>
      </c>
      <c r="MF13" s="37" t="s">
        <v>52</v>
      </c>
      <c r="MG13" s="37" t="s">
        <v>52</v>
      </c>
      <c r="MH13" s="37" t="s">
        <v>52</v>
      </c>
      <c r="MI13" s="37" t="s">
        <v>52</v>
      </c>
      <c r="MJ13" s="37" t="s">
        <v>52</v>
      </c>
      <c r="MK13" s="37" t="s">
        <v>52</v>
      </c>
      <c r="ML13" s="37" t="s">
        <v>52</v>
      </c>
      <c r="MM13" s="37" t="s">
        <v>52</v>
      </c>
      <c r="MN13" s="37" t="s">
        <v>52</v>
      </c>
      <c r="MO13" s="37" t="s">
        <v>52</v>
      </c>
      <c r="MP13" s="37" t="s">
        <v>52</v>
      </c>
      <c r="MQ13" s="37" t="s">
        <v>52</v>
      </c>
      <c r="MR13" s="37" t="s">
        <v>52</v>
      </c>
      <c r="MS13" s="37" t="s">
        <v>52</v>
      </c>
      <c r="MT13" s="37" t="s">
        <v>52</v>
      </c>
      <c r="MU13" s="37" t="s">
        <v>52</v>
      </c>
      <c r="MV13" s="37" t="s">
        <v>52</v>
      </c>
      <c r="MW13" s="37" t="s">
        <v>52</v>
      </c>
      <c r="MX13" s="37" t="s">
        <v>52</v>
      </c>
      <c r="MY13" s="37" t="s">
        <v>52</v>
      </c>
      <c r="MZ13" s="37" t="s">
        <v>52</v>
      </c>
      <c r="NA13" s="37" t="s">
        <v>52</v>
      </c>
      <c r="NB13" s="37" t="s">
        <v>52</v>
      </c>
      <c r="NC13" s="37" t="s">
        <v>52</v>
      </c>
      <c r="ND13" s="37" t="s">
        <v>52</v>
      </c>
      <c r="NE13" s="37" t="s">
        <v>52</v>
      </c>
      <c r="NF13" s="37" t="s">
        <v>52</v>
      </c>
      <c r="NG13" s="37" t="s">
        <v>52</v>
      </c>
      <c r="NH13" s="37" t="s">
        <v>52</v>
      </c>
      <c r="NI13" s="37" t="s">
        <v>52</v>
      </c>
      <c r="NJ13" s="37" t="s">
        <v>52</v>
      </c>
      <c r="NK13" s="37" t="s">
        <v>52</v>
      </c>
      <c r="NL13" s="37" t="s">
        <v>52</v>
      </c>
      <c r="NM13" s="37" t="s">
        <v>52</v>
      </c>
      <c r="NN13" s="37" t="s">
        <v>52</v>
      </c>
      <c r="NO13" s="37" t="s">
        <v>52</v>
      </c>
      <c r="NP13" s="37" t="s">
        <v>52</v>
      </c>
      <c r="NQ13" s="37" t="s">
        <v>52</v>
      </c>
      <c r="NR13" s="37" t="s">
        <v>52</v>
      </c>
      <c r="NS13" s="37" t="s">
        <v>52</v>
      </c>
      <c r="NT13" s="37" t="s">
        <v>52</v>
      </c>
      <c r="NU13" s="37" t="s">
        <v>52</v>
      </c>
      <c r="NV13" s="37" t="s">
        <v>52</v>
      </c>
      <c r="NW13" s="37" t="s">
        <v>52</v>
      </c>
      <c r="NX13" s="37" t="s">
        <v>52</v>
      </c>
      <c r="NY13" s="37" t="s">
        <v>52</v>
      </c>
      <c r="NZ13" s="37" t="s">
        <v>52</v>
      </c>
      <c r="OA13" s="37" t="s">
        <v>52</v>
      </c>
      <c r="OB13" s="37" t="s">
        <v>52</v>
      </c>
      <c r="OC13" s="37" t="s">
        <v>52</v>
      </c>
      <c r="OD13" s="37" t="s">
        <v>52</v>
      </c>
      <c r="OE13" s="37" t="s">
        <v>52</v>
      </c>
      <c r="OF13" s="37" t="s">
        <v>52</v>
      </c>
      <c r="OG13" s="37" t="s">
        <v>52</v>
      </c>
      <c r="OH13" s="37" t="s">
        <v>52</v>
      </c>
      <c r="OI13" s="37" t="s">
        <v>52</v>
      </c>
      <c r="OJ13" s="37" t="s">
        <v>52</v>
      </c>
      <c r="OK13" s="37" t="s">
        <v>52</v>
      </c>
      <c r="OL13" s="37" t="s">
        <v>52</v>
      </c>
      <c r="OM13" s="37" t="s">
        <v>52</v>
      </c>
      <c r="ON13" s="37" t="s">
        <v>52</v>
      </c>
      <c r="OO13" s="37" t="s">
        <v>52</v>
      </c>
      <c r="OP13" s="37" t="s">
        <v>52</v>
      </c>
      <c r="OQ13" s="37" t="s">
        <v>52</v>
      </c>
      <c r="OR13" s="37" t="s">
        <v>52</v>
      </c>
      <c r="OS13" s="37" t="s">
        <v>52</v>
      </c>
      <c r="OT13" s="37" t="s">
        <v>52</v>
      </c>
      <c r="OU13" s="37" t="s">
        <v>52</v>
      </c>
      <c r="OV13" s="37" t="s">
        <v>52</v>
      </c>
      <c r="OW13" s="37" t="s">
        <v>52</v>
      </c>
      <c r="OX13" s="37" t="s">
        <v>52</v>
      </c>
      <c r="OY13" s="37" t="s">
        <v>52</v>
      </c>
      <c r="OZ13" s="37" t="s">
        <v>52</v>
      </c>
      <c r="PA13" s="37" t="s">
        <v>52</v>
      </c>
      <c r="PB13" s="37" t="s">
        <v>52</v>
      </c>
      <c r="PC13" s="37" t="s">
        <v>52</v>
      </c>
      <c r="PD13" s="37" t="s">
        <v>52</v>
      </c>
      <c r="PE13" s="37" t="s">
        <v>52</v>
      </c>
      <c r="PF13" s="37" t="s">
        <v>52</v>
      </c>
      <c r="PG13" s="37" t="s">
        <v>52</v>
      </c>
      <c r="PH13" s="37" t="s">
        <v>52</v>
      </c>
      <c r="PI13" s="37" t="s">
        <v>52</v>
      </c>
      <c r="PJ13" s="37" t="s">
        <v>52</v>
      </c>
      <c r="PK13" s="37" t="s">
        <v>52</v>
      </c>
      <c r="PL13" s="37" t="s">
        <v>52</v>
      </c>
      <c r="PM13" s="37" t="s">
        <v>52</v>
      </c>
      <c r="PN13" s="37" t="s">
        <v>52</v>
      </c>
      <c r="PO13" s="37" t="s">
        <v>52</v>
      </c>
      <c r="PP13" s="37" t="s">
        <v>52</v>
      </c>
      <c r="PQ13" s="37" t="s">
        <v>52</v>
      </c>
      <c r="PR13" s="37" t="s">
        <v>52</v>
      </c>
      <c r="PS13" s="37" t="s">
        <v>52</v>
      </c>
      <c r="PT13" s="37" t="s">
        <v>52</v>
      </c>
      <c r="PU13" s="37" t="s">
        <v>52</v>
      </c>
      <c r="PV13" s="37" t="s">
        <v>52</v>
      </c>
    </row>
    <row r="14" s="4" customFormat="true" ht="26.25" hidden="false" customHeight="true" outlineLevel="0" collapsed="false">
      <c r="A14" s="2" t="s">
        <v>53</v>
      </c>
      <c r="B14" s="4" t="n">
        <f aca="false">IF(B12="d",B11,-B11)</f>
        <v>-779319</v>
      </c>
      <c r="C14" s="4" t="n">
        <f aca="false">IF(C12="d",C11,-C11)</f>
        <v>-0</v>
      </c>
      <c r="D14" s="4" t="n">
        <f aca="false">IF(D12="d",D11,-D11)</f>
        <v>-0</v>
      </c>
      <c r="E14" s="4" t="n">
        <f aca="false">IF(E12="d",E11,-E11)</f>
        <v>-0</v>
      </c>
      <c r="F14" s="4" t="n">
        <f aca="false">IF(F12="d",F11,-F11)</f>
        <v>-847860</v>
      </c>
      <c r="G14" s="4" t="n">
        <f aca="false">IF(G12="d",G11,-G11)</f>
        <v>-796175</v>
      </c>
      <c r="H14" s="4" t="n">
        <f aca="false">IF(H12="d",H11,-H11)</f>
        <v>-1409858</v>
      </c>
      <c r="I14" s="4" t="n">
        <f aca="false">IF(I12="d",I11,-I11)</f>
        <v>-0</v>
      </c>
      <c r="J14" s="4" t="n">
        <f aca="false">IF(J12="d",J11,-J11)</f>
        <v>-0</v>
      </c>
      <c r="K14" s="4" t="n">
        <f aca="false">IF(K12="d",K11,-K11)</f>
        <v>-0</v>
      </c>
      <c r="L14" s="4" t="n">
        <f aca="false">IF(L12="d",L11,-L11)</f>
        <v>-4374736</v>
      </c>
      <c r="M14" s="4" t="n">
        <f aca="false">IF(M12="d",M11,-M11)</f>
        <v>-3834225</v>
      </c>
      <c r="N14" s="4" t="n">
        <f aca="false">IF(N12="d",N11,-N11)</f>
        <v>-4430420</v>
      </c>
      <c r="O14" s="4" t="n">
        <f aca="false">IF(O12="d",O11,-O11)</f>
        <v>-5539323</v>
      </c>
      <c r="P14" s="4" t="n">
        <f aca="false">IF(P12="d",P11,-P11)</f>
        <v>-0</v>
      </c>
      <c r="Q14" s="4" t="n">
        <f aca="false">IF(Q12="d",Q11,-Q11)</f>
        <v>-0</v>
      </c>
      <c r="R14" s="4" t="n">
        <f aca="false">IF(R12="d",R11,-R11)</f>
        <v>-0</v>
      </c>
      <c r="S14" s="4" t="n">
        <f aca="false">IF(S12="d",S11,-S11)</f>
        <v>-6224601</v>
      </c>
      <c r="T14" s="4" t="n">
        <f aca="false">IF(T12="d",T11,-T11)</f>
        <v>-2228567</v>
      </c>
      <c r="U14" s="4" t="n">
        <f aca="false">IF(U12="d",U11,-U11)</f>
        <v>-7551618</v>
      </c>
      <c r="V14" s="4" t="n">
        <f aca="false">IF(V12="d",V11,-V11)</f>
        <v>-1247881</v>
      </c>
      <c r="W14" s="4" t="n">
        <f aca="false">IF(W12="d",W11,-W11)</f>
        <v>-0</v>
      </c>
      <c r="X14" s="4" t="n">
        <f aca="false">IF(X12="d",X11,-X11)</f>
        <v>-0</v>
      </c>
      <c r="Y14" s="4" t="n">
        <f aca="false">IF(Y12="d",Y11,-Y11)</f>
        <v>-0</v>
      </c>
      <c r="Z14" s="4" t="n">
        <f aca="false">IF(Z12="d",Z11,-Z11)</f>
        <v>-1506200</v>
      </c>
      <c r="AA14" s="4" t="n">
        <f aca="false">IF(AA12="d",AA11,-AA11)</f>
        <v>-570948</v>
      </c>
      <c r="AB14" s="4" t="n">
        <f aca="false">IF(AB12="d",AB11,-AB11)</f>
        <v>-1410904</v>
      </c>
      <c r="AC14" s="4" t="n">
        <f aca="false">IF(AC12="d",AC11,-AC11)</f>
        <v>-849986</v>
      </c>
      <c r="AD14" s="4" t="n">
        <f aca="false">IF(AD12="d",AD11,-AD11)</f>
        <v>-0</v>
      </c>
      <c r="AE14" s="4" t="n">
        <f aca="false">IF(AE12="d",AE11,-AE11)</f>
        <v>-0</v>
      </c>
      <c r="AF14" s="4" t="n">
        <f aca="false">IF(AF12="d",AF11,-AF11)</f>
        <v>-0</v>
      </c>
      <c r="AG14" s="4" t="n">
        <f aca="false">IF(AG12="d",AG11,-AG11)</f>
        <v>-0</v>
      </c>
      <c r="AH14" s="4" t="n">
        <f aca="false">IF(AH12="d",AH11,-AH11)</f>
        <v>-0</v>
      </c>
      <c r="AI14" s="4" t="n">
        <f aca="false">IF(AI12="d",AI11,-AI11)</f>
        <v>-0</v>
      </c>
      <c r="AJ14" s="4" t="n">
        <f aca="false">IF(AJ12="d",AJ11,-AJ11)</f>
        <v>-0</v>
      </c>
      <c r="AK14" s="4" t="n">
        <f aca="false">IF(AK12="d",AK11,-AK11)</f>
        <v>-0</v>
      </c>
      <c r="AL14" s="4" t="n">
        <f aca="false">IF(AL12="d",AL11,-AL11)</f>
        <v>-0</v>
      </c>
      <c r="AM14" s="4" t="n">
        <f aca="false">IF(AM12="d",AM11,-AM11)</f>
        <v>-0</v>
      </c>
      <c r="AN14" s="4" t="n">
        <f aca="false">IF(AN12="d",AN11,-AN11)</f>
        <v>-0</v>
      </c>
      <c r="AO14" s="4" t="n">
        <f aca="false">IF(AO12="d",AO11,-AO11)</f>
        <v>-0</v>
      </c>
      <c r="AP14" s="4" t="n">
        <f aca="false">IF(AP12="d",AP11,-AP11)</f>
        <v>-0</v>
      </c>
      <c r="AQ14" s="4" t="n">
        <f aca="false">IF(AQ12="d",AQ11,-AQ11)</f>
        <v>-0</v>
      </c>
      <c r="AR14" s="4" t="n">
        <f aca="false">IF(AR12="d",AR11,-AR11)</f>
        <v>-64140</v>
      </c>
      <c r="AS14" s="4" t="n">
        <f aca="false">IF(AS12="d",AS11,-AS11)</f>
        <v>-0</v>
      </c>
      <c r="AT14" s="4" t="n">
        <f aca="false">IF(AT12="d",AT11,-AT11)</f>
        <v>-0</v>
      </c>
      <c r="AU14" s="4" t="n">
        <f aca="false">IF(AU12="d",AU11,-AU11)</f>
        <v>-0</v>
      </c>
      <c r="AV14" s="4" t="n">
        <f aca="false">IF(AV12="d",AV11,-AV11)</f>
        <v>-0</v>
      </c>
      <c r="AW14" s="4" t="n">
        <f aca="false">IF(AW12="d",AW11,-AW11)</f>
        <v>-0</v>
      </c>
      <c r="AX14" s="4" t="n">
        <f aca="false">IF(AX12="d",AX11,-AX11)</f>
        <v>-0</v>
      </c>
      <c r="AY14" s="4" t="n">
        <f aca="false">IF(AY12="d",AY11,-AY11)</f>
        <v>-0</v>
      </c>
      <c r="AZ14" s="4" t="n">
        <f aca="false">IF(AZ12="d",AZ11,-AZ11)</f>
        <v>-64140</v>
      </c>
      <c r="BA14" s="4" t="n">
        <f aca="false">IF(BA12="d",BA11,-BA11)</f>
        <v>-0</v>
      </c>
      <c r="BB14" s="4" t="n">
        <f aca="false">IF(BB12="d",BB11,-BB11)</f>
        <v>-0</v>
      </c>
      <c r="BC14" s="4" t="n">
        <f aca="false">IF(BC12="d",BC11,-BC11)</f>
        <v>-0</v>
      </c>
      <c r="BD14" s="4" t="n">
        <f aca="false">IF(BD12="d",BD11,-BD11)</f>
        <v>-0</v>
      </c>
      <c r="BE14" s="4" t="n">
        <f aca="false">IF(BE12="d",BE11,-BE11)</f>
        <v>-118470</v>
      </c>
      <c r="BF14" s="4" t="n">
        <f aca="false">IF(BF12="d",BF11,-BF11)</f>
        <v>-0</v>
      </c>
      <c r="BG14" s="4" t="n">
        <f aca="false">IF(BG12="d",BG11,-BG11)</f>
        <v>-687360</v>
      </c>
      <c r="BH14" s="4" t="n">
        <f aca="false">IF(BH12="d",BH11,-BH11)</f>
        <v>-0</v>
      </c>
      <c r="BI14" s="4" t="n">
        <f aca="false">IF(BI12="d",BI11,-BI11)</f>
        <v>-0</v>
      </c>
      <c r="BJ14" s="4" t="n">
        <f aca="false">IF(BJ12="d",BJ11,-BJ11)</f>
        <v>-0</v>
      </c>
      <c r="BK14" s="4" t="n">
        <f aca="false">IF(BK12="d",BK11,-BK11)</f>
        <v>-0</v>
      </c>
      <c r="BL14" s="4" t="n">
        <f aca="false">IF(BL12="d",BL11,-BL11)</f>
        <v>-0</v>
      </c>
      <c r="BM14" s="4" t="n">
        <f aca="false">IF(BM12="d",BM11,-BM11)</f>
        <v>-0</v>
      </c>
      <c r="BN14" s="4" t="n">
        <f aca="false">IF(BN12="d",BN11,-BN11)</f>
        <v>-0</v>
      </c>
      <c r="BO14" s="4" t="n">
        <f aca="false">IF(BO12="d",BO11,-BO11)</f>
        <v>-0</v>
      </c>
      <c r="BP14" s="4" t="n">
        <f aca="false">IF(BP12="d",BP11,-BP11)</f>
        <v>-0</v>
      </c>
      <c r="BQ14" s="4" t="n">
        <f aca="false">IF(BQ12="d",BQ11,-BQ11)</f>
        <v>-0</v>
      </c>
      <c r="BR14" s="4" t="n">
        <f aca="false">IF(BR12="d",BR11,-BR11)</f>
        <v>-0</v>
      </c>
      <c r="BS14" s="4" t="n">
        <f aca="false">IF(BS12="d",BS11,-BS11)</f>
        <v>-0</v>
      </c>
      <c r="BT14" s="4" t="n">
        <f aca="false">IF(BT12="d",BT11,-BT11)</f>
        <v>-0</v>
      </c>
      <c r="BU14" s="4" t="n">
        <f aca="false">IF(BU12="d",BU11,-BU11)</f>
        <v>-0</v>
      </c>
      <c r="BV14" s="4" t="n">
        <f aca="false">IF(BV12="d",BV11,-BV11)</f>
        <v>-0</v>
      </c>
      <c r="BW14" s="4" t="n">
        <f aca="false">IF(BW12="d",BW11,-BW11)</f>
        <v>-0</v>
      </c>
      <c r="BX14" s="4" t="n">
        <f aca="false">IF(BX12="d",BX11,-BX11)</f>
        <v>-0</v>
      </c>
      <c r="BY14" s="4" t="n">
        <f aca="false">IF(BY12="d",BY11,-BY11)</f>
        <v>-0</v>
      </c>
      <c r="BZ14" s="4" t="n">
        <f aca="false">IF(BZ12="d",BZ11,-BZ11)</f>
        <v>-0</v>
      </c>
      <c r="CA14" s="4" t="n">
        <f aca="false">IF(CA12="d",CA11,-CA11)</f>
        <v>-0</v>
      </c>
      <c r="CB14" s="4" t="n">
        <f aca="false">IF(CB12="d",CB11,-CB11)</f>
        <v>-0</v>
      </c>
      <c r="CC14" s="4" t="n">
        <f aca="false">IF(CC12="d",CC11,-CC11)</f>
        <v>-0</v>
      </c>
      <c r="CD14" s="4" t="n">
        <f aca="false">IF(CD12="d",CD11,-CD11)</f>
        <v>-0</v>
      </c>
      <c r="CE14" s="4" t="n">
        <f aca="false">IF(CE12="d",CE11,-CE11)</f>
        <v>-0</v>
      </c>
      <c r="CF14" s="4" t="n">
        <f aca="false">IF(CF12="d",CF11,-CF11)</f>
        <v>-0</v>
      </c>
      <c r="CG14" s="4" t="n">
        <f aca="false">IF(CG12="d",CG11,-CG11)</f>
        <v>-0</v>
      </c>
      <c r="CH14" s="4" t="n">
        <f aca="false">IF(CH12="d",CH11,-CH11)</f>
        <v>-0</v>
      </c>
      <c r="CI14" s="4" t="n">
        <f aca="false">IF(CI12="d",CI11,-CI11)</f>
        <v>-0</v>
      </c>
      <c r="CJ14" s="4" t="n">
        <f aca="false">IF(CJ12="d",CJ11,-CJ11)</f>
        <v>-0</v>
      </c>
      <c r="CK14" s="4" t="n">
        <f aca="false">IF(CK12="d",CK11,-CK11)</f>
        <v>-0</v>
      </c>
      <c r="CL14" s="4" t="n">
        <f aca="false">IF(CL12="d",CL11,-CL11)</f>
        <v>-0</v>
      </c>
      <c r="CM14" s="4" t="n">
        <f aca="false">IF(CM12="d",CM11,-CM11)</f>
        <v>-0</v>
      </c>
      <c r="CN14" s="4" t="n">
        <f aca="false">IF(CN12="d",CN11,-CN11)</f>
        <v>-0</v>
      </c>
      <c r="CO14" s="4" t="n">
        <f aca="false">IF(CO12="d",CO11,-CO11)</f>
        <v>-0</v>
      </c>
      <c r="CP14" s="4" t="n">
        <f aca="false">IF(CP12="d",CP11,-CP11)</f>
        <v>-0</v>
      </c>
      <c r="CQ14" s="4" t="n">
        <f aca="false">IF(CQ12="d",CQ11,-CQ11)</f>
        <v>-0</v>
      </c>
      <c r="CR14" s="4" t="n">
        <f aca="false">IF(CR12="d",CR11,-CR11)</f>
        <v>-0</v>
      </c>
      <c r="CS14" s="4" t="n">
        <f aca="false">IF(CS12="d",CS11,-CS11)</f>
        <v>-0</v>
      </c>
      <c r="CT14" s="4" t="n">
        <f aca="false">IF(CT12="d",CT11,-CT11)</f>
        <v>-0</v>
      </c>
      <c r="CU14" s="4" t="n">
        <f aca="false">IF(CU12="d",CU11,-CU11)</f>
        <v>-0</v>
      </c>
      <c r="CV14" s="4" t="n">
        <f aca="false">IF(CV12="d",CV11,-CV11)</f>
        <v>-0</v>
      </c>
      <c r="CW14" s="4" t="n">
        <f aca="false">IF(CW12="d",CW11,-CW11)</f>
        <v>-0</v>
      </c>
      <c r="CX14" s="4" t="n">
        <f aca="false">IF(CX12="d",CX11,-CX11)</f>
        <v>-0</v>
      </c>
      <c r="CY14" s="4" t="n">
        <f aca="false">IF(CY12="d",CY11,-CY11)</f>
        <v>-0</v>
      </c>
      <c r="CZ14" s="4" t="n">
        <f aca="false">IF(CZ12="d",CZ11,-CZ11)</f>
        <v>-0</v>
      </c>
      <c r="DA14" s="4" t="n">
        <f aca="false">IF(DA12="d",DA11,-DA11)</f>
        <v>-0</v>
      </c>
      <c r="DB14" s="4" t="n">
        <f aca="false">IF(DB12="d",DB11,-DB11)</f>
        <v>-0</v>
      </c>
      <c r="DC14" s="4" t="n">
        <f aca="false">IF(DC12="d",DC11,-DC11)</f>
        <v>-0</v>
      </c>
      <c r="DD14" s="4" t="n">
        <f aca="false">IF(DD12="d",DD11,-DD11)</f>
        <v>-0</v>
      </c>
      <c r="DE14" s="4" t="n">
        <f aca="false">IF(DE12="d",DE11,-DE11)</f>
        <v>-0</v>
      </c>
      <c r="DF14" s="4" t="n">
        <f aca="false">IF(DF12="d",DF11,-DF11)</f>
        <v>-0</v>
      </c>
      <c r="DG14" s="4" t="n">
        <f aca="false">IF(DG12="d",DG11,-DG11)</f>
        <v>-0</v>
      </c>
      <c r="DH14" s="4" t="n">
        <f aca="false">IF(DH12="d",DH11,-DH11)</f>
        <v>-0</v>
      </c>
      <c r="DI14" s="4" t="n">
        <f aca="false">IF(DI12="d",DI11,-DI11)</f>
        <v>-0</v>
      </c>
      <c r="DJ14" s="4" t="n">
        <f aca="false">IF(DJ12="d",DJ11,-DJ11)</f>
        <v>-0</v>
      </c>
      <c r="DK14" s="4" t="n">
        <f aca="false">IF(DK12="d",DK11,-DK11)</f>
        <v>-0</v>
      </c>
      <c r="DL14" s="4" t="n">
        <f aca="false">IF(DL12="d",DL11,-DL11)</f>
        <v>-0</v>
      </c>
      <c r="DM14" s="4" t="n">
        <f aca="false">IF(DM12="d",DM11,-DM11)</f>
        <v>-0</v>
      </c>
      <c r="DN14" s="4" t="n">
        <f aca="false">IF(DN12="d",DN11,-DN11)</f>
        <v>-0</v>
      </c>
      <c r="DO14" s="4" t="n">
        <f aca="false">IF(DO12="d",DO11,-DO11)</f>
        <v>-0</v>
      </c>
      <c r="DP14" s="4" t="n">
        <f aca="false">IF(DP12="d",DP11,-DP11)</f>
        <v>-0</v>
      </c>
      <c r="DQ14" s="4" t="n">
        <f aca="false">IF(DQ12="d",DQ11,-DQ11)</f>
        <v>-0</v>
      </c>
      <c r="DR14" s="4" t="n">
        <f aca="false">IF(DR12="d",DR11,-DR11)</f>
        <v>-0</v>
      </c>
      <c r="DS14" s="4" t="n">
        <f aca="false">IF(DS12="d",DS11,-DS11)</f>
        <v>-0</v>
      </c>
      <c r="DT14" s="4" t="n">
        <f aca="false">IF(DT12="d",DT11,-DT11)</f>
        <v>-0</v>
      </c>
      <c r="DU14" s="4" t="n">
        <f aca="false">IF(DU12="d",DU11,-DU11)</f>
        <v>-0</v>
      </c>
      <c r="DV14" s="4" t="n">
        <f aca="false">IF(DV12="d",DV11,-DV11)</f>
        <v>-0</v>
      </c>
      <c r="DW14" s="4" t="n">
        <f aca="false">IF(DW12="d",DW11,-DW11)</f>
        <v>-0</v>
      </c>
      <c r="DX14" s="4" t="n">
        <f aca="false">IF(DX12="d",DX11,-DX11)</f>
        <v>-0</v>
      </c>
      <c r="DY14" s="4" t="n">
        <f aca="false">IF(DY12="d",DY11,-DY11)</f>
        <v>-0</v>
      </c>
      <c r="DZ14" s="4" t="n">
        <f aca="false">IF(DZ12="d",DZ11,-DZ11)</f>
        <v>-0</v>
      </c>
      <c r="EA14" s="4" t="n">
        <f aca="false">IF(EA12="d",EA11,-EA11)</f>
        <v>-0</v>
      </c>
      <c r="EB14" s="4" t="n">
        <f aca="false">IF(EB12="d",EB11,-EB11)</f>
        <v>-0</v>
      </c>
      <c r="EC14" s="4" t="n">
        <f aca="false">IF(EC12="d",EC11,-EC11)</f>
        <v>-0</v>
      </c>
      <c r="ED14" s="4" t="n">
        <f aca="false">IF(ED12="d",ED11,-ED11)</f>
        <v>-0</v>
      </c>
      <c r="EE14" s="4" t="n">
        <f aca="false">IF(EE12="d",EE11,-EE11)</f>
        <v>-0</v>
      </c>
      <c r="EF14" s="4" t="n">
        <f aca="false">IF(EF12="d",EF11,-EF11)</f>
        <v>-0</v>
      </c>
      <c r="EG14" s="4" t="n">
        <f aca="false">IF(EG12="d",EG11,-EG11)</f>
        <v>-0</v>
      </c>
      <c r="EH14" s="4" t="n">
        <f aca="false">IF(EH12="d",EH11,-EH11)</f>
        <v>-0</v>
      </c>
      <c r="EI14" s="4" t="n">
        <f aca="false">IF(EI12="d",EI11,-EI11)</f>
        <v>-0</v>
      </c>
      <c r="EJ14" s="4" t="n">
        <f aca="false">IF(EJ12="d",EJ11,-EJ11)</f>
        <v>-0</v>
      </c>
      <c r="EK14" s="4" t="n">
        <f aca="false">IF(EK12="d",EK11,-EK11)</f>
        <v>-0</v>
      </c>
      <c r="EL14" s="4" t="n">
        <f aca="false">IF(EL12="d",EL11,-EL11)</f>
        <v>-0</v>
      </c>
      <c r="EM14" s="4" t="n">
        <f aca="false">IF(EM12="d",EM11,-EM11)</f>
        <v>-0</v>
      </c>
      <c r="EN14" s="4" t="n">
        <f aca="false">IF(EN12="d",EN11,-EN11)</f>
        <v>-0</v>
      </c>
      <c r="EO14" s="4" t="n">
        <f aca="false">IF(EO12="d",EO11,-EO11)</f>
        <v>-0</v>
      </c>
      <c r="EP14" s="4" t="n">
        <f aca="false">IF(EP12="d",EP11,-EP11)</f>
        <v>-0</v>
      </c>
      <c r="EQ14" s="4" t="n">
        <f aca="false">IF(EQ12="d",EQ11,-EQ11)</f>
        <v>-0</v>
      </c>
      <c r="ER14" s="4" t="n">
        <f aca="false">IF(ER12="d",ER11,-ER11)</f>
        <v>-0</v>
      </c>
      <c r="ES14" s="4" t="n">
        <f aca="false">IF(ES12="d",ES11,-ES11)</f>
        <v>-0</v>
      </c>
      <c r="ET14" s="4" t="n">
        <f aca="false">IF(ET12="d",ET11,-ET11)</f>
        <v>-0</v>
      </c>
      <c r="EU14" s="4" t="n">
        <f aca="false">IF(EU12="d",EU11,-EU11)</f>
        <v>-0</v>
      </c>
      <c r="EV14" s="4" t="n">
        <f aca="false">IF(EV12="d",EV11,-EV11)</f>
        <v>-0</v>
      </c>
      <c r="EW14" s="4" t="n">
        <f aca="false">IF(EW12="d",EW11,-EW11)</f>
        <v>-0</v>
      </c>
      <c r="EX14" s="4" t="n">
        <f aca="false">IF(EX12="d",EX11,-EX11)</f>
        <v>-0</v>
      </c>
      <c r="EY14" s="4" t="n">
        <f aca="false">IF(EY12="d",EY11,-EY11)</f>
        <v>-0</v>
      </c>
      <c r="EZ14" s="4" t="n">
        <f aca="false">IF(EZ12="d",EZ11,-EZ11)</f>
        <v>-0</v>
      </c>
      <c r="FA14" s="4" t="n">
        <f aca="false">IF(FA12="d",FA11,-FA11)</f>
        <v>-0</v>
      </c>
      <c r="FB14" s="4" t="n">
        <f aca="false">IF(FB12="d",FB11,-FB11)</f>
        <v>-0</v>
      </c>
      <c r="FC14" s="4" t="n">
        <f aca="false">IF(FC12="d",FC11,-FC11)</f>
        <v>-0</v>
      </c>
      <c r="FD14" s="4" t="n">
        <f aca="false">IF(FD12="d",FD11,-FD11)</f>
        <v>-0</v>
      </c>
      <c r="FE14" s="4" t="n">
        <f aca="false">IF(FE12="d",FE11,-FE11)</f>
        <v>-0</v>
      </c>
      <c r="FF14" s="4" t="n">
        <f aca="false">IF(FF12="d",FF11,-FF11)</f>
        <v>-0</v>
      </c>
      <c r="FG14" s="4" t="n">
        <f aca="false">IF(FG12="d",FG11,-FG11)</f>
        <v>-0</v>
      </c>
      <c r="FH14" s="4" t="n">
        <f aca="false">IF(FH12="d",FH11,-FH11)</f>
        <v>-0</v>
      </c>
      <c r="FI14" s="4" t="n">
        <f aca="false">IF(FI12="d",FI11,-FI11)</f>
        <v>-0</v>
      </c>
      <c r="FJ14" s="4" t="n">
        <f aca="false">IF(FJ12="d",FJ11,-FJ11)</f>
        <v>-0</v>
      </c>
      <c r="FK14" s="4" t="n">
        <f aca="false">IF(FK12="d",FK11,-FK11)</f>
        <v>-0</v>
      </c>
      <c r="FL14" s="4" t="n">
        <f aca="false">IF(FL12="d",FL11,-FL11)</f>
        <v>-0</v>
      </c>
      <c r="FM14" s="4" t="n">
        <f aca="false">IF(FM12="d",FM11,-FM11)</f>
        <v>-0</v>
      </c>
      <c r="FN14" s="4" t="n">
        <f aca="false">IF(FN12="d",FN11,-FN11)</f>
        <v>-0</v>
      </c>
      <c r="FO14" s="4" t="n">
        <f aca="false">IF(FO12="d",FO11,-FO11)</f>
        <v>-0</v>
      </c>
      <c r="FP14" s="4" t="n">
        <f aca="false">IF(FP12="d",FP11,-FP11)</f>
        <v>-0</v>
      </c>
      <c r="FQ14" s="4" t="n">
        <f aca="false">IF(FQ12="d",FQ11,-FQ11)</f>
        <v>-0</v>
      </c>
      <c r="FR14" s="4" t="n">
        <f aca="false">IF(FR12="d",FR11,-FR11)</f>
        <v>-0</v>
      </c>
      <c r="FS14" s="4" t="n">
        <f aca="false">IF(FS12="d",FS11,-FS11)</f>
        <v>-0</v>
      </c>
      <c r="FT14" s="4" t="n">
        <f aca="false">IF(FT12="d",FT11,-FT11)</f>
        <v>-0</v>
      </c>
      <c r="FU14" s="4" t="n">
        <f aca="false">IF(FU12="d",FU11,-FU11)</f>
        <v>-0</v>
      </c>
      <c r="FV14" s="4" t="n">
        <f aca="false">IF(FV12="d",FV11,-FV11)</f>
        <v>-0</v>
      </c>
      <c r="FW14" s="4" t="n">
        <f aca="false">IF(FW12="d",FW11,-FW11)</f>
        <v>-0</v>
      </c>
      <c r="FX14" s="4" t="n">
        <f aca="false">IF(FX12="d",FX11,-FX11)</f>
        <v>-0</v>
      </c>
      <c r="FY14" s="4" t="n">
        <f aca="false">IF(FY12="d",FY11,-FY11)</f>
        <v>-0</v>
      </c>
      <c r="FZ14" s="4" t="n">
        <f aca="false">IF(FZ12="d",FZ11,-FZ11)</f>
        <v>-0</v>
      </c>
      <c r="GA14" s="4" t="n">
        <f aca="false">IF(GA12="d",GA11,-GA11)</f>
        <v>-0</v>
      </c>
      <c r="GB14" s="4" t="n">
        <f aca="false">IF(GB12="d",GB11,-GB11)</f>
        <v>-0</v>
      </c>
      <c r="GC14" s="4" t="n">
        <f aca="false">IF(GC12="d",GC11,-GC11)</f>
        <v>-0</v>
      </c>
      <c r="GD14" s="4" t="n">
        <f aca="false">IF(GD12="d",GD11,-GD11)</f>
        <v>-0</v>
      </c>
      <c r="GE14" s="4" t="n">
        <f aca="false">IF(GE12="d",GE11,-GE11)</f>
        <v>-0</v>
      </c>
      <c r="GF14" s="4" t="n">
        <f aca="false">IF(GF12="d",GF11,-GF11)</f>
        <v>-0</v>
      </c>
      <c r="GG14" s="4" t="n">
        <f aca="false">IF(GG12="d",GG11,-GG11)</f>
        <v>-0</v>
      </c>
      <c r="GH14" s="4" t="n">
        <f aca="false">IF(GH12="d",GH11,-GH11)</f>
        <v>-0</v>
      </c>
      <c r="GI14" s="4" t="n">
        <f aca="false">IF(GI12="d",GI11,-GI11)</f>
        <v>-0</v>
      </c>
      <c r="GJ14" s="4" t="n">
        <f aca="false">IF(GJ12="d",GJ11,-GJ11)</f>
        <v>-0</v>
      </c>
      <c r="GK14" s="4" t="n">
        <f aca="false">IF(GK12="d",GK11,-GK11)</f>
        <v>-0</v>
      </c>
      <c r="GL14" s="4" t="n">
        <f aca="false">IF(GL12="d",GL11,-GL11)</f>
        <v>-0</v>
      </c>
      <c r="GM14" s="4" t="n">
        <f aca="false">IF(GM12="d",GM11,-GM11)</f>
        <v>-0</v>
      </c>
      <c r="GN14" s="4" t="n">
        <f aca="false">IF(GN12="d",GN11,-GN11)</f>
        <v>-0</v>
      </c>
      <c r="GO14" s="4" t="n">
        <f aca="false">IF(GO12="d",GO11,-GO11)</f>
        <v>-0</v>
      </c>
      <c r="GP14" s="4" t="n">
        <f aca="false">IF(GP12="d",GP11,-GP11)</f>
        <v>-0</v>
      </c>
      <c r="GQ14" s="4" t="n">
        <f aca="false">IF(GQ12="d",GQ11,-GQ11)</f>
        <v>-0</v>
      </c>
      <c r="GR14" s="4" t="n">
        <f aca="false">IF(GR12="d",GR11,-GR11)</f>
        <v>-0</v>
      </c>
      <c r="GS14" s="4" t="n">
        <f aca="false">IF(GS12="d",GS11,-GS11)</f>
        <v>-0</v>
      </c>
      <c r="GT14" s="4" t="n">
        <f aca="false">IF(GT12="d",GT11,-GT11)</f>
        <v>-0</v>
      </c>
      <c r="GU14" s="4" t="n">
        <f aca="false">IF(GU12="d",GU11,-GU11)</f>
        <v>-0</v>
      </c>
      <c r="GV14" s="4" t="n">
        <f aca="false">IF(GV12="d",GV11,-GV11)</f>
        <v>-0</v>
      </c>
      <c r="GW14" s="4" t="n">
        <f aca="false">IF(GW12="d",GW11,-GW11)</f>
        <v>-0</v>
      </c>
      <c r="GX14" s="4" t="n">
        <f aca="false">IF(GX12="d",GX11,-GX11)</f>
        <v>-0</v>
      </c>
      <c r="GY14" s="4" t="n">
        <f aca="false">IF(GY12="d",GY11,-GY11)</f>
        <v>-0</v>
      </c>
      <c r="GZ14" s="4" t="n">
        <f aca="false">IF(GZ12="d",GZ11,-GZ11)</f>
        <v>-0</v>
      </c>
      <c r="HA14" s="4" t="n">
        <f aca="false">IF(HA12="d",HA11,-HA11)</f>
        <v>-0</v>
      </c>
      <c r="HB14" s="4" t="n">
        <f aca="false">IF(HB12="d",HB11,-HB11)</f>
        <v>-0</v>
      </c>
      <c r="HC14" s="4" t="n">
        <f aca="false">IF(HC12="d",HC11,-HC11)</f>
        <v>-0</v>
      </c>
      <c r="HD14" s="4" t="n">
        <f aca="false">IF(HD12="d",HD11,-HD11)</f>
        <v>-0</v>
      </c>
      <c r="HE14" s="4" t="n">
        <f aca="false">IF(HE12="d",HE11,-HE11)</f>
        <v>-0</v>
      </c>
      <c r="HF14" s="4" t="n">
        <f aca="false">IF(HF12="d",HF11,-HF11)</f>
        <v>-0</v>
      </c>
      <c r="HG14" s="4" t="n">
        <f aca="false">IF(HG12="d",HG11,-HG11)</f>
        <v>-0</v>
      </c>
      <c r="HH14" s="4" t="n">
        <f aca="false">IF(HH12="d",HH11,-HH11)</f>
        <v>-0</v>
      </c>
      <c r="HI14" s="4" t="n">
        <f aca="false">IF(HI12="d",HI11,-HI11)</f>
        <v>-0</v>
      </c>
      <c r="HJ14" s="4" t="n">
        <f aca="false">IF(HJ12="d",HJ11,-HJ11)</f>
        <v>-0</v>
      </c>
      <c r="HK14" s="4" t="n">
        <f aca="false">IF(HK12="d",HK11,-HK11)</f>
        <v>-0</v>
      </c>
      <c r="HL14" s="4" t="n">
        <f aca="false">IF(HL12="d",HL11,-HL11)</f>
        <v>-0</v>
      </c>
      <c r="HM14" s="4" t="n">
        <f aca="false">IF(HM12="d",HM11,-HM11)</f>
        <v>-0</v>
      </c>
      <c r="HN14" s="4" t="n">
        <f aca="false">IF(HN12="d",HN11,-HN11)</f>
        <v>-0</v>
      </c>
      <c r="HO14" s="4" t="n">
        <f aca="false">IF(HO12="d",HO11,-HO11)</f>
        <v>-0</v>
      </c>
      <c r="HP14" s="4" t="n">
        <f aca="false">IF(HP12="d",HP11,-HP11)</f>
        <v>-0</v>
      </c>
      <c r="HQ14" s="4" t="n">
        <f aca="false">IF(HQ12="d",HQ11,-HQ11)</f>
        <v>-0</v>
      </c>
      <c r="HR14" s="4" t="n">
        <f aca="false">IF(HR12="d",HR11,-HR11)</f>
        <v>-0</v>
      </c>
      <c r="HS14" s="4" t="n">
        <f aca="false">IF(HS12="d",HS11,-HS11)</f>
        <v>-0</v>
      </c>
      <c r="HT14" s="4" t="n">
        <f aca="false">IF(HT12="d",HT11,-HT11)</f>
        <v>-0</v>
      </c>
      <c r="HU14" s="4" t="n">
        <f aca="false">IF(HU12="d",HU11,-HU11)</f>
        <v>-0</v>
      </c>
      <c r="HV14" s="4" t="n">
        <f aca="false">IF(HV12="d",HV11,-HV11)</f>
        <v>-0</v>
      </c>
      <c r="HW14" s="4" t="n">
        <f aca="false">IF(HW12="d",HW11,-HW11)</f>
        <v>-0</v>
      </c>
      <c r="HX14" s="4" t="n">
        <f aca="false">IF(HX12="d",HX11,-HX11)</f>
        <v>-0</v>
      </c>
      <c r="HY14" s="4" t="n">
        <f aca="false">IF(HY12="d",HY11,-HY11)</f>
        <v>-0</v>
      </c>
      <c r="HZ14" s="4" t="n">
        <f aca="false">IF(HZ12="d",HZ11,-HZ11)</f>
        <v>-0</v>
      </c>
      <c r="IA14" s="4" t="n">
        <f aca="false">IF(IA12="d",IA11,-IA11)</f>
        <v>-0</v>
      </c>
      <c r="IB14" s="4" t="n">
        <f aca="false">IF(IB12="d",IB11,-IB11)</f>
        <v>-0</v>
      </c>
      <c r="IC14" s="4" t="n">
        <f aca="false">IF(IC12="d",IC11,-IC11)</f>
        <v>-0</v>
      </c>
      <c r="ID14" s="4" t="n">
        <f aca="false">IF(ID12="d",ID11,-ID11)</f>
        <v>-0</v>
      </c>
      <c r="IE14" s="4" t="n">
        <f aca="false">IF(IE12="d",IE11,-IE11)</f>
        <v>-0</v>
      </c>
      <c r="IF14" s="4" t="n">
        <f aca="false">IF(IF12="d",IF11,-IF11)</f>
        <v>-0</v>
      </c>
      <c r="IG14" s="4" t="n">
        <f aca="false">IF(IG12="d",IG11,-IG11)</f>
        <v>-0</v>
      </c>
      <c r="IH14" s="4" t="n">
        <f aca="false">IF(IH12="d",IH11,-IH11)</f>
        <v>-0</v>
      </c>
      <c r="II14" s="4" t="n">
        <f aca="false">IF(II12="d",II11,-II11)</f>
        <v>-0</v>
      </c>
      <c r="IJ14" s="4" t="n">
        <f aca="false">IF(IJ12="d",IJ11,-IJ11)</f>
        <v>-0</v>
      </c>
      <c r="IK14" s="4" t="n">
        <f aca="false">IF(IK12="d",IK11,-IK11)</f>
        <v>-0</v>
      </c>
      <c r="IL14" s="4" t="n">
        <f aca="false">IF(IL12="d",IL11,-IL11)</f>
        <v>-0</v>
      </c>
      <c r="IM14" s="4" t="n">
        <f aca="false">IF(IM12="d",IM11,-IM11)</f>
        <v>-0</v>
      </c>
      <c r="IN14" s="4" t="n">
        <f aca="false">IF(IN12="d",IN11,-IN11)</f>
        <v>-0</v>
      </c>
      <c r="IO14" s="4" t="n">
        <f aca="false">IF(IO12="d",IO11,-IO11)</f>
        <v>-0</v>
      </c>
      <c r="IP14" s="4" t="n">
        <f aca="false">IF(IP12="d",IP11,-IP11)</f>
        <v>-0</v>
      </c>
      <c r="IQ14" s="4" t="n">
        <f aca="false">IF(IQ12="d",IQ11,-IQ11)</f>
        <v>-0</v>
      </c>
      <c r="IR14" s="4" t="n">
        <f aca="false">IF(IR12="d",IR11,-IR11)</f>
        <v>-0</v>
      </c>
      <c r="IS14" s="4" t="n">
        <f aca="false">IF(IS12="d",IS11,-IS11)</f>
        <v>-0</v>
      </c>
      <c r="IT14" s="4" t="n">
        <f aca="false">IF(IT12="d",IT11,-IT11)</f>
        <v>-0</v>
      </c>
      <c r="IU14" s="4" t="n">
        <f aca="false">IF(IU12="d",IU11,-IU11)</f>
        <v>-0</v>
      </c>
      <c r="IV14" s="4" t="n">
        <f aca="false">IF(IV12="d",IV11,-IV11)</f>
        <v>-0</v>
      </c>
      <c r="IW14" s="4" t="n">
        <f aca="false">IF(IW12="d",IW11,-IW11)</f>
        <v>-0</v>
      </c>
      <c r="IX14" s="4" t="n">
        <f aca="false">IF(IX12="d",IX11,-IX11)</f>
        <v>-0</v>
      </c>
      <c r="IY14" s="4" t="n">
        <f aca="false">IF(IY12="d",IY11,-IY11)</f>
        <v>-0</v>
      </c>
      <c r="IZ14" s="4" t="n">
        <f aca="false">IF(IZ12="d",IZ11,-IZ11)</f>
        <v>-0</v>
      </c>
      <c r="JA14" s="4" t="n">
        <f aca="false">IF(JA12="d",JA11,-JA11)</f>
        <v>-0</v>
      </c>
      <c r="JB14" s="4" t="n">
        <f aca="false">IF(JB12="d",JB11,-JB11)</f>
        <v>-0</v>
      </c>
      <c r="JC14" s="4" t="n">
        <f aca="false">IF(JC12="d",JC11,-JC11)</f>
        <v>-0</v>
      </c>
      <c r="JD14" s="4" t="n">
        <f aca="false">IF(JD12="d",JD11,-JD11)</f>
        <v>-0</v>
      </c>
      <c r="JE14" s="4" t="n">
        <f aca="false">IF(JE12="d",JE11,-JE11)</f>
        <v>-0</v>
      </c>
      <c r="JF14" s="4" t="n">
        <f aca="false">IF(JF12="d",JF11,-JF11)</f>
        <v>-0</v>
      </c>
      <c r="JG14" s="4" t="n">
        <f aca="false">IF(JG12="d",JG11,-JG11)</f>
        <v>-0</v>
      </c>
      <c r="JH14" s="4" t="n">
        <f aca="false">IF(JH12="d",JH11,-JH11)</f>
        <v>-0</v>
      </c>
      <c r="JI14" s="4" t="n">
        <f aca="false">IF(JI12="d",JI11,-JI11)</f>
        <v>-0</v>
      </c>
      <c r="JJ14" s="4" t="n">
        <f aca="false">IF(JJ12="d",JJ11,-JJ11)</f>
        <v>-0</v>
      </c>
      <c r="JK14" s="4" t="n">
        <f aca="false">IF(JK12="d",JK11,-JK11)</f>
        <v>-0</v>
      </c>
      <c r="JL14" s="4" t="n">
        <f aca="false">IF(JL12="d",JL11,-JL11)</f>
        <v>-0</v>
      </c>
      <c r="JM14" s="4" t="n">
        <f aca="false">IF(JM12="d",JM11,-JM11)</f>
        <v>-0</v>
      </c>
      <c r="JN14" s="4" t="n">
        <f aca="false">IF(JN12="d",JN11,-JN11)</f>
        <v>-0</v>
      </c>
      <c r="JO14" s="4" t="n">
        <f aca="false">IF(JO12="d",JO11,-JO11)</f>
        <v>-0</v>
      </c>
      <c r="JP14" s="4" t="n">
        <f aca="false">IF(JP12="d",JP11,-JP11)</f>
        <v>-0</v>
      </c>
      <c r="JQ14" s="4" t="n">
        <f aca="false">IF(JQ12="d",JQ11,-JQ11)</f>
        <v>-0</v>
      </c>
      <c r="JR14" s="4" t="n">
        <f aca="false">IF(JR12="d",JR11,-JR11)</f>
        <v>-0</v>
      </c>
      <c r="JS14" s="4" t="n">
        <f aca="false">IF(JS12="d",JS11,-JS11)</f>
        <v>-0</v>
      </c>
      <c r="JT14" s="4" t="n">
        <f aca="false">IF(JT12="d",JT11,-JT11)</f>
        <v>-0</v>
      </c>
      <c r="JU14" s="4" t="n">
        <f aca="false">IF(JU12="d",JU11,-JU11)</f>
        <v>0</v>
      </c>
      <c r="JV14" s="4" t="n">
        <f aca="false">IF(JV12="d",JV11,-JV11)</f>
        <v>0</v>
      </c>
      <c r="JW14" s="4" t="n">
        <f aca="false">IF(JW12="d",JW11,-JW11)</f>
        <v>0</v>
      </c>
      <c r="JX14" s="4" t="n">
        <f aca="false">IF(JX12="d",JX11,-JX11)</f>
        <v>0</v>
      </c>
      <c r="JY14" s="4" t="n">
        <f aca="false">IF(JY12="d",JY11,-JY11)</f>
        <v>0</v>
      </c>
      <c r="JZ14" s="4" t="n">
        <f aca="false">IF(JZ12="d",JZ11,-JZ11)</f>
        <v>0</v>
      </c>
      <c r="KA14" s="4" t="n">
        <f aca="false">IF(KA12="d",KA11,-KA11)</f>
        <v>0</v>
      </c>
      <c r="KB14" s="4" t="n">
        <f aca="false">IF(KB12="d",KB11,-KB11)</f>
        <v>0</v>
      </c>
      <c r="KC14" s="4" t="n">
        <f aca="false">IF(KC12="d",KC11,-KC11)</f>
        <v>0</v>
      </c>
      <c r="KD14" s="4" t="n">
        <f aca="false">IF(KD12="d",KD11,-KD11)</f>
        <v>0</v>
      </c>
      <c r="KE14" s="4" t="n">
        <f aca="false">IF(KE12="d",KE11,-KE11)</f>
        <v>0</v>
      </c>
      <c r="KF14" s="4" t="n">
        <f aca="false">IF(KF12="d",KF11,-KF11)</f>
        <v>0</v>
      </c>
      <c r="KG14" s="4" t="n">
        <f aca="false">IF(KG12="d",KG11,-KG11)</f>
        <v>0</v>
      </c>
      <c r="KH14" s="4" t="n">
        <f aca="false">IF(KH12="d",KH11,-KH11)</f>
        <v>0</v>
      </c>
      <c r="KI14" s="4" t="n">
        <f aca="false">IF(KI12="d",KI11,-KI11)</f>
        <v>0</v>
      </c>
      <c r="KJ14" s="4" t="n">
        <f aca="false">IF(KJ12="d",KJ11,-KJ11)</f>
        <v>0</v>
      </c>
      <c r="KK14" s="4" t="n">
        <f aca="false">IF(KK12="d",KK11,-KK11)</f>
        <v>0</v>
      </c>
      <c r="KL14" s="4" t="n">
        <f aca="false">IF(KL12="d",KL11,-KL11)</f>
        <v>0</v>
      </c>
      <c r="KM14" s="4" t="n">
        <f aca="false">IF(KM12="d",KM11,-KM11)</f>
        <v>0</v>
      </c>
      <c r="KN14" s="4" t="n">
        <f aca="false">IF(KN12="d",KN11,-KN11)</f>
        <v>0</v>
      </c>
      <c r="KO14" s="4" t="n">
        <f aca="false">IF(KO12="d",KO11,-KO11)</f>
        <v>0</v>
      </c>
      <c r="KP14" s="4" t="n">
        <f aca="false">IF(KP12="d",KP11,-KP11)</f>
        <v>0</v>
      </c>
      <c r="KQ14" s="4" t="n">
        <f aca="false">IF(KQ12="d",KQ11,-KQ11)</f>
        <v>0</v>
      </c>
      <c r="KR14" s="4" t="n">
        <f aca="false">IF(KR12="d",KR11,-KR11)</f>
        <v>0</v>
      </c>
      <c r="KS14" s="4" t="n">
        <f aca="false">IF(KS12="d",KS11,-KS11)</f>
        <v>0</v>
      </c>
      <c r="KT14" s="4" t="n">
        <f aca="false">IF(KT12="d",KT11,-KT11)</f>
        <v>0</v>
      </c>
      <c r="KU14" s="4" t="n">
        <f aca="false">IF(KU12="d",KU11,-KU11)</f>
        <v>0</v>
      </c>
      <c r="KV14" s="4" t="n">
        <f aca="false">IF(KV12="d",KV11,-KV11)</f>
        <v>0</v>
      </c>
      <c r="KW14" s="4" t="n">
        <f aca="false">IF(KW12="d",KW11,-KW11)</f>
        <v>0</v>
      </c>
      <c r="KX14" s="4" t="n">
        <f aca="false">IF(KX12="d",KX11,-KX11)</f>
        <v>0</v>
      </c>
      <c r="KY14" s="4" t="n">
        <f aca="false">IF(KY12="d",KY11,-KY11)</f>
        <v>0</v>
      </c>
      <c r="LB14" s="2" t="s">
        <v>53</v>
      </c>
      <c r="LC14" s="4" t="n">
        <f aca="false">IF(LC12="d",LC11,-LC11)</f>
        <v>0</v>
      </c>
      <c r="LD14" s="4" t="n">
        <f aca="false">IF(LD12="d",LD11,-LD11)</f>
        <v>0</v>
      </c>
      <c r="LE14" s="4" t="n">
        <f aca="false">IF(LE12="d",LE11,-LE11)</f>
        <v>0</v>
      </c>
      <c r="LF14" s="4" t="n">
        <f aca="false">IF(LF12="d",LF11,-LF11)</f>
        <v>762310</v>
      </c>
      <c r="LG14" s="4" t="n">
        <f aca="false">IF(LG12="d",LG11,-LG11)</f>
        <v>852860</v>
      </c>
      <c r="LH14" s="4" t="n">
        <f aca="false">IF(LH12="d",LH11,-LH11)</f>
        <v>833436</v>
      </c>
      <c r="LI14" s="4" t="n">
        <f aca="false">IF(LI12="d",LI11,-LI11)</f>
        <v>1432131</v>
      </c>
      <c r="LJ14" s="4" t="n">
        <f aca="false">IF(LJ12="d",LJ11,-LJ11)</f>
        <v>0</v>
      </c>
      <c r="LK14" s="4" t="n">
        <f aca="false">IF(LK12="d",LK11,-LK11)</f>
        <v>0</v>
      </c>
      <c r="LL14" s="4" t="n">
        <f aca="false">IF(LL12="d",LL11,-LL11)</f>
        <v>0</v>
      </c>
      <c r="LM14" s="4" t="n">
        <f aca="false">IF(LM12="d",LM11,-LM11)</f>
        <v>4430419</v>
      </c>
      <c r="LN14" s="4" t="n">
        <f aca="false">IF(LN12="d",LN11,-LN11)</f>
        <v>3924669</v>
      </c>
      <c r="LO14" s="4" t="n">
        <f aca="false">IF(LO12="d",LO11,-LO11)</f>
        <v>4473093</v>
      </c>
      <c r="LP14" s="4" t="n">
        <f aca="false">IF(LP12="d",LP11,-LP11)</f>
        <v>5604876</v>
      </c>
      <c r="LQ14" s="4" t="n">
        <f aca="false">IF(LQ12="d",LQ11,-LQ11)</f>
        <v>0</v>
      </c>
      <c r="LR14" s="4" t="n">
        <f aca="false">IF(LR12="d",LR11,-LR11)</f>
        <v>0</v>
      </c>
      <c r="LS14" s="4" t="n">
        <f aca="false">IF(LS12="d",LS11,-LS11)</f>
        <v>0</v>
      </c>
      <c r="LT14" s="4" t="n">
        <f aca="false">IF(LT12="d",LT11,-LT11)</f>
        <v>6255387</v>
      </c>
      <c r="LU14" s="4" t="n">
        <f aca="false">IF(LU12="d",LU11,-LU11)</f>
        <v>2259432</v>
      </c>
      <c r="LV14" s="4" t="n">
        <f aca="false">IF(LV12="d",LV11,-LV11)</f>
        <v>7599972</v>
      </c>
      <c r="LW14" s="4" t="n">
        <f aca="false">IF(LW12="d",LW11,-LW11)</f>
        <v>1287734</v>
      </c>
      <c r="LX14" s="4" t="n">
        <f aca="false">IF(LX12="d",LX11,-LX11)</f>
        <v>0</v>
      </c>
      <c r="LY14" s="4" t="n">
        <f aca="false">IF(LY12="d",LY11,-LY11)</f>
        <v>0</v>
      </c>
      <c r="LZ14" s="4" t="n">
        <f aca="false">IF(LZ12="d",LZ11,-LZ11)</f>
        <v>0</v>
      </c>
      <c r="MA14" s="4" t="n">
        <f aca="false">IF(MA12="d",MA11,-MA11)</f>
        <v>1598676</v>
      </c>
      <c r="MB14" s="4" t="n">
        <f aca="false">IF(MB12="d",MB11,-MB11)</f>
        <v>608548</v>
      </c>
      <c r="MC14" s="4" t="n">
        <f aca="false">IF(MC12="d",MC11,-MC11)</f>
        <v>1515933</v>
      </c>
      <c r="MD14" s="4" t="n">
        <f aca="false">IF(MD12="d",MD11,-MD11)</f>
        <v>829678</v>
      </c>
      <c r="ME14" s="4" t="n">
        <f aca="false">IF(ME12="d",ME11,-ME11)</f>
        <v>0</v>
      </c>
      <c r="MF14" s="4" t="n">
        <f aca="false">IF(MF12="d",MF11,-MF11)</f>
        <v>0</v>
      </c>
      <c r="MG14" s="4" t="n">
        <f aca="false">IF(MG12="d",MG11,-MG11)</f>
        <v>0</v>
      </c>
      <c r="MH14" s="4" t="n">
        <f aca="false">IF(MH12="d",MH11,-MH11)</f>
        <v>0</v>
      </c>
      <c r="MI14" s="4" t="n">
        <f aca="false">IF(MI12="d",MI11,-MI11)</f>
        <v>0</v>
      </c>
      <c r="MJ14" s="4" t="n">
        <f aca="false">IF(MJ12="d",MJ11,-MJ11)</f>
        <v>0</v>
      </c>
      <c r="MK14" s="4" t="n">
        <f aca="false">IF(MK12="d",MK11,-MK11)</f>
        <v>96390</v>
      </c>
      <c r="ML14" s="4" t="n">
        <f aca="false">IF(ML12="d",ML11,-ML11)</f>
        <v>82620</v>
      </c>
      <c r="MM14" s="4" t="n">
        <f aca="false">IF(MM12="d",MM11,-MM11)</f>
        <v>32130</v>
      </c>
      <c r="MN14" s="4" t="n">
        <f aca="false">IF(MN12="d",MN11,-MN11)</f>
        <v>78030</v>
      </c>
      <c r="MO14" s="4" t="n">
        <f aca="false">IF(MO12="d",MO11,-MO11)</f>
        <v>0</v>
      </c>
      <c r="MP14" s="4" t="n">
        <f aca="false">IF(MP12="d",MP11,-MP11)</f>
        <v>0</v>
      </c>
      <c r="MQ14" s="4" t="n">
        <f aca="false">IF(MQ12="d",MQ11,-MQ11)</f>
        <v>0</v>
      </c>
      <c r="MR14" s="4" t="n">
        <f aca="false">IF(MR12="d",MR11,-MR11)</f>
        <v>68850</v>
      </c>
      <c r="MS14" s="4" t="n">
        <f aca="false">IF(MS12="d",MS11,-MS11)</f>
        <v>140746</v>
      </c>
      <c r="MT14" s="4" t="n">
        <f aca="false">IF(MT12="d",MT11,-MT11)</f>
        <v>96390</v>
      </c>
      <c r="MU14" s="4" t="n">
        <f aca="false">IF(MU12="d",MU11,-MU11)</f>
        <v>142290</v>
      </c>
      <c r="MV14" s="4" t="n">
        <f aca="false">IF(MV12="d",MV11,-MV11)</f>
        <v>0</v>
      </c>
      <c r="MW14" s="4" t="n">
        <f aca="false">IF(MW12="d",MW11,-MW11)</f>
        <v>0</v>
      </c>
      <c r="MX14" s="4" t="n">
        <f aca="false">IF(MX12="d",MX11,-MX11)</f>
        <v>0</v>
      </c>
      <c r="MY14" s="4" t="n">
        <f aca="false">IF(MY12="d",MY11,-MY11)</f>
        <v>123930</v>
      </c>
      <c r="MZ14" s="4" t="n">
        <f aca="false">IF(MZ12="d",MZ11,-MZ11)</f>
        <v>100980</v>
      </c>
      <c r="NA14" s="4" t="n">
        <f aca="false">IF(NA12="d",NA11,-NA11)</f>
        <v>154516</v>
      </c>
      <c r="NB14" s="4" t="n">
        <f aca="false">IF(NB12="d",NB11,-NB11)</f>
        <v>91800</v>
      </c>
      <c r="NC14" s="4" t="n">
        <f aca="false">IF(NC12="d",NC11,-NC11)</f>
        <v>0</v>
      </c>
      <c r="ND14" s="4" t="n">
        <f aca="false">IF(ND12="d",ND11,-ND11)</f>
        <v>0</v>
      </c>
      <c r="NE14" s="4" t="n">
        <f aca="false">IF(NE12="d",NE11,-NE11)</f>
        <v>0</v>
      </c>
      <c r="NF14" s="4" t="n">
        <f aca="false">IF(NF12="d",NF11,-NF11)</f>
        <v>254146</v>
      </c>
      <c r="NG14" s="4" t="n">
        <f aca="false">IF(NG12="d",NG11,-NG11)</f>
        <v>151470</v>
      </c>
      <c r="NH14" s="4" t="n">
        <f aca="false">IF(NH12="d",NH11,-NH11)</f>
        <v>966560</v>
      </c>
      <c r="NI14" s="4" t="n">
        <f aca="false">IF(NI12="d",NI11,-NI11)</f>
        <v>105570</v>
      </c>
      <c r="NJ14" s="4" t="n">
        <f aca="false">IF(NJ12="d",NJ11,-NJ11)</f>
        <v>0</v>
      </c>
      <c r="NK14" s="4" t="n">
        <f aca="false">IF(NK12="d",NK11,-NK11)</f>
        <v>0</v>
      </c>
      <c r="NL14" s="4" t="n">
        <f aca="false">IF(NL12="d",NL11,-NL11)</f>
        <v>0</v>
      </c>
      <c r="NM14" s="4" t="n">
        <f aca="false">IF(NM12="d",NM11,-NM11)</f>
        <v>0</v>
      </c>
      <c r="NN14" s="4" t="n">
        <f aca="false">IF(NN12="d",NN11,-NN11)</f>
        <v>0</v>
      </c>
      <c r="NO14" s="4" t="n">
        <f aca="false">IF(NO12="d",NO11,-NO11)</f>
        <v>0</v>
      </c>
      <c r="NP14" s="4" t="n">
        <f aca="false">IF(NP12="d",NP11,-NP11)</f>
        <v>20740</v>
      </c>
      <c r="NQ14" s="4" t="n">
        <f aca="false">IF(NQ12="d",NQ11,-NQ11)</f>
        <v>0</v>
      </c>
      <c r="NR14" s="4" t="n">
        <f aca="false">IF(NR12="d",NR11,-NR11)</f>
        <v>0</v>
      </c>
      <c r="NS14" s="4" t="n">
        <f aca="false">IF(NS12="d",NS11,-NS11)</f>
        <v>0</v>
      </c>
      <c r="NT14" s="4" t="n">
        <f aca="false">IF(NT12="d",NT11,-NT11)</f>
        <v>0</v>
      </c>
      <c r="NU14" s="4" t="n">
        <f aca="false">IF(NU12="d",NU11,-NU11)</f>
        <v>0</v>
      </c>
      <c r="NV14" s="4" t="n">
        <f aca="false">IF(NV12="d",NV11,-NV11)</f>
        <v>0</v>
      </c>
      <c r="NW14" s="4" t="n">
        <f aca="false">IF(NW12="d",NW11,-NW11)</f>
        <v>0</v>
      </c>
      <c r="NX14" s="4" t="n">
        <f aca="false">IF(NX12="d",NX11,-NX11)</f>
        <v>0</v>
      </c>
      <c r="NY14" s="4" t="n">
        <f aca="false">IF(NY12="d",NY11,-NY11)</f>
        <v>0</v>
      </c>
      <c r="NZ14" s="4" t="n">
        <f aca="false">IF(NZ12="d",NZ11,-NZ11)</f>
        <v>0</v>
      </c>
      <c r="OA14" s="4" t="n">
        <f aca="false">IF(OA12="d",OA11,-OA11)</f>
        <v>0</v>
      </c>
      <c r="OB14" s="4" t="n">
        <f aca="false">IF(OB12="d",OB11,-OB11)</f>
        <v>0</v>
      </c>
      <c r="OC14" s="4" t="n">
        <f aca="false">IF(OC12="d",OC11,-OC11)</f>
        <v>0</v>
      </c>
      <c r="OD14" s="4" t="n">
        <f aca="false">IF(OD12="d",OD11,-OD11)</f>
        <v>0</v>
      </c>
      <c r="OE14" s="4" t="n">
        <f aca="false">IF(OE12="d",OE11,-OE11)</f>
        <v>0</v>
      </c>
      <c r="OF14" s="4" t="n">
        <f aca="false">IF(OF12="d",OF11,-OF11)</f>
        <v>0</v>
      </c>
      <c r="OG14" s="4" t="n">
        <f aca="false">IF(OG12="d",OG11,-OG11)</f>
        <v>0</v>
      </c>
      <c r="OH14" s="4" t="n">
        <f aca="false">IF(OH12="d",OH11,-OH11)</f>
        <v>0</v>
      </c>
      <c r="OI14" s="4" t="n">
        <f aca="false">IF(OI12="d",OI11,-OI11)</f>
        <v>0</v>
      </c>
      <c r="OJ14" s="4" t="n">
        <f aca="false">IF(OJ12="d",OJ11,-OJ11)</f>
        <v>0</v>
      </c>
      <c r="OK14" s="4" t="n">
        <f aca="false">IF(OK12="d",OK11,-OK11)</f>
        <v>0</v>
      </c>
      <c r="OL14" s="4" t="n">
        <f aca="false">IF(OL12="d",OL11,-OL11)</f>
        <v>0</v>
      </c>
      <c r="OM14" s="4" t="n">
        <f aca="false">IF(OM12="d",OM11,-OM11)</f>
        <v>20740</v>
      </c>
      <c r="ON14" s="4" t="n">
        <f aca="false">IF(ON12="d",ON11,-ON11)</f>
        <v>0</v>
      </c>
      <c r="OO14" s="4" t="n">
        <f aca="false">IF(OO12="d",OO11,-OO11)</f>
        <v>0</v>
      </c>
      <c r="OP14" s="4" t="n">
        <f aca="false">IF(OP12="d",OP11,-OP11)</f>
        <v>0</v>
      </c>
      <c r="OQ14" s="4" t="n">
        <f aca="false">IF(OQ12="d",OQ11,-OQ11)</f>
        <v>0</v>
      </c>
      <c r="OR14" s="4" t="n">
        <f aca="false">IF(OR12="d",OR11,-OR11)</f>
        <v>-0</v>
      </c>
      <c r="OS14" s="4" t="n">
        <f aca="false">IF(OS12="d",OS11,-OS11)</f>
        <v>-0</v>
      </c>
      <c r="OT14" s="4" t="n">
        <f aca="false">IF(OT12="d",OT11,-OT11)</f>
        <v>-0</v>
      </c>
      <c r="OU14" s="4" t="n">
        <f aca="false">IF(OU12="d",OU11,-OU11)</f>
        <v>-879440</v>
      </c>
      <c r="OV14" s="4" t="n">
        <f aca="false">IF(OV12="d",OV11,-OV11)</f>
        <v>-935480</v>
      </c>
      <c r="OW14" s="4" t="n">
        <f aca="false">IF(OW12="d",OW11,-OW11)</f>
        <v>-865566</v>
      </c>
      <c r="OX14" s="4" t="n">
        <f aca="false">IF(OX12="d",OX11,-OX11)</f>
        <v>-1510161</v>
      </c>
      <c r="OY14" s="4" t="n">
        <f aca="false">IF(OY12="d",OY11,-OY11)</f>
        <v>-0</v>
      </c>
      <c r="OZ14" s="4" t="n">
        <f aca="false">IF(OZ12="d",OZ11,-OZ11)</f>
        <v>-0</v>
      </c>
      <c r="PA14" s="4" t="n">
        <f aca="false">IF(PA12="d",PA11,-PA11)</f>
        <v>-0</v>
      </c>
      <c r="PB14" s="4" t="n">
        <f aca="false">IF(PB12="d",PB11,-PB11)</f>
        <v>-4499269</v>
      </c>
      <c r="PC14" s="4" t="n">
        <f aca="false">IF(PC12="d",PC11,-PC11)</f>
        <v>-4065415</v>
      </c>
      <c r="PD14" s="4" t="n">
        <f aca="false">IF(PD12="d",PD11,-PD11)</f>
        <v>-4569483</v>
      </c>
      <c r="PE14" s="4" t="n">
        <f aca="false">IF(PE12="d",PE11,-PE11)</f>
        <v>-5747166</v>
      </c>
      <c r="PF14" s="4" t="n">
        <f aca="false">IF(PF12="d",PF11,-PF11)</f>
        <v>-0</v>
      </c>
      <c r="PG14" s="4" t="n">
        <f aca="false">IF(PG12="d",PG11,-PG11)</f>
        <v>-0</v>
      </c>
      <c r="PH14" s="4" t="n">
        <f aca="false">IF(PH12="d",PH11,-PH11)</f>
        <v>-0</v>
      </c>
      <c r="PI14" s="4" t="n">
        <f aca="false">IF(PI12="d",PI11,-PI11)</f>
        <v>-6379317</v>
      </c>
      <c r="PJ14" s="4" t="n">
        <f aca="false">IF(PJ12="d",PJ11,-PJ11)</f>
        <v>-2360412</v>
      </c>
      <c r="PK14" s="4" t="n">
        <f aca="false">IF(PK12="d",PK11,-PK11)</f>
        <v>-7754488</v>
      </c>
      <c r="PL14" s="4" t="n">
        <f aca="false">IF(PL12="d",PL11,-PL11)</f>
        <v>-1379534</v>
      </c>
      <c r="PM14" s="4" t="n">
        <f aca="false">IF(PM12="d",PM11,-PM11)</f>
        <v>-0</v>
      </c>
      <c r="PN14" s="4" t="n">
        <f aca="false">IF(PN12="d",PN11,-PN11)</f>
        <v>-0</v>
      </c>
      <c r="PO14" s="4" t="n">
        <f aca="false">IF(PO12="d",PO11,-PO11)</f>
        <v>-0</v>
      </c>
      <c r="PP14" s="4" t="n">
        <f aca="false">IF(PP12="d",PP11,-PP11)</f>
        <v>-1852822</v>
      </c>
      <c r="PQ14" s="4" t="n">
        <f aca="false">IF(PQ12="d",PQ11,-PQ11)</f>
        <v>-760018</v>
      </c>
      <c r="PR14" s="4" t="n">
        <f aca="false">IF(PR12="d",PR11,-PR11)</f>
        <v>-2503233</v>
      </c>
      <c r="PS14" s="4" t="n">
        <f aca="false">IF(PS12="d",PS11,-PS11)</f>
        <v>-935248</v>
      </c>
      <c r="PT14" s="4" t="n">
        <f aca="false">IF(PT12="d",PT11,-PT11)</f>
        <v>-0</v>
      </c>
      <c r="PU14" s="4" t="n">
        <f aca="false">IF(PU12="d",PU11,-PU11)</f>
        <v>-0</v>
      </c>
      <c r="PV14" s="4" t="n">
        <f aca="false">IF(PV12="d",PV11,-PV11)</f>
        <v>-0</v>
      </c>
    </row>
    <row r="15" customFormat="false" ht="13.8" hidden="false" customHeight="false" outlineLevel="0" collapsed="false">
      <c r="A15" s="1" t="n">
        <f aca="false">IF(A$14=0,"",COLUMN())</f>
        <v>1</v>
      </c>
      <c r="B15" s="1" t="n">
        <f aca="false">IF(B$14=0,"",COLUMN())</f>
        <v>2</v>
      </c>
      <c r="C15" s="1" t="str">
        <f aca="false">IF(C$14=0,"",COLUMN())</f>
        <v/>
      </c>
      <c r="D15" s="1" t="str">
        <f aca="false">IF(D$14=0,"",COLUMN())</f>
        <v/>
      </c>
      <c r="E15" s="1" t="str">
        <f aca="false">IF(E$14=0,"",COLUMN())</f>
        <v/>
      </c>
      <c r="F15" s="1" t="n">
        <f aca="false">IF(F$14=0,"",COLUMN())</f>
        <v>6</v>
      </c>
      <c r="G15" s="1" t="n">
        <f aca="false">IF(G$14=0,"",COLUMN())</f>
        <v>7</v>
      </c>
      <c r="H15" s="1" t="n">
        <f aca="false">IF(H$14=0,"",COLUMN())</f>
        <v>8</v>
      </c>
      <c r="I15" s="1" t="str">
        <f aca="false">IF(I$14=0,"",COLUMN())</f>
        <v/>
      </c>
      <c r="J15" s="1" t="str">
        <f aca="false">IF(J$14=0,"",COLUMN())</f>
        <v/>
      </c>
      <c r="K15" s="1" t="str">
        <f aca="false">IF(K$14=0,"",COLUMN())</f>
        <v/>
      </c>
      <c r="L15" s="1" t="n">
        <f aca="false">IF(L$14=0,"",COLUMN())</f>
        <v>12</v>
      </c>
      <c r="M15" s="1" t="n">
        <f aca="false">IF(M$14=0,"",COLUMN())</f>
        <v>13</v>
      </c>
      <c r="N15" s="1" t="n">
        <f aca="false">IF(N$14=0,"",COLUMN())</f>
        <v>14</v>
      </c>
      <c r="O15" s="1" t="n">
        <f aca="false">IF(O$14=0,"",COLUMN())</f>
        <v>15</v>
      </c>
      <c r="P15" s="1" t="str">
        <f aca="false">IF(P$14=0,"",COLUMN())</f>
        <v/>
      </c>
      <c r="Q15" s="1" t="str">
        <f aca="false">IF(Q$14=0,"",COLUMN())</f>
        <v/>
      </c>
      <c r="R15" s="1" t="str">
        <f aca="false">IF(R$14=0,"",COLUMN())</f>
        <v/>
      </c>
      <c r="S15" s="1" t="n">
        <f aca="false">IF(S$14=0,"",COLUMN())</f>
        <v>19</v>
      </c>
      <c r="T15" s="1" t="n">
        <f aca="false">IF(T$14=0,"",COLUMN())</f>
        <v>20</v>
      </c>
      <c r="U15" s="1" t="n">
        <f aca="false">IF(U$14=0,"",COLUMN())</f>
        <v>21</v>
      </c>
      <c r="V15" s="1" t="n">
        <f aca="false">IF(V$14=0,"",COLUMN())</f>
        <v>22</v>
      </c>
      <c r="W15" s="1" t="str">
        <f aca="false">IF(W$14=0,"",COLUMN())</f>
        <v/>
      </c>
      <c r="X15" s="1" t="str">
        <f aca="false">IF(X$14=0,"",COLUMN())</f>
        <v/>
      </c>
      <c r="Y15" s="1" t="str">
        <f aca="false">IF(Y$14=0,"",COLUMN())</f>
        <v/>
      </c>
      <c r="Z15" s="1" t="n">
        <f aca="false">IF(Z$14=0,"",COLUMN())</f>
        <v>26</v>
      </c>
      <c r="AA15" s="1" t="n">
        <f aca="false">IF(AA$14=0,"",COLUMN())</f>
        <v>27</v>
      </c>
      <c r="AB15" s="1" t="n">
        <f aca="false">IF(AB$14=0,"",COLUMN())</f>
        <v>28</v>
      </c>
      <c r="AC15" s="1" t="n">
        <f aca="false">IF(AC$14=0,"",COLUMN())</f>
        <v>29</v>
      </c>
      <c r="AD15" s="1" t="str">
        <f aca="false">IF(AD$14=0,"",COLUMN())</f>
        <v/>
      </c>
      <c r="AE15" s="1" t="str">
        <f aca="false">IF(AE$14=0,"",COLUMN())</f>
        <v/>
      </c>
      <c r="AF15" s="1" t="str">
        <f aca="false">IF(AF$14=0,"",COLUMN())</f>
        <v/>
      </c>
      <c r="AG15" s="1" t="str">
        <f aca="false">IF(AG$14=0,"",COLUMN())</f>
        <v/>
      </c>
      <c r="AH15" s="1" t="str">
        <f aca="false">IF(AH$14=0,"",COLUMN())</f>
        <v/>
      </c>
      <c r="AI15" s="1" t="str">
        <f aca="false">IF(AI$14=0,"",COLUMN())</f>
        <v/>
      </c>
      <c r="AJ15" s="1" t="str">
        <f aca="false">IF(AJ$14=0,"",COLUMN())</f>
        <v/>
      </c>
      <c r="AK15" s="1" t="str">
        <f aca="false">IF(AK$14=0,"",COLUMN())</f>
        <v/>
      </c>
      <c r="AL15" s="1" t="str">
        <f aca="false">IF(AL$14=0,"",COLUMN())</f>
        <v/>
      </c>
      <c r="AM15" s="1" t="str">
        <f aca="false">IF(AM$14=0,"",COLUMN())</f>
        <v/>
      </c>
      <c r="AN15" s="1" t="str">
        <f aca="false">IF(AN$14=0,"",COLUMN())</f>
        <v/>
      </c>
      <c r="AO15" s="1" t="str">
        <f aca="false">IF(AO$14=0,"",COLUMN())</f>
        <v/>
      </c>
      <c r="AP15" s="1" t="str">
        <f aca="false">IF(AP$14=0,"",COLUMN())</f>
        <v/>
      </c>
      <c r="AQ15" s="1" t="str">
        <f aca="false">IF(AQ$14=0,"",COLUMN())</f>
        <v/>
      </c>
      <c r="AR15" s="1" t="n">
        <f aca="false">IF(AR$14=0,"",COLUMN())</f>
        <v>44</v>
      </c>
      <c r="AS15" s="1" t="str">
        <f aca="false">IF(AS$14=0,"",COLUMN())</f>
        <v/>
      </c>
      <c r="AT15" s="1" t="str">
        <f aca="false">IF(AT$14=0,"",COLUMN())</f>
        <v/>
      </c>
      <c r="AU15" s="1" t="str">
        <f aca="false">IF(AU$14=0,"",COLUMN())</f>
        <v/>
      </c>
      <c r="AV15" s="1" t="str">
        <f aca="false">IF(AV$14=0,"",COLUMN())</f>
        <v/>
      </c>
      <c r="AW15" s="1" t="str">
        <f aca="false">IF(AW$14=0,"",COLUMN())</f>
        <v/>
      </c>
      <c r="AX15" s="1" t="str">
        <f aca="false">IF(AX$14=0,"",COLUMN())</f>
        <v/>
      </c>
      <c r="AY15" s="1" t="str">
        <f aca="false">IF(AY$14=0,"",COLUMN())</f>
        <v/>
      </c>
      <c r="AZ15" s="1" t="n">
        <f aca="false">IF(AZ$14=0,"",COLUMN())</f>
        <v>52</v>
      </c>
      <c r="BA15" s="1" t="str">
        <f aca="false">IF(BA$14=0,"",COLUMN())</f>
        <v/>
      </c>
      <c r="BB15" s="1" t="str">
        <f aca="false">IF(BB$14=0,"",COLUMN())</f>
        <v/>
      </c>
      <c r="BC15" s="1" t="str">
        <f aca="false">IF(BC$14=0,"",COLUMN())</f>
        <v/>
      </c>
      <c r="BD15" s="1" t="str">
        <f aca="false">IF(BD$14=0,"",COLUMN())</f>
        <v/>
      </c>
      <c r="BE15" s="1" t="n">
        <f aca="false">IF(BE$14=0,"",COLUMN())</f>
        <v>57</v>
      </c>
      <c r="BF15" s="1" t="str">
        <f aca="false">IF(BF$14=0,"",COLUMN())</f>
        <v/>
      </c>
      <c r="BG15" s="1" t="n">
        <f aca="false">IF(BG$14=0,"",COLUMN())</f>
        <v>59</v>
      </c>
      <c r="BH15" s="1" t="str">
        <f aca="false">IF(BH$14=0,"",COLUMN())</f>
        <v/>
      </c>
      <c r="BI15" s="1" t="str">
        <f aca="false">IF(BI$14=0,"",COLUMN())</f>
        <v/>
      </c>
      <c r="BJ15" s="1" t="str">
        <f aca="false">IF(BJ$14=0,"",COLUMN())</f>
        <v/>
      </c>
      <c r="BK15" s="1" t="str">
        <f aca="false">IF(BK$14=0,"",COLUMN())</f>
        <v/>
      </c>
      <c r="BL15" s="1" t="str">
        <f aca="false">IF(BL$14=0,"",COLUMN())</f>
        <v/>
      </c>
      <c r="BM15" s="1" t="str">
        <f aca="false">IF(BM$14=0,"",COLUMN())</f>
        <v/>
      </c>
      <c r="BN15" s="1" t="str">
        <f aca="false">IF(BN$14=0,"",COLUMN())</f>
        <v/>
      </c>
      <c r="BO15" s="1" t="str">
        <f aca="false">IF(BO$14=0,"",COLUMN())</f>
        <v/>
      </c>
      <c r="BP15" s="1" t="str">
        <f aca="false">IF(BP$14=0,"",COLUMN())</f>
        <v/>
      </c>
      <c r="BQ15" s="1" t="str">
        <f aca="false">IF(BQ$14=0,"",COLUMN())</f>
        <v/>
      </c>
      <c r="BR15" s="1" t="str">
        <f aca="false">IF(BR$14=0,"",COLUMN())</f>
        <v/>
      </c>
      <c r="BS15" s="1" t="str">
        <f aca="false">IF(BS$14=0,"",COLUMN())</f>
        <v/>
      </c>
      <c r="BT15" s="1" t="str">
        <f aca="false">IF(BT$14=0,"",COLUMN())</f>
        <v/>
      </c>
      <c r="BU15" s="1" t="str">
        <f aca="false">IF(BU$14=0,"",COLUMN())</f>
        <v/>
      </c>
      <c r="BV15" s="1" t="str">
        <f aca="false">IF(BV$14=0,"",COLUMN())</f>
        <v/>
      </c>
      <c r="BW15" s="1" t="str">
        <f aca="false">IF(BW$14=0,"",COLUMN())</f>
        <v/>
      </c>
      <c r="BX15" s="1" t="str">
        <f aca="false">IF(BX$14=0,"",COLUMN())</f>
        <v/>
      </c>
      <c r="BY15" s="1" t="str">
        <f aca="false">IF(BY$14=0,"",COLUMN())</f>
        <v/>
      </c>
      <c r="BZ15" s="1" t="str">
        <f aca="false">IF(BZ$14=0,"",COLUMN())</f>
        <v/>
      </c>
      <c r="CA15" s="1" t="str">
        <f aca="false">IF(CA$14=0,"",COLUMN())</f>
        <v/>
      </c>
      <c r="CB15" s="1" t="str">
        <f aca="false">IF(CB$14=0,"",COLUMN())</f>
        <v/>
      </c>
      <c r="CC15" s="1" t="str">
        <f aca="false">IF(CC$14=0,"",COLUMN())</f>
        <v/>
      </c>
      <c r="CD15" s="1" t="str">
        <f aca="false">IF(CD$14=0,"",COLUMN())</f>
        <v/>
      </c>
      <c r="CE15" s="1" t="str">
        <f aca="false">IF(CE$14=0,"",COLUMN())</f>
        <v/>
      </c>
      <c r="CF15" s="1" t="str">
        <f aca="false">IF(CF$14=0,"",COLUMN())</f>
        <v/>
      </c>
      <c r="CG15" s="1" t="str">
        <f aca="false">IF(CG$14=0,"",COLUMN())</f>
        <v/>
      </c>
      <c r="CH15" s="1" t="str">
        <f aca="false">IF(CH$14=0,"",COLUMN())</f>
        <v/>
      </c>
      <c r="CI15" s="1" t="str">
        <f aca="false">IF(CI$14=0,"",COLUMN())</f>
        <v/>
      </c>
      <c r="CJ15" s="1" t="str">
        <f aca="false">IF(CJ$14=0,"",COLUMN())</f>
        <v/>
      </c>
      <c r="CK15" s="1" t="str">
        <f aca="false">IF(CK$14=0,"",COLUMN())</f>
        <v/>
      </c>
      <c r="CL15" s="1" t="str">
        <f aca="false">IF(CL$14=0,"",COLUMN())</f>
        <v/>
      </c>
      <c r="CM15" s="1" t="str">
        <f aca="false">IF(CM$14=0,"",COLUMN())</f>
        <v/>
      </c>
      <c r="CN15" s="1" t="str">
        <f aca="false">IF(CN$14=0,"",COLUMN())</f>
        <v/>
      </c>
      <c r="CO15" s="1" t="str">
        <f aca="false">IF(CO$14=0,"",COLUMN())</f>
        <v/>
      </c>
      <c r="CP15" s="1" t="str">
        <f aca="false">IF(CP$14=0,"",COLUMN())</f>
        <v/>
      </c>
      <c r="CQ15" s="1" t="str">
        <f aca="false">IF(CQ$14=0,"",COLUMN())</f>
        <v/>
      </c>
      <c r="CR15" s="1" t="str">
        <f aca="false">IF(CR$14=0,"",COLUMN())</f>
        <v/>
      </c>
      <c r="CS15" s="1" t="str">
        <f aca="false">IF(CS$14=0,"",COLUMN())</f>
        <v/>
      </c>
      <c r="CT15" s="1" t="str">
        <f aca="false">IF(CT$14=0,"",COLUMN())</f>
        <v/>
      </c>
      <c r="CU15" s="1" t="str">
        <f aca="false">IF(CU$14=0,"",COLUMN())</f>
        <v/>
      </c>
      <c r="CV15" s="1" t="str">
        <f aca="false">IF(CV$14=0,"",COLUMN())</f>
        <v/>
      </c>
      <c r="CW15" s="1" t="str">
        <f aca="false">IF(CW$14=0,"",COLUMN())</f>
        <v/>
      </c>
      <c r="CX15" s="1" t="str">
        <f aca="false">IF(CX$14=0,"",COLUMN())</f>
        <v/>
      </c>
      <c r="CY15" s="1" t="str">
        <f aca="false">IF(CY$14=0,"",COLUMN())</f>
        <v/>
      </c>
      <c r="CZ15" s="1" t="str">
        <f aca="false">IF(CZ$14=0,"",COLUMN())</f>
        <v/>
      </c>
      <c r="DA15" s="1" t="str">
        <f aca="false">IF(DA$14=0,"",COLUMN())</f>
        <v/>
      </c>
      <c r="DB15" s="1" t="str">
        <f aca="false">IF(DB$14=0,"",COLUMN())</f>
        <v/>
      </c>
      <c r="DC15" s="1" t="str">
        <f aca="false">IF(DC$14=0,"",COLUMN())</f>
        <v/>
      </c>
      <c r="DD15" s="1" t="str">
        <f aca="false">IF(DD$14=0,"",COLUMN())</f>
        <v/>
      </c>
      <c r="DE15" s="1" t="str">
        <f aca="false">IF(DE$14=0,"",COLUMN())</f>
        <v/>
      </c>
      <c r="DF15" s="1" t="str">
        <f aca="false">IF(DF$14=0,"",COLUMN())</f>
        <v/>
      </c>
      <c r="DG15" s="1" t="str">
        <f aca="false">IF(DG$14=0,"",COLUMN())</f>
        <v/>
      </c>
      <c r="DH15" s="1" t="str">
        <f aca="false">IF(DH$14=0,"",COLUMN())</f>
        <v/>
      </c>
      <c r="DI15" s="1" t="str">
        <f aca="false">IF(DI$14=0,"",COLUMN())</f>
        <v/>
      </c>
      <c r="DJ15" s="1" t="str">
        <f aca="false">IF(DJ$14=0,"",COLUMN())</f>
        <v/>
      </c>
      <c r="DK15" s="1" t="str">
        <f aca="false">IF(DK$14=0,"",COLUMN())</f>
        <v/>
      </c>
      <c r="DL15" s="1" t="str">
        <f aca="false">IF(DL$14=0,"",COLUMN())</f>
        <v/>
      </c>
      <c r="DM15" s="1" t="str">
        <f aca="false">IF(DM$14=0,"",COLUMN())</f>
        <v/>
      </c>
      <c r="DN15" s="1" t="str">
        <f aca="false">IF(DN$14=0,"",COLUMN())</f>
        <v/>
      </c>
      <c r="DO15" s="1" t="str">
        <f aca="false">IF(DO$14=0,"",COLUMN())</f>
        <v/>
      </c>
      <c r="DP15" s="1" t="str">
        <f aca="false">IF(DP$14=0,"",COLUMN())</f>
        <v/>
      </c>
      <c r="DQ15" s="1" t="str">
        <f aca="false">IF(DQ$14=0,"",COLUMN())</f>
        <v/>
      </c>
      <c r="DR15" s="1" t="str">
        <f aca="false">IF(DR$14=0,"",COLUMN())</f>
        <v/>
      </c>
      <c r="DS15" s="1" t="str">
        <f aca="false">IF(DS$14=0,"",COLUMN())</f>
        <v/>
      </c>
      <c r="DT15" s="1" t="str">
        <f aca="false">IF(DT$14=0,"",COLUMN())</f>
        <v/>
      </c>
      <c r="DU15" s="1" t="str">
        <f aca="false">IF(DU$14=0,"",COLUMN())</f>
        <v/>
      </c>
      <c r="DV15" s="1" t="str">
        <f aca="false">IF(DV$14=0,"",COLUMN())</f>
        <v/>
      </c>
      <c r="DW15" s="1" t="str">
        <f aca="false">IF(DW$14=0,"",COLUMN())</f>
        <v/>
      </c>
      <c r="DX15" s="1" t="str">
        <f aca="false">IF(DX$14=0,"",COLUMN())</f>
        <v/>
      </c>
      <c r="DY15" s="1" t="str">
        <f aca="false">IF(DY$14=0,"",COLUMN())</f>
        <v/>
      </c>
      <c r="DZ15" s="1" t="str">
        <f aca="false">IF(DZ$14=0,"",COLUMN())</f>
        <v/>
      </c>
      <c r="EA15" s="1" t="str">
        <f aca="false">IF(EA$14=0,"",COLUMN())</f>
        <v/>
      </c>
      <c r="EB15" s="1" t="str">
        <f aca="false">IF(EB$14=0,"",COLUMN())</f>
        <v/>
      </c>
      <c r="EC15" s="1" t="str">
        <f aca="false">IF(EC$14=0,"",COLUMN())</f>
        <v/>
      </c>
      <c r="ED15" s="1" t="str">
        <f aca="false">IF(ED$14=0,"",COLUMN())</f>
        <v/>
      </c>
      <c r="EE15" s="1" t="str">
        <f aca="false">IF(EE$14=0,"",COLUMN())</f>
        <v/>
      </c>
      <c r="EF15" s="1" t="str">
        <f aca="false">IF(EF$14=0,"",COLUMN())</f>
        <v/>
      </c>
      <c r="EG15" s="1" t="str">
        <f aca="false">IF(EG$14=0,"",COLUMN())</f>
        <v/>
      </c>
      <c r="EH15" s="1" t="str">
        <f aca="false">IF(EH$14=0,"",COLUMN())</f>
        <v/>
      </c>
      <c r="EI15" s="1" t="str">
        <f aca="false">IF(EI$14=0,"",COLUMN())</f>
        <v/>
      </c>
      <c r="EJ15" s="1" t="str">
        <f aca="false">IF(EJ$14=0,"",COLUMN())</f>
        <v/>
      </c>
      <c r="EK15" s="1" t="str">
        <f aca="false">IF(EK$14=0,"",COLUMN())</f>
        <v/>
      </c>
      <c r="EL15" s="1" t="str">
        <f aca="false">IF(EL$14=0,"",COLUMN())</f>
        <v/>
      </c>
      <c r="EM15" s="1" t="str">
        <f aca="false">IF(EM$14=0,"",COLUMN())</f>
        <v/>
      </c>
      <c r="EN15" s="1" t="str">
        <f aca="false">IF(EN$14=0,"",COLUMN())</f>
        <v/>
      </c>
      <c r="EO15" s="1" t="str">
        <f aca="false">IF(EO$14=0,"",COLUMN())</f>
        <v/>
      </c>
      <c r="EP15" s="1" t="str">
        <f aca="false">IF(EP$14=0,"",COLUMN())</f>
        <v/>
      </c>
      <c r="EQ15" s="1" t="str">
        <f aca="false">IF(EQ$14=0,"",COLUMN())</f>
        <v/>
      </c>
      <c r="ER15" s="1" t="str">
        <f aca="false">IF(ER$14=0,"",COLUMN())</f>
        <v/>
      </c>
      <c r="ES15" s="1" t="str">
        <f aca="false">IF(ES$14=0,"",COLUMN())</f>
        <v/>
      </c>
      <c r="ET15" s="1" t="str">
        <f aca="false">IF(ET$14=0,"",COLUMN())</f>
        <v/>
      </c>
      <c r="EU15" s="1" t="str">
        <f aca="false">IF(EU$14=0,"",COLUMN())</f>
        <v/>
      </c>
      <c r="EV15" s="1" t="str">
        <f aca="false">IF(EV$14=0,"",COLUMN())</f>
        <v/>
      </c>
      <c r="EW15" s="1" t="str">
        <f aca="false">IF(EW$14=0,"",COLUMN())</f>
        <v/>
      </c>
      <c r="EX15" s="1" t="str">
        <f aca="false">IF(EX$14=0,"",COLUMN())</f>
        <v/>
      </c>
      <c r="EY15" s="1" t="str">
        <f aca="false">IF(EY$14=0,"",COLUMN())</f>
        <v/>
      </c>
      <c r="EZ15" s="1" t="str">
        <f aca="false">IF(EZ$14=0,"",COLUMN())</f>
        <v/>
      </c>
      <c r="FA15" s="1" t="str">
        <f aca="false">IF(FA$14=0,"",COLUMN())</f>
        <v/>
      </c>
      <c r="FB15" s="1" t="str">
        <f aca="false">IF(FB$14=0,"",COLUMN())</f>
        <v/>
      </c>
      <c r="FC15" s="1" t="str">
        <f aca="false">IF(FC$14=0,"",COLUMN())</f>
        <v/>
      </c>
      <c r="FD15" s="1" t="str">
        <f aca="false">IF(FD$14=0,"",COLUMN())</f>
        <v/>
      </c>
      <c r="FE15" s="1" t="str">
        <f aca="false">IF(FE$14=0,"",COLUMN())</f>
        <v/>
      </c>
      <c r="FF15" s="1" t="str">
        <f aca="false">IF(FF$14=0,"",COLUMN())</f>
        <v/>
      </c>
      <c r="FG15" s="1" t="str">
        <f aca="false">IF(FG$14=0,"",COLUMN())</f>
        <v/>
      </c>
      <c r="FH15" s="1" t="str">
        <f aca="false">IF(FH$14=0,"",COLUMN())</f>
        <v/>
      </c>
      <c r="FI15" s="1" t="str">
        <f aca="false">IF(FI$14=0,"",COLUMN())</f>
        <v/>
      </c>
      <c r="FJ15" s="1" t="str">
        <f aca="false">IF(FJ$14=0,"",COLUMN())</f>
        <v/>
      </c>
      <c r="FK15" s="1" t="str">
        <f aca="false">IF(FK$14=0,"",COLUMN())</f>
        <v/>
      </c>
      <c r="FL15" s="1" t="str">
        <f aca="false">IF(FL$14=0,"",COLUMN())</f>
        <v/>
      </c>
      <c r="FM15" s="1" t="str">
        <f aca="false">IF(FM$14=0,"",COLUMN())</f>
        <v/>
      </c>
      <c r="FN15" s="1" t="str">
        <f aca="false">IF(FN$14=0,"",COLUMN())</f>
        <v/>
      </c>
      <c r="FO15" s="1" t="str">
        <f aca="false">IF(FO$14=0,"",COLUMN())</f>
        <v/>
      </c>
      <c r="FP15" s="1" t="str">
        <f aca="false">IF(FP$14=0,"",COLUMN())</f>
        <v/>
      </c>
      <c r="FQ15" s="1" t="str">
        <f aca="false">IF(FQ$14=0,"",COLUMN())</f>
        <v/>
      </c>
      <c r="FR15" s="1" t="str">
        <f aca="false">IF(FR$14=0,"",COLUMN())</f>
        <v/>
      </c>
      <c r="FS15" s="1" t="str">
        <f aca="false">IF(FS$14=0,"",COLUMN())</f>
        <v/>
      </c>
      <c r="FT15" s="1" t="str">
        <f aca="false">IF(FT$14=0,"",COLUMN())</f>
        <v/>
      </c>
      <c r="FU15" s="1" t="str">
        <f aca="false">IF(FU$14=0,"",COLUMN())</f>
        <v/>
      </c>
      <c r="FV15" s="1" t="str">
        <f aca="false">IF(FV$14=0,"",COLUMN())</f>
        <v/>
      </c>
      <c r="FW15" s="1" t="str">
        <f aca="false">IF(FW$14=0,"",COLUMN())</f>
        <v/>
      </c>
      <c r="FX15" s="1" t="str">
        <f aca="false">IF(FX$14=0,"",COLUMN())</f>
        <v/>
      </c>
      <c r="FY15" s="1" t="str">
        <f aca="false">IF(FY$14=0,"",COLUMN())</f>
        <v/>
      </c>
      <c r="FZ15" s="1" t="str">
        <f aca="false">IF(FZ$14=0,"",COLUMN())</f>
        <v/>
      </c>
      <c r="GA15" s="1" t="str">
        <f aca="false">IF(GA$14=0,"",COLUMN())</f>
        <v/>
      </c>
      <c r="GB15" s="1" t="str">
        <f aca="false">IF(GB$14=0,"",COLUMN())</f>
        <v/>
      </c>
      <c r="GC15" s="1" t="str">
        <f aca="false">IF(GC$14=0,"",COLUMN())</f>
        <v/>
      </c>
      <c r="GD15" s="1" t="str">
        <f aca="false">IF(GD$14=0,"",COLUMN())</f>
        <v/>
      </c>
      <c r="GE15" s="1" t="str">
        <f aca="false">IF(GE$14=0,"",COLUMN())</f>
        <v/>
      </c>
      <c r="GF15" s="1" t="str">
        <f aca="false">IF(GF$14=0,"",COLUMN())</f>
        <v/>
      </c>
      <c r="GG15" s="1" t="str">
        <f aca="false">IF(GG$14=0,"",COLUMN())</f>
        <v/>
      </c>
      <c r="GH15" s="1" t="str">
        <f aca="false">IF(GH$14=0,"",COLUMN())</f>
        <v/>
      </c>
      <c r="GI15" s="1" t="str">
        <f aca="false">IF(GI$14=0,"",COLUMN())</f>
        <v/>
      </c>
      <c r="GJ15" s="1" t="str">
        <f aca="false">IF(GJ$14=0,"",COLUMN())</f>
        <v/>
      </c>
      <c r="GK15" s="1" t="str">
        <f aca="false">IF(GK$14=0,"",COLUMN())</f>
        <v/>
      </c>
      <c r="GL15" s="1" t="str">
        <f aca="false">IF(GL$14=0,"",COLUMN())</f>
        <v/>
      </c>
      <c r="GM15" s="1" t="str">
        <f aca="false">IF(GM$14=0,"",COLUMN())</f>
        <v/>
      </c>
      <c r="GN15" s="1" t="str">
        <f aca="false">IF(GN$14=0,"",COLUMN())</f>
        <v/>
      </c>
      <c r="GO15" s="1" t="str">
        <f aca="false">IF(GO$14=0,"",COLUMN())</f>
        <v/>
      </c>
      <c r="GP15" s="1" t="str">
        <f aca="false">IF(GP$14=0,"",COLUMN())</f>
        <v/>
      </c>
      <c r="GQ15" s="1" t="str">
        <f aca="false">IF(GQ$14=0,"",COLUMN())</f>
        <v/>
      </c>
      <c r="GR15" s="1" t="str">
        <f aca="false">IF(GR$14=0,"",COLUMN())</f>
        <v/>
      </c>
      <c r="GS15" s="1" t="str">
        <f aca="false">IF(GS$14=0,"",COLUMN())</f>
        <v/>
      </c>
      <c r="GT15" s="1" t="str">
        <f aca="false">IF(GT$14=0,"",COLUMN())</f>
        <v/>
      </c>
      <c r="GU15" s="1" t="str">
        <f aca="false">IF(GU$14=0,"",COLUMN())</f>
        <v/>
      </c>
      <c r="GV15" s="1" t="str">
        <f aca="false">IF(GV$14=0,"",COLUMN())</f>
        <v/>
      </c>
      <c r="GW15" s="1" t="str">
        <f aca="false">IF(GW$14=0,"",COLUMN())</f>
        <v/>
      </c>
      <c r="GX15" s="1" t="str">
        <f aca="false">IF(GX$14=0,"",COLUMN())</f>
        <v/>
      </c>
      <c r="GY15" s="1" t="str">
        <f aca="false">IF(GY$14=0,"",COLUMN())</f>
        <v/>
      </c>
      <c r="GZ15" s="1" t="str">
        <f aca="false">IF(GZ$14=0,"",COLUMN())</f>
        <v/>
      </c>
      <c r="HA15" s="1" t="str">
        <f aca="false">IF(HA$14=0,"",COLUMN())</f>
        <v/>
      </c>
      <c r="HB15" s="1" t="str">
        <f aca="false">IF(HB$14=0,"",COLUMN())</f>
        <v/>
      </c>
      <c r="HC15" s="1" t="str">
        <f aca="false">IF(HC$14=0,"",COLUMN())</f>
        <v/>
      </c>
      <c r="HD15" s="1" t="str">
        <f aca="false">IF(HD$14=0,"",COLUMN())</f>
        <v/>
      </c>
      <c r="HE15" s="1" t="str">
        <f aca="false">IF(HE$14=0,"",COLUMN())</f>
        <v/>
      </c>
      <c r="HF15" s="1" t="str">
        <f aca="false">IF(HF$14=0,"",COLUMN())</f>
        <v/>
      </c>
      <c r="HG15" s="1" t="str">
        <f aca="false">IF(HG$14=0,"",COLUMN())</f>
        <v/>
      </c>
      <c r="HH15" s="1" t="str">
        <f aca="false">IF(HH$14=0,"",COLUMN())</f>
        <v/>
      </c>
      <c r="HI15" s="1" t="str">
        <f aca="false">IF(HI$14=0,"",COLUMN())</f>
        <v/>
      </c>
      <c r="HJ15" s="1" t="str">
        <f aca="false">IF(HJ$14=0,"",COLUMN())</f>
        <v/>
      </c>
      <c r="HK15" s="1" t="str">
        <f aca="false">IF(HK$14=0,"",COLUMN())</f>
        <v/>
      </c>
      <c r="HL15" s="1" t="str">
        <f aca="false">IF(HL$14=0,"",COLUMN())</f>
        <v/>
      </c>
      <c r="HM15" s="1" t="str">
        <f aca="false">IF(HM$14=0,"",COLUMN())</f>
        <v/>
      </c>
      <c r="HN15" s="1" t="str">
        <f aca="false">IF(HN$14=0,"",COLUMN())</f>
        <v/>
      </c>
      <c r="HO15" s="1" t="str">
        <f aca="false">IF(HO$14=0,"",COLUMN())</f>
        <v/>
      </c>
      <c r="HP15" s="1" t="str">
        <f aca="false">IF(HP$14=0,"",COLUMN())</f>
        <v/>
      </c>
      <c r="HQ15" s="1" t="str">
        <f aca="false">IF(HQ$14=0,"",COLUMN())</f>
        <v/>
      </c>
      <c r="HR15" s="1" t="str">
        <f aca="false">IF(HR$14=0,"",COLUMN())</f>
        <v/>
      </c>
      <c r="HS15" s="1" t="str">
        <f aca="false">IF(HS$14=0,"",COLUMN())</f>
        <v/>
      </c>
      <c r="HT15" s="1" t="str">
        <f aca="false">IF(HT$14=0,"",COLUMN())</f>
        <v/>
      </c>
      <c r="HU15" s="1" t="str">
        <f aca="false">IF(HU$14=0,"",COLUMN())</f>
        <v/>
      </c>
      <c r="HV15" s="1" t="str">
        <f aca="false">IF(HV$14=0,"",COLUMN())</f>
        <v/>
      </c>
      <c r="HW15" s="1" t="str">
        <f aca="false">IF(HW$14=0,"",COLUMN())</f>
        <v/>
      </c>
      <c r="HX15" s="1" t="str">
        <f aca="false">IF(HX$14=0,"",COLUMN())</f>
        <v/>
      </c>
      <c r="HY15" s="1" t="str">
        <f aca="false">IF(HY$14=0,"",COLUMN())</f>
        <v/>
      </c>
      <c r="HZ15" s="1" t="str">
        <f aca="false">IF(HZ$14=0,"",COLUMN())</f>
        <v/>
      </c>
      <c r="IA15" s="1" t="str">
        <f aca="false">IF(IA$14=0,"",COLUMN())</f>
        <v/>
      </c>
      <c r="IB15" s="1" t="str">
        <f aca="false">IF(IB$14=0,"",COLUMN())</f>
        <v/>
      </c>
      <c r="IC15" s="1" t="str">
        <f aca="false">IF(IC$14=0,"",COLUMN())</f>
        <v/>
      </c>
      <c r="ID15" s="1" t="str">
        <f aca="false">IF(ID$14=0,"",COLUMN())</f>
        <v/>
      </c>
      <c r="IE15" s="1" t="str">
        <f aca="false">IF(IE$14=0,"",COLUMN())</f>
        <v/>
      </c>
      <c r="IF15" s="1" t="str">
        <f aca="false">IF(IF$14=0,"",COLUMN())</f>
        <v/>
      </c>
      <c r="IG15" s="1" t="str">
        <f aca="false">IF(IG$14=0,"",COLUMN())</f>
        <v/>
      </c>
      <c r="IH15" s="1" t="str">
        <f aca="false">IF(IH$14=0,"",COLUMN())</f>
        <v/>
      </c>
      <c r="II15" s="1" t="str">
        <f aca="false">IF(II$14=0,"",COLUMN())</f>
        <v/>
      </c>
      <c r="IJ15" s="1" t="str">
        <f aca="false">IF(IJ$14=0,"",COLUMN())</f>
        <v/>
      </c>
      <c r="IK15" s="1" t="str">
        <f aca="false">IF(IK$14=0,"",COLUMN())</f>
        <v/>
      </c>
      <c r="IL15" s="1" t="str">
        <f aca="false">IF(IL$14=0,"",COLUMN())</f>
        <v/>
      </c>
      <c r="IM15" s="1" t="str">
        <f aca="false">IF(IM$14=0,"",COLUMN())</f>
        <v/>
      </c>
      <c r="IN15" s="1" t="str">
        <f aca="false">IF(IN$14=0,"",COLUMN())</f>
        <v/>
      </c>
      <c r="IO15" s="1" t="str">
        <f aca="false">IF(IO$14=0,"",COLUMN())</f>
        <v/>
      </c>
      <c r="IP15" s="1" t="str">
        <f aca="false">IF(IP$14=0,"",COLUMN())</f>
        <v/>
      </c>
      <c r="IQ15" s="1" t="str">
        <f aca="false">IF(IQ$14=0,"",COLUMN())</f>
        <v/>
      </c>
      <c r="IR15" s="1" t="str">
        <f aca="false">IF(IR$14=0,"",COLUMN())</f>
        <v/>
      </c>
      <c r="IS15" s="1" t="str">
        <f aca="false">IF(IS$14=0,"",COLUMN())</f>
        <v/>
      </c>
      <c r="IT15" s="1" t="str">
        <f aca="false">IF(IT$14=0,"",COLUMN())</f>
        <v/>
      </c>
      <c r="IU15" s="1" t="str">
        <f aca="false">IF(IU$14=0,"",COLUMN())</f>
        <v/>
      </c>
      <c r="IV15" s="1" t="str">
        <f aca="false">IF(IV$14=0,"",COLUMN())</f>
        <v/>
      </c>
      <c r="IW15" s="1" t="str">
        <f aca="false">IF(IW$14=0,"",COLUMN())</f>
        <v/>
      </c>
      <c r="IX15" s="1" t="str">
        <f aca="false">IF(IX$14=0,"",COLUMN())</f>
        <v/>
      </c>
      <c r="IY15" s="1" t="str">
        <f aca="false">IF(IY$14=0,"",COLUMN())</f>
        <v/>
      </c>
      <c r="IZ15" s="1" t="str">
        <f aca="false">IF(IZ$14=0,"",COLUMN())</f>
        <v/>
      </c>
      <c r="JA15" s="1" t="str">
        <f aca="false">IF(JA$14=0,"",COLUMN())</f>
        <v/>
      </c>
      <c r="JB15" s="1" t="str">
        <f aca="false">IF(JB$14=0,"",COLUMN())</f>
        <v/>
      </c>
      <c r="JC15" s="1" t="str">
        <f aca="false">IF(JC$14=0,"",COLUMN())</f>
        <v/>
      </c>
      <c r="JD15" s="1" t="str">
        <f aca="false">IF(JD$14=0,"",COLUMN())</f>
        <v/>
      </c>
      <c r="JE15" s="1" t="str">
        <f aca="false">IF(JE$14=0,"",COLUMN())</f>
        <v/>
      </c>
      <c r="JF15" s="1" t="str">
        <f aca="false">IF(JF$14=0,"",COLUMN())</f>
        <v/>
      </c>
      <c r="JG15" s="1" t="str">
        <f aca="false">IF(JG$14=0,"",COLUMN())</f>
        <v/>
      </c>
      <c r="JH15" s="1" t="str">
        <f aca="false">IF(JH$14=0,"",COLUMN())</f>
        <v/>
      </c>
      <c r="JI15" s="1" t="str">
        <f aca="false">IF(JI$14=0,"",COLUMN())</f>
        <v/>
      </c>
      <c r="JJ15" s="1" t="str">
        <f aca="false">IF(JJ$14=0,"",COLUMN())</f>
        <v/>
      </c>
      <c r="JK15" s="1" t="str">
        <f aca="false">IF(JK$14=0,"",COLUMN())</f>
        <v/>
      </c>
      <c r="JL15" s="1" t="str">
        <f aca="false">IF(JL$14=0,"",COLUMN())</f>
        <v/>
      </c>
      <c r="JM15" s="1" t="str">
        <f aca="false">IF(JM$14=0,"",COLUMN())</f>
        <v/>
      </c>
      <c r="JN15" s="1" t="str">
        <f aca="false">IF(JN$14=0,"",COLUMN())</f>
        <v/>
      </c>
      <c r="JO15" s="1" t="str">
        <f aca="false">IF(JO$14=0,"",COLUMN())</f>
        <v/>
      </c>
      <c r="JP15" s="1" t="str">
        <f aca="false">IF(JP$14=0,"",COLUMN())</f>
        <v/>
      </c>
      <c r="JQ15" s="1" t="str">
        <f aca="false">IF(JQ$14=0,"",COLUMN())</f>
        <v/>
      </c>
      <c r="JR15" s="1" t="str">
        <f aca="false">IF(JR$14=0,"",COLUMN())</f>
        <v/>
      </c>
      <c r="JS15" s="1" t="str">
        <f aca="false">IF(JS$14=0,"",COLUMN())</f>
        <v/>
      </c>
      <c r="JT15" s="1" t="str">
        <f aca="false">IF(JT$14=0,"",COLUMN())</f>
        <v/>
      </c>
      <c r="JU15" s="1" t="str">
        <f aca="false">IF(JU$14=0,"",COLUMN())</f>
        <v/>
      </c>
      <c r="JV15" s="1" t="str">
        <f aca="false">IF(JV$14=0,"",COLUMN())</f>
        <v/>
      </c>
      <c r="JW15" s="1" t="str">
        <f aca="false">IF(JW$14=0,"",COLUMN())</f>
        <v/>
      </c>
      <c r="JX15" s="1" t="str">
        <f aca="false">IF(JX$14=0,"",COLUMN())</f>
        <v/>
      </c>
      <c r="JY15" s="1" t="str">
        <f aca="false">IF(JY$14=0,"",COLUMN())</f>
        <v/>
      </c>
      <c r="JZ15" s="1" t="str">
        <f aca="false">IF(JZ$14=0,"",COLUMN())</f>
        <v/>
      </c>
      <c r="KA15" s="1" t="str">
        <f aca="false">IF(KA$14=0,"",COLUMN())</f>
        <v/>
      </c>
      <c r="KB15" s="1" t="str">
        <f aca="false">IF(KB$14=0,"",COLUMN())</f>
        <v/>
      </c>
      <c r="KC15" s="1" t="str">
        <f aca="false">IF(KC$14=0,"",COLUMN())</f>
        <v/>
      </c>
      <c r="KD15" s="1" t="str">
        <f aca="false">IF(KD$14=0,"",COLUMN())</f>
        <v/>
      </c>
      <c r="KE15" s="1" t="str">
        <f aca="false">IF(KE$14=0,"",COLUMN())</f>
        <v/>
      </c>
      <c r="KF15" s="1" t="str">
        <f aca="false">IF(KF$14=0,"",COLUMN())</f>
        <v/>
      </c>
      <c r="KG15" s="1" t="str">
        <f aca="false">IF(KG$14=0,"",COLUMN())</f>
        <v/>
      </c>
      <c r="KH15" s="1" t="str">
        <f aca="false">IF(KH$14=0,"",COLUMN())</f>
        <v/>
      </c>
      <c r="KI15" s="1" t="str">
        <f aca="false">IF(KI$14=0,"",COLUMN())</f>
        <v/>
      </c>
      <c r="KJ15" s="1" t="str">
        <f aca="false">IF(KJ$14=0,"",COLUMN())</f>
        <v/>
      </c>
      <c r="KK15" s="1" t="str">
        <f aca="false">IF(KK$14=0,"",COLUMN())</f>
        <v/>
      </c>
      <c r="KL15" s="1" t="str">
        <f aca="false">IF(KL$14=0,"",COLUMN())</f>
        <v/>
      </c>
      <c r="KM15" s="1" t="str">
        <f aca="false">IF(KM$14=0,"",COLUMN())</f>
        <v/>
      </c>
      <c r="KN15" s="1" t="str">
        <f aca="false">IF(KN$14=0,"",COLUMN())</f>
        <v/>
      </c>
      <c r="KO15" s="1" t="str">
        <f aca="false">IF(KO$14=0,"",COLUMN())</f>
        <v/>
      </c>
      <c r="KP15" s="1" t="str">
        <f aca="false">IF(KP$14=0,"",COLUMN())</f>
        <v/>
      </c>
      <c r="KQ15" s="1" t="str">
        <f aca="false">IF(KQ$14=0,"",COLUMN())</f>
        <v/>
      </c>
      <c r="KR15" s="1" t="str">
        <f aca="false">IF(KR$14=0,"",COLUMN())</f>
        <v/>
      </c>
      <c r="KS15" s="1" t="str">
        <f aca="false">IF(KS$14=0,"",COLUMN())</f>
        <v/>
      </c>
      <c r="KT15" s="1" t="str">
        <f aca="false">IF(KT$14=0,"",COLUMN())</f>
        <v/>
      </c>
      <c r="KU15" s="1" t="str">
        <f aca="false">IF(KU$14=0,"",COLUMN())</f>
        <v/>
      </c>
      <c r="KV15" s="1" t="str">
        <f aca="false">IF(KV$14=0,"",COLUMN())</f>
        <v/>
      </c>
      <c r="KW15" s="1" t="str">
        <f aca="false">IF(KW$14=0,"",COLUMN())</f>
        <v/>
      </c>
      <c r="KX15" s="1" t="str">
        <f aca="false">IF(KX$14=0,"",COLUMN())</f>
        <v/>
      </c>
      <c r="KY15" s="1" t="str">
        <f aca="false">IF(KY$14=0,"",COLUMN())</f>
        <v/>
      </c>
      <c r="KZ15" s="1" t="str">
        <f aca="false">IF(KZ$14=0,"",COLUMN())</f>
        <v/>
      </c>
      <c r="LA15" s="1" t="str">
        <f aca="false">IF(LA$14=0,"",COLUMN())</f>
        <v/>
      </c>
      <c r="LB15" s="1" t="n">
        <f aca="false">IF(LB$14=0,"",COLUMN())</f>
        <v>314</v>
      </c>
      <c r="LC15" s="1" t="str">
        <f aca="false">IF(LC$14=0,"",COLUMN())</f>
        <v/>
      </c>
      <c r="LD15" s="1" t="str">
        <f aca="false">IF(LD$14=0,"",COLUMN())</f>
        <v/>
      </c>
      <c r="LE15" s="1" t="str">
        <f aca="false">IF(LE$14=0,"",COLUMN())</f>
        <v/>
      </c>
      <c r="LF15" s="1" t="n">
        <f aca="false">IF(LF$14=0,"",COLUMN())</f>
        <v>318</v>
      </c>
      <c r="LG15" s="1" t="n">
        <f aca="false">IF(LG$14=0,"",COLUMN())</f>
        <v>319</v>
      </c>
      <c r="LH15" s="1" t="n">
        <f aca="false">IF(LH$14=0,"",COLUMN())</f>
        <v>320</v>
      </c>
      <c r="LI15" s="1" t="n">
        <f aca="false">IF(LI$14=0,"",COLUMN())</f>
        <v>321</v>
      </c>
      <c r="LJ15" s="1" t="str">
        <f aca="false">IF(LJ$14=0,"",COLUMN())</f>
        <v/>
      </c>
      <c r="LK15" s="1" t="str">
        <f aca="false">IF(LK$14=0,"",COLUMN())</f>
        <v/>
      </c>
      <c r="LL15" s="1" t="str">
        <f aca="false">IF(LL$14=0,"",COLUMN())</f>
        <v/>
      </c>
      <c r="LM15" s="1" t="n">
        <f aca="false">IF(LM$14=0,"",COLUMN())</f>
        <v>325</v>
      </c>
      <c r="LN15" s="1" t="n">
        <f aca="false">IF(LN$14=0,"",COLUMN())</f>
        <v>326</v>
      </c>
      <c r="LO15" s="1" t="n">
        <f aca="false">IF(LO$14=0,"",COLUMN())</f>
        <v>327</v>
      </c>
      <c r="LP15" s="1" t="n">
        <f aca="false">IF(LP$14=0,"",COLUMN())</f>
        <v>328</v>
      </c>
      <c r="LQ15" s="1" t="str">
        <f aca="false">IF(LQ$14=0,"",COLUMN())</f>
        <v/>
      </c>
      <c r="LR15" s="1" t="str">
        <f aca="false">IF(LR$14=0,"",COLUMN())</f>
        <v/>
      </c>
      <c r="LS15" s="1" t="str">
        <f aca="false">IF(LS$14=0,"",COLUMN())</f>
        <v/>
      </c>
      <c r="LT15" s="1" t="n">
        <f aca="false">IF(LT$14=0,"",COLUMN())</f>
        <v>332</v>
      </c>
      <c r="LU15" s="1" t="n">
        <f aca="false">IF(LU$14=0,"",COLUMN())</f>
        <v>333</v>
      </c>
      <c r="LV15" s="1" t="n">
        <f aca="false">IF(LV$14=0,"",COLUMN())</f>
        <v>334</v>
      </c>
      <c r="LW15" s="1" t="n">
        <f aca="false">IF(LW$14=0,"",COLUMN())</f>
        <v>335</v>
      </c>
      <c r="LX15" s="1" t="str">
        <f aca="false">IF(LX$14=0,"",COLUMN())</f>
        <v/>
      </c>
      <c r="LY15" s="1" t="str">
        <f aca="false">IF(LY$14=0,"",COLUMN())</f>
        <v/>
      </c>
      <c r="LZ15" s="1" t="str">
        <f aca="false">IF(LZ$14=0,"",COLUMN())</f>
        <v/>
      </c>
      <c r="MA15" s="1" t="n">
        <f aca="false">IF(MA$14=0,"",COLUMN())</f>
        <v>339</v>
      </c>
      <c r="MB15" s="1" t="n">
        <f aca="false">IF(MB$14=0,"",COLUMN())</f>
        <v>340</v>
      </c>
      <c r="MC15" s="1" t="n">
        <f aca="false">IF(MC$14=0,"",COLUMN())</f>
        <v>341</v>
      </c>
      <c r="MD15" s="1" t="n">
        <f aca="false">IF(MD$14=0,"",COLUMN())</f>
        <v>342</v>
      </c>
      <c r="ME15" s="1" t="str">
        <f aca="false">IF(ME$14=0,"",COLUMN())</f>
        <v/>
      </c>
      <c r="MF15" s="1" t="str">
        <f aca="false">IF(MF$14=0,"",COLUMN())</f>
        <v/>
      </c>
      <c r="MG15" s="1" t="str">
        <f aca="false">IF(MG$14=0,"",COLUMN())</f>
        <v/>
      </c>
      <c r="MH15" s="1" t="str">
        <f aca="false">IF(MH$14=0,"",COLUMN())</f>
        <v/>
      </c>
      <c r="MI15" s="1" t="str">
        <f aca="false">IF(MI$14=0,"",COLUMN())</f>
        <v/>
      </c>
      <c r="MJ15" s="1" t="str">
        <f aca="false">IF(MJ$14=0,"",COLUMN())</f>
        <v/>
      </c>
      <c r="MK15" s="1" t="n">
        <f aca="false">IF(MK$14=0,"",COLUMN())</f>
        <v>349</v>
      </c>
      <c r="ML15" s="1" t="n">
        <f aca="false">IF(ML$14=0,"",COLUMN())</f>
        <v>350</v>
      </c>
      <c r="MM15" s="1" t="n">
        <f aca="false">IF(MM$14=0,"",COLUMN())</f>
        <v>351</v>
      </c>
      <c r="MN15" s="1" t="n">
        <f aca="false">IF(MN$14=0,"",COLUMN())</f>
        <v>352</v>
      </c>
      <c r="MO15" s="1" t="str">
        <f aca="false">IF(MO$14=0,"",COLUMN())</f>
        <v/>
      </c>
      <c r="MP15" s="1" t="str">
        <f aca="false">IF(MP$14=0,"",COLUMN())</f>
        <v/>
      </c>
      <c r="MQ15" s="1" t="str">
        <f aca="false">IF(MQ$14=0,"",COLUMN())</f>
        <v/>
      </c>
      <c r="MR15" s="1" t="n">
        <f aca="false">IF(MR$14=0,"",COLUMN())</f>
        <v>356</v>
      </c>
      <c r="MS15" s="1" t="n">
        <f aca="false">IF(MS$14=0,"",COLUMN())</f>
        <v>357</v>
      </c>
      <c r="MT15" s="1" t="n">
        <f aca="false">IF(MT$14=0,"",COLUMN())</f>
        <v>358</v>
      </c>
      <c r="MU15" s="1" t="n">
        <f aca="false">IF(MU$14=0,"",COLUMN())</f>
        <v>359</v>
      </c>
      <c r="MV15" s="1" t="str">
        <f aca="false">IF(MV$14=0,"",COLUMN())</f>
        <v/>
      </c>
      <c r="MW15" s="1" t="str">
        <f aca="false">IF(MW$14=0,"",COLUMN())</f>
        <v/>
      </c>
      <c r="MX15" s="1" t="str">
        <f aca="false">IF(MX$14=0,"",COLUMN())</f>
        <v/>
      </c>
      <c r="MY15" s="1" t="n">
        <f aca="false">IF(MY$14=0,"",COLUMN())</f>
        <v>363</v>
      </c>
      <c r="MZ15" s="1" t="n">
        <f aca="false">IF(MZ$14=0,"",COLUMN())</f>
        <v>364</v>
      </c>
      <c r="NA15" s="1" t="n">
        <f aca="false">IF(NA$14=0,"",COLUMN())</f>
        <v>365</v>
      </c>
      <c r="NB15" s="1" t="n">
        <f aca="false">IF(NB$14=0,"",COLUMN())</f>
        <v>366</v>
      </c>
      <c r="NC15" s="1" t="str">
        <f aca="false">IF(NC$14=0,"",COLUMN())</f>
        <v/>
      </c>
      <c r="ND15" s="1" t="str">
        <f aca="false">IF(ND$14=0,"",COLUMN())</f>
        <v/>
      </c>
      <c r="NE15" s="1" t="str">
        <f aca="false">IF(NE$14=0,"",COLUMN())</f>
        <v/>
      </c>
      <c r="NF15" s="1" t="n">
        <f aca="false">IF(NF$14=0,"",COLUMN())</f>
        <v>370</v>
      </c>
      <c r="NG15" s="1" t="n">
        <f aca="false">IF(NG$14=0,"",COLUMN())</f>
        <v>371</v>
      </c>
      <c r="NH15" s="1" t="n">
        <f aca="false">IF(NH$14=0,"",COLUMN())</f>
        <v>372</v>
      </c>
      <c r="NI15" s="1" t="n">
        <f aca="false">IF(NI$14=0,"",COLUMN())</f>
        <v>373</v>
      </c>
      <c r="NJ15" s="1" t="str">
        <f aca="false">IF(NJ$14=0,"",COLUMN())</f>
        <v/>
      </c>
      <c r="NK15" s="1" t="str">
        <f aca="false">IF(NK$14=0,"",COLUMN())</f>
        <v/>
      </c>
      <c r="NL15" s="1" t="str">
        <f aca="false">IF(NL$14=0,"",COLUMN())</f>
        <v/>
      </c>
      <c r="NM15" s="1" t="str">
        <f aca="false">IF(NM$14=0,"",COLUMN())</f>
        <v/>
      </c>
      <c r="NN15" s="1" t="str">
        <f aca="false">IF(NN$14=0,"",COLUMN())</f>
        <v/>
      </c>
      <c r="NO15" s="1" t="str">
        <f aca="false">IF(NO$14=0,"",COLUMN())</f>
        <v/>
      </c>
      <c r="NP15" s="1" t="n">
        <f aca="false">IF(NP$14=0,"",COLUMN())</f>
        <v>380</v>
      </c>
      <c r="NQ15" s="1" t="str">
        <f aca="false">IF(NQ$14=0,"",COLUMN())</f>
        <v/>
      </c>
      <c r="NR15" s="1" t="str">
        <f aca="false">IF(NR$14=0,"",COLUMN())</f>
        <v/>
      </c>
      <c r="NS15" s="1" t="str">
        <f aca="false">IF(NS$14=0,"",COLUMN())</f>
        <v/>
      </c>
      <c r="NT15" s="1" t="str">
        <f aca="false">IF(NT$14=0,"",COLUMN())</f>
        <v/>
      </c>
      <c r="NU15" s="1" t="str">
        <f aca="false">IF(NU$14=0,"",COLUMN())</f>
        <v/>
      </c>
      <c r="NV15" s="1" t="str">
        <f aca="false">IF(NV$14=0,"",COLUMN())</f>
        <v/>
      </c>
      <c r="NW15" s="1" t="str">
        <f aca="false">IF(NW$14=0,"",COLUMN())</f>
        <v/>
      </c>
      <c r="NX15" s="1" t="str">
        <f aca="false">IF(NX$14=0,"",COLUMN())</f>
        <v/>
      </c>
      <c r="NY15" s="1" t="str">
        <f aca="false">IF(NY$14=0,"",COLUMN())</f>
        <v/>
      </c>
      <c r="NZ15" s="1" t="str">
        <f aca="false">IF(NZ$14=0,"",COLUMN())</f>
        <v/>
      </c>
      <c r="OA15" s="1" t="str">
        <f aca="false">IF(OA$14=0,"",COLUMN())</f>
        <v/>
      </c>
      <c r="OB15" s="1" t="str">
        <f aca="false">IF(OB$14=0,"",COLUMN())</f>
        <v/>
      </c>
      <c r="OC15" s="1" t="str">
        <f aca="false">IF(OC$14=0,"",COLUMN())</f>
        <v/>
      </c>
      <c r="OD15" s="1" t="str">
        <f aca="false">IF(OD$14=0,"",COLUMN())</f>
        <v/>
      </c>
      <c r="OE15" s="1" t="str">
        <f aca="false">IF(OE$14=0,"",COLUMN())</f>
        <v/>
      </c>
      <c r="OF15" s="1" t="str">
        <f aca="false">IF(OF$14=0,"",COLUMN())</f>
        <v/>
      </c>
      <c r="OG15" s="1" t="str">
        <f aca="false">IF(OG$14=0,"",COLUMN())</f>
        <v/>
      </c>
      <c r="OH15" s="1" t="str">
        <f aca="false">IF(OH$14=0,"",COLUMN())</f>
        <v/>
      </c>
      <c r="OI15" s="1" t="str">
        <f aca="false">IF(OI$14=0,"",COLUMN())</f>
        <v/>
      </c>
      <c r="OJ15" s="1" t="str">
        <f aca="false">IF(OJ$14=0,"",COLUMN())</f>
        <v/>
      </c>
      <c r="OK15" s="1" t="str">
        <f aca="false">IF(OK$14=0,"",COLUMN())</f>
        <v/>
      </c>
      <c r="OL15" s="1" t="str">
        <f aca="false">IF(OL$14=0,"",COLUMN())</f>
        <v/>
      </c>
      <c r="OM15" s="1" t="n">
        <f aca="false">IF(OM$14=0,"",COLUMN())</f>
        <v>403</v>
      </c>
      <c r="ON15" s="1" t="str">
        <f aca="false">IF(ON$14=0,"",COLUMN())</f>
        <v/>
      </c>
      <c r="OO15" s="1" t="str">
        <f aca="false">IF(OO$14=0,"",COLUMN())</f>
        <v/>
      </c>
      <c r="OP15" s="1" t="str">
        <f aca="false">IF(OP$14=0,"",COLUMN())</f>
        <v/>
      </c>
      <c r="OQ15" s="1" t="str">
        <f aca="false">IF(OQ$14=0,"",COLUMN())</f>
        <v/>
      </c>
      <c r="OR15" s="1" t="str">
        <f aca="false">IF(OR$14=0,"",COLUMN())</f>
        <v/>
      </c>
      <c r="OS15" s="1" t="str">
        <f aca="false">IF(OS$14=0,"",COLUMN())</f>
        <v/>
      </c>
      <c r="OT15" s="1" t="str">
        <f aca="false">IF(OT$14=0,"",COLUMN())</f>
        <v/>
      </c>
      <c r="OU15" s="1" t="n">
        <f aca="false">IF(OU$14=0,"",COLUMN())</f>
        <v>411</v>
      </c>
      <c r="OV15" s="1" t="n">
        <f aca="false">IF(OV$14=0,"",COLUMN())</f>
        <v>412</v>
      </c>
      <c r="OW15" s="1" t="n">
        <f aca="false">IF(OW$14=0,"",COLUMN())</f>
        <v>413</v>
      </c>
      <c r="OX15" s="1" t="n">
        <f aca="false">IF(OX$14=0,"",COLUMN())</f>
        <v>414</v>
      </c>
      <c r="OY15" s="1" t="str">
        <f aca="false">IF(OY$14=0,"",COLUMN())</f>
        <v/>
      </c>
      <c r="OZ15" s="1" t="str">
        <f aca="false">IF(OZ$14=0,"",COLUMN())</f>
        <v/>
      </c>
      <c r="PA15" s="1" t="str">
        <f aca="false">IF(PA$14=0,"",COLUMN())</f>
        <v/>
      </c>
      <c r="PB15" s="1" t="n">
        <f aca="false">IF(PB$14=0,"",COLUMN())</f>
        <v>418</v>
      </c>
      <c r="PC15" s="1" t="n">
        <f aca="false">IF(PC$14=0,"",COLUMN())</f>
        <v>419</v>
      </c>
      <c r="PD15" s="1" t="n">
        <f aca="false">IF(PD$14=0,"",COLUMN())</f>
        <v>420</v>
      </c>
      <c r="PE15" s="1" t="n">
        <f aca="false">IF(PE$14=0,"",COLUMN())</f>
        <v>421</v>
      </c>
      <c r="PF15" s="1" t="str">
        <f aca="false">IF(PF$14=0,"",COLUMN())</f>
        <v/>
      </c>
      <c r="PG15" s="1" t="str">
        <f aca="false">IF(PG$14=0,"",COLUMN())</f>
        <v/>
      </c>
      <c r="PH15" s="1" t="str">
        <f aca="false">IF(PH$14=0,"",COLUMN())</f>
        <v/>
      </c>
      <c r="PI15" s="1" t="n">
        <f aca="false">IF(PI$14=0,"",COLUMN())</f>
        <v>425</v>
      </c>
      <c r="PJ15" s="1" t="n">
        <f aca="false">IF(PJ$14=0,"",COLUMN())</f>
        <v>426</v>
      </c>
      <c r="PK15" s="1" t="n">
        <f aca="false">IF(PK$14=0,"",COLUMN())</f>
        <v>427</v>
      </c>
      <c r="PL15" s="1" t="n">
        <f aca="false">IF(PL$14=0,"",COLUMN())</f>
        <v>428</v>
      </c>
      <c r="PM15" s="1" t="str">
        <f aca="false">IF(PM$14=0,"",COLUMN())</f>
        <v/>
      </c>
      <c r="PN15" s="1" t="str">
        <f aca="false">IF(PN$14=0,"",COLUMN())</f>
        <v/>
      </c>
      <c r="PO15" s="1" t="str">
        <f aca="false">IF(PO$14=0,"",COLUMN())</f>
        <v/>
      </c>
      <c r="PP15" s="1" t="n">
        <f aca="false">IF(PP$14=0,"",COLUMN())</f>
        <v>432</v>
      </c>
      <c r="PQ15" s="1" t="n">
        <f aca="false">IF(PQ$14=0,"",COLUMN())</f>
        <v>433</v>
      </c>
      <c r="PR15" s="1" t="n">
        <f aca="false">IF(PR$14=0,"",COLUMN())</f>
        <v>434</v>
      </c>
      <c r="PS15" s="1" t="n">
        <f aca="false">IF(PS$14=0,"",COLUMN())</f>
        <v>435</v>
      </c>
      <c r="PT15" s="1" t="str">
        <f aca="false">IF(PT$14=0,"",COLUMN())</f>
        <v/>
      </c>
      <c r="PU15" s="1" t="str">
        <f aca="false">IF(PU$14=0,"",COLUMN())</f>
        <v/>
      </c>
      <c r="PV15" s="1" t="str">
        <f aca="false">IF(PV$14=0,"",COLUMN())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188"/>
  <sheetViews>
    <sheetView showFormulas="false" showGridLines="true" showRowColHeaders="true" showZeros="true" rightToLeft="false" tabSelected="false" showOutlineSymbols="true" defaultGridColor="true" view="normal" topLeftCell="A117" colorId="64" zoomScale="124" zoomScaleNormal="124" zoomScalePageLayoutView="100" workbookViewId="0">
      <selection pane="topLeft" activeCell="D133" activeCellId="0" sqref="D133"/>
    </sheetView>
  </sheetViews>
  <sheetFormatPr defaultRowHeight="15" zeroHeight="false" outlineLevelRow="0" outlineLevelCol="0"/>
  <cols>
    <col collapsed="false" customWidth="true" hidden="false" outlineLevel="0" max="1" min="1" style="38" width="8.95"/>
    <col collapsed="false" customWidth="true" hidden="false" outlineLevel="0" max="2" min="2" style="38" width="12.32"/>
    <col collapsed="false" customWidth="true" hidden="false" outlineLevel="0" max="3" min="3" style="1" width="15.95"/>
    <col collapsed="false" customWidth="true" hidden="false" outlineLevel="0" max="4" min="4" style="0" width="34.85"/>
    <col collapsed="false" customWidth="true" hidden="true" outlineLevel="0" max="5" min="5" style="0" width="17.49"/>
    <col collapsed="false" customWidth="true" hidden="true" outlineLevel="0" max="6" min="6" style="0" width="15.81"/>
    <col collapsed="false" customWidth="true" hidden="false" outlineLevel="0" max="7" min="7" style="38" width="20.71"/>
    <col collapsed="false" customWidth="true" hidden="false" outlineLevel="0" max="8" min="8" style="38" width="8.95"/>
    <col collapsed="false" customWidth="true" hidden="false" outlineLevel="0" max="9" min="9" style="38" width="18.33"/>
    <col collapsed="false" customWidth="true" hidden="false" outlineLevel="0" max="12" min="10" style="0" width="8.95"/>
    <col collapsed="false" customWidth="true" hidden="false" outlineLevel="0" max="13" min="13" style="0" width="13.99"/>
    <col collapsed="false" customWidth="true" hidden="false" outlineLevel="0" max="1025" min="14" style="0" width="8.95"/>
  </cols>
  <sheetData>
    <row r="1" customFormat="false" ht="16.5" hidden="false" customHeight="false" outlineLevel="0" collapsed="false">
      <c r="A1" s="39" t="s">
        <v>54</v>
      </c>
      <c r="B1" s="39"/>
      <c r="C1" s="39"/>
      <c r="D1" s="39"/>
      <c r="E1" s="39"/>
      <c r="F1" s="39"/>
      <c r="G1" s="39"/>
      <c r="H1" s="39"/>
      <c r="I1" s="39"/>
    </row>
    <row r="2" customFormat="false" ht="16.5" hidden="false" customHeight="false" outlineLevel="0" collapsed="false">
      <c r="A2" s="40" t="s">
        <v>0</v>
      </c>
      <c r="B2" s="40" t="s">
        <v>1</v>
      </c>
      <c r="C2" s="2" t="s">
        <v>2</v>
      </c>
      <c r="D2" s="41" t="s">
        <v>3</v>
      </c>
      <c r="E2" s="41"/>
      <c r="F2" s="41"/>
      <c r="G2" s="42" t="s">
        <v>47</v>
      </c>
      <c r="H2" s="43" t="s">
        <v>48</v>
      </c>
      <c r="I2" s="43" t="s">
        <v>51</v>
      </c>
      <c r="J2" s="43" t="s">
        <v>53</v>
      </c>
    </row>
    <row r="3" customFormat="false" ht="16.5" hidden="false" customHeight="false" outlineLevel="0" collapsed="false">
      <c r="A3" s="44" t="n">
        <v>571218</v>
      </c>
      <c r="B3" s="45" t="n">
        <v>43223</v>
      </c>
      <c r="C3" s="3" t="n">
        <v>41920000</v>
      </c>
      <c r="D3" s="46" t="s">
        <v>8</v>
      </c>
      <c r="E3" s="47" t="n">
        <f aca="false">4331+3257+10000+8140</f>
        <v>25728</v>
      </c>
      <c r="F3" s="41"/>
      <c r="G3" s="48" t="n">
        <f aca="false">SUM(E3:F3)</f>
        <v>25728</v>
      </c>
      <c r="H3" s="44" t="s">
        <v>49</v>
      </c>
      <c r="I3" s="49" t="s">
        <v>55</v>
      </c>
      <c r="J3" s="0" t="n">
        <f aca="false">IF(H3="d",G3,-G3)</f>
        <v>-25728</v>
      </c>
    </row>
    <row r="4" customFormat="false" ht="16.5" hidden="false" customHeight="false" outlineLevel="0" collapsed="false">
      <c r="A4" s="44" t="n">
        <v>571218</v>
      </c>
      <c r="B4" s="45" t="n">
        <v>43224</v>
      </c>
      <c r="C4" s="3" t="n">
        <v>41920000</v>
      </c>
      <c r="D4" s="46" t="s">
        <v>8</v>
      </c>
      <c r="E4" s="50" t="n">
        <f aca="false">10142+2000+10000+1550</f>
        <v>23692</v>
      </c>
      <c r="F4" s="41"/>
      <c r="G4" s="48" t="n">
        <f aca="false">SUM(E4:F4)</f>
        <v>23692</v>
      </c>
      <c r="H4" s="44" t="s">
        <v>49</v>
      </c>
      <c r="I4" s="49" t="s">
        <v>56</v>
      </c>
      <c r="J4" s="0" t="n">
        <f aca="false">IF(H4="d",G4,-G4)</f>
        <v>-23692</v>
      </c>
    </row>
    <row r="5" customFormat="false" ht="16.5" hidden="false" customHeight="false" outlineLevel="0" collapsed="false">
      <c r="A5" s="44" t="n">
        <v>571218</v>
      </c>
      <c r="B5" s="51" t="n">
        <v>43227</v>
      </c>
      <c r="C5" s="3" t="n">
        <v>41920000</v>
      </c>
      <c r="D5" s="46" t="s">
        <v>8</v>
      </c>
      <c r="E5" s="19" t="n">
        <f aca="false">4478+2000+7000+10000+2500</f>
        <v>25978</v>
      </c>
      <c r="F5" s="52"/>
      <c r="G5" s="48" t="n">
        <f aca="false">SUM(E5:F5)</f>
        <v>25978</v>
      </c>
      <c r="H5" s="44" t="s">
        <v>49</v>
      </c>
      <c r="I5" s="49" t="s">
        <v>52</v>
      </c>
      <c r="J5" s="0" t="n">
        <f aca="false">IF(H5="d",G5,-G5)</f>
        <v>-25978</v>
      </c>
    </row>
    <row r="6" customFormat="false" ht="16.5" hidden="false" customHeight="false" outlineLevel="0" collapsed="false">
      <c r="A6" s="44" t="n">
        <v>571218</v>
      </c>
      <c r="B6" s="51" t="n">
        <v>43228</v>
      </c>
      <c r="C6" s="3" t="n">
        <v>41920000</v>
      </c>
      <c r="D6" s="46" t="s">
        <v>8</v>
      </c>
      <c r="E6" s="19" t="n">
        <f aca="false">5000+9070</f>
        <v>14070</v>
      </c>
      <c r="F6" s="52"/>
      <c r="G6" s="48" t="n">
        <f aca="false">SUM(E6:F6)</f>
        <v>14070</v>
      </c>
      <c r="H6" s="44" t="s">
        <v>49</v>
      </c>
      <c r="I6" s="49" t="s">
        <v>52</v>
      </c>
      <c r="J6" s="0" t="n">
        <f aca="false">IF(H6="d",G6,-G6)</f>
        <v>-14070</v>
      </c>
    </row>
    <row r="7" customFormat="false" ht="16.5" hidden="false" customHeight="false" outlineLevel="0" collapsed="false">
      <c r="A7" s="44" t="n">
        <v>571218</v>
      </c>
      <c r="B7" s="51" t="n">
        <v>43229</v>
      </c>
      <c r="C7" s="3" t="n">
        <v>41920000</v>
      </c>
      <c r="D7" s="46" t="s">
        <v>8</v>
      </c>
      <c r="E7" s="19" t="n">
        <v>6000</v>
      </c>
      <c r="F7" s="53"/>
      <c r="G7" s="48" t="n">
        <f aca="false">SUM(E7:F7)</f>
        <v>6000</v>
      </c>
      <c r="H7" s="44" t="s">
        <v>49</v>
      </c>
      <c r="I7" s="49" t="s">
        <v>52</v>
      </c>
      <c r="J7" s="0" t="n">
        <f aca="false">IF(H7="d",G7,-G7)</f>
        <v>-6000</v>
      </c>
    </row>
    <row r="8" customFormat="false" ht="16.5" hidden="false" customHeight="false" outlineLevel="0" collapsed="false">
      <c r="A8" s="44" t="n">
        <v>571218</v>
      </c>
      <c r="B8" s="51" t="n">
        <v>43231</v>
      </c>
      <c r="C8" s="3" t="n">
        <v>41920000</v>
      </c>
      <c r="D8" s="46" t="s">
        <v>8</v>
      </c>
      <c r="E8" s="19" t="n">
        <f aca="false">4923+1605+2000+6089+35290+6000+5000+8500</f>
        <v>69407</v>
      </c>
      <c r="F8" s="53"/>
      <c r="G8" s="48" t="n">
        <f aca="false">SUM(E8:F8)</f>
        <v>69407</v>
      </c>
      <c r="H8" s="44" t="s">
        <v>49</v>
      </c>
      <c r="I8" s="49" t="s">
        <v>52</v>
      </c>
      <c r="J8" s="0" t="n">
        <f aca="false">IF(H8="d",G8,-G8)</f>
        <v>-69407</v>
      </c>
    </row>
    <row r="9" customFormat="false" ht="16.5" hidden="false" customHeight="false" outlineLevel="0" collapsed="false">
      <c r="A9" s="44" t="n">
        <v>571218</v>
      </c>
      <c r="B9" s="51" t="n">
        <v>43234</v>
      </c>
      <c r="C9" s="3" t="n">
        <v>41920000</v>
      </c>
      <c r="D9" s="46" t="s">
        <v>8</v>
      </c>
      <c r="E9" s="19" t="n">
        <f aca="false">5900+10000+8000+4299+10000</f>
        <v>38199</v>
      </c>
      <c r="F9" s="53"/>
      <c r="G9" s="48" t="n">
        <f aca="false">SUM(E9:F9)</f>
        <v>38199</v>
      </c>
      <c r="H9" s="44" t="s">
        <v>49</v>
      </c>
      <c r="I9" s="49" t="s">
        <v>52</v>
      </c>
      <c r="J9" s="0" t="n">
        <f aca="false">IF(H9="d",G9,-G9)</f>
        <v>-38199</v>
      </c>
    </row>
    <row r="10" customFormat="false" ht="16.5" hidden="false" customHeight="false" outlineLevel="0" collapsed="false">
      <c r="A10" s="44" t="n">
        <v>571218</v>
      </c>
      <c r="B10" s="51" t="n">
        <v>43235</v>
      </c>
      <c r="C10" s="3" t="n">
        <v>41920000</v>
      </c>
      <c r="D10" s="46" t="s">
        <v>8</v>
      </c>
      <c r="E10" s="54" t="n">
        <f aca="false">13426+8047+5000</f>
        <v>26473</v>
      </c>
      <c r="F10" s="53"/>
      <c r="G10" s="48" t="n">
        <f aca="false">SUM(E10:F10)</f>
        <v>26473</v>
      </c>
      <c r="H10" s="44" t="s">
        <v>49</v>
      </c>
      <c r="I10" s="49" t="s">
        <v>52</v>
      </c>
      <c r="J10" s="0" t="n">
        <f aca="false">IF(H10="d",G10,-G10)</f>
        <v>-26473</v>
      </c>
    </row>
    <row r="11" customFormat="false" ht="16.5" hidden="false" customHeight="false" outlineLevel="0" collapsed="false">
      <c r="A11" s="44" t="n">
        <v>571218</v>
      </c>
      <c r="B11" s="51" t="n">
        <v>43236</v>
      </c>
      <c r="C11" s="3" t="n">
        <v>41920000</v>
      </c>
      <c r="D11" s="46" t="s">
        <v>8</v>
      </c>
      <c r="E11" s="55" t="n">
        <v>16165</v>
      </c>
      <c r="F11" s="53"/>
      <c r="G11" s="48" t="n">
        <f aca="false">SUM(E11:F11)</f>
        <v>16165</v>
      </c>
      <c r="H11" s="44" t="s">
        <v>49</v>
      </c>
      <c r="I11" s="49" t="s">
        <v>52</v>
      </c>
      <c r="J11" s="0" t="n">
        <f aca="false">IF(H11="d",G11,-G11)</f>
        <v>-16165</v>
      </c>
    </row>
    <row r="12" customFormat="false" ht="16.5" hidden="false" customHeight="false" outlineLevel="0" collapsed="false">
      <c r="A12" s="44" t="n">
        <v>571218</v>
      </c>
      <c r="B12" s="51" t="n">
        <v>43237</v>
      </c>
      <c r="C12" s="3" t="n">
        <v>41920000</v>
      </c>
      <c r="D12" s="46" t="s">
        <v>8</v>
      </c>
      <c r="E12" s="55" t="n">
        <f aca="false">12812+5000+2500+3614</f>
        <v>23926</v>
      </c>
      <c r="F12" s="53"/>
      <c r="G12" s="48" t="n">
        <f aca="false">SUM(E12:F12)</f>
        <v>23926</v>
      </c>
      <c r="H12" s="44" t="s">
        <v>49</v>
      </c>
      <c r="I12" s="49" t="s">
        <v>52</v>
      </c>
      <c r="J12" s="0" t="n">
        <f aca="false">IF(H12="d",G12,-G12)</f>
        <v>-23926</v>
      </c>
    </row>
    <row r="13" customFormat="false" ht="16.5" hidden="false" customHeight="false" outlineLevel="0" collapsed="false">
      <c r="A13" s="44" t="n">
        <v>571218</v>
      </c>
      <c r="B13" s="51" t="n">
        <v>43238</v>
      </c>
      <c r="C13" s="3" t="n">
        <v>41920000</v>
      </c>
      <c r="D13" s="46" t="s">
        <v>8</v>
      </c>
      <c r="E13" s="55" t="n">
        <f aca="false">3000+8006+4996+4876</f>
        <v>20878</v>
      </c>
      <c r="F13" s="53"/>
      <c r="G13" s="48" t="n">
        <f aca="false">SUM(E13:F13)</f>
        <v>20878</v>
      </c>
      <c r="H13" s="44" t="s">
        <v>49</v>
      </c>
      <c r="I13" s="49" t="s">
        <v>52</v>
      </c>
      <c r="J13" s="0" t="n">
        <f aca="false">IF(H13="d",G13,-G13)</f>
        <v>-20878</v>
      </c>
    </row>
    <row r="14" customFormat="false" ht="16.5" hidden="false" customHeight="false" outlineLevel="0" collapsed="false">
      <c r="A14" s="44" t="n">
        <v>571218</v>
      </c>
      <c r="B14" s="51" t="n">
        <v>43242</v>
      </c>
      <c r="C14" s="3" t="n">
        <v>41920000</v>
      </c>
      <c r="D14" s="46" t="s">
        <v>8</v>
      </c>
      <c r="E14" s="19" t="n">
        <v>44300</v>
      </c>
      <c r="F14" s="53"/>
      <c r="G14" s="48" t="n">
        <f aca="false">SUM(E14:F14)</f>
        <v>44300</v>
      </c>
      <c r="H14" s="44" t="s">
        <v>49</v>
      </c>
      <c r="I14" s="49" t="s">
        <v>52</v>
      </c>
      <c r="J14" s="0" t="n">
        <f aca="false">IF(H14="d",G14,-G14)</f>
        <v>-44300</v>
      </c>
    </row>
    <row r="15" customFormat="false" ht="16.5" hidden="false" customHeight="false" outlineLevel="0" collapsed="false">
      <c r="A15" s="44" t="n">
        <v>571218</v>
      </c>
      <c r="B15" s="51" t="n">
        <v>43243</v>
      </c>
      <c r="C15" s="3" t="n">
        <v>41920000</v>
      </c>
      <c r="D15" s="46" t="s">
        <v>8</v>
      </c>
      <c r="E15" s="54" t="n">
        <v>76091</v>
      </c>
      <c r="F15" s="53"/>
      <c r="G15" s="48" t="n">
        <f aca="false">SUM(E15:F15)</f>
        <v>76091</v>
      </c>
      <c r="H15" s="44" t="s">
        <v>49</v>
      </c>
      <c r="I15" s="49" t="s">
        <v>52</v>
      </c>
      <c r="J15" s="0" t="n">
        <f aca="false">IF(H15="d",G15,-G15)</f>
        <v>-76091</v>
      </c>
    </row>
    <row r="16" customFormat="false" ht="16.5" hidden="false" customHeight="false" outlineLevel="0" collapsed="false">
      <c r="A16" s="44" t="n">
        <v>571218</v>
      </c>
      <c r="B16" s="51" t="n">
        <v>43245</v>
      </c>
      <c r="C16" s="3" t="n">
        <v>41920000</v>
      </c>
      <c r="D16" s="46" t="s">
        <v>8</v>
      </c>
      <c r="E16" s="19" t="n">
        <v>68000</v>
      </c>
      <c r="F16" s="53"/>
      <c r="G16" s="48" t="n">
        <f aca="false">SUM(E16:F16)</f>
        <v>68000</v>
      </c>
      <c r="H16" s="44" t="s">
        <v>49</v>
      </c>
      <c r="I16" s="49" t="s">
        <v>52</v>
      </c>
      <c r="J16" s="0" t="n">
        <f aca="false">IF(H16="d",G16,-G16)</f>
        <v>-68000</v>
      </c>
    </row>
    <row r="17" customFormat="false" ht="16.5" hidden="false" customHeight="false" outlineLevel="0" collapsed="false">
      <c r="A17" s="44" t="n">
        <v>571218</v>
      </c>
      <c r="B17" s="51" t="n">
        <v>43248</v>
      </c>
      <c r="C17" s="3" t="n">
        <v>41920000</v>
      </c>
      <c r="D17" s="46" t="s">
        <v>8</v>
      </c>
      <c r="E17" s="19" t="n">
        <v>23050</v>
      </c>
      <c r="F17" s="53"/>
      <c r="G17" s="48" t="n">
        <f aca="false">SUM(E17:F17)</f>
        <v>23050</v>
      </c>
      <c r="H17" s="44" t="s">
        <v>49</v>
      </c>
      <c r="I17" s="49" t="s">
        <v>52</v>
      </c>
      <c r="J17" s="0" t="n">
        <f aca="false">IF(H17="d",G17,-G17)</f>
        <v>-23050</v>
      </c>
    </row>
    <row r="18" customFormat="false" ht="16.5" hidden="false" customHeight="false" outlineLevel="0" collapsed="false">
      <c r="A18" s="44" t="n">
        <v>571218</v>
      </c>
      <c r="B18" s="51" t="n">
        <v>43249</v>
      </c>
      <c r="C18" s="3" t="n">
        <v>41920000</v>
      </c>
      <c r="D18" s="46" t="s">
        <v>8</v>
      </c>
      <c r="E18" s="19" t="n">
        <v>10000</v>
      </c>
      <c r="F18" s="53"/>
      <c r="G18" s="48" t="n">
        <f aca="false">SUM(E18:F18)</f>
        <v>10000</v>
      </c>
      <c r="H18" s="44" t="s">
        <v>49</v>
      </c>
      <c r="I18" s="49" t="s">
        <v>52</v>
      </c>
      <c r="J18" s="0" t="n">
        <f aca="false">IF(H18="d",G18,-G18)</f>
        <v>-10000</v>
      </c>
    </row>
    <row r="19" customFormat="false" ht="16.5" hidden="false" customHeight="false" outlineLevel="0" collapsed="false">
      <c r="A19" s="44" t="n">
        <v>571218</v>
      </c>
      <c r="B19" s="51" t="n">
        <v>43250</v>
      </c>
      <c r="C19" s="3" t="n">
        <v>41920000</v>
      </c>
      <c r="D19" s="46" t="s">
        <v>8</v>
      </c>
      <c r="E19" s="19" t="n">
        <v>12000</v>
      </c>
      <c r="F19" s="53"/>
      <c r="G19" s="48" t="n">
        <f aca="false">SUM(E19:F19)</f>
        <v>12000</v>
      </c>
      <c r="H19" s="44" t="s">
        <v>49</v>
      </c>
      <c r="I19" s="49" t="s">
        <v>52</v>
      </c>
      <c r="J19" s="0" t="n">
        <f aca="false">IF(H19="d",G19,-G19)</f>
        <v>-12000</v>
      </c>
    </row>
    <row r="20" customFormat="false" ht="16.5" hidden="false" customHeight="false" outlineLevel="0" collapsed="false">
      <c r="A20" s="44" t="n">
        <v>571218</v>
      </c>
      <c r="B20" s="51" t="n">
        <v>43251</v>
      </c>
      <c r="C20" s="3" t="n">
        <v>41920000</v>
      </c>
      <c r="D20" s="46" t="s">
        <v>8</v>
      </c>
      <c r="E20" s="54" t="n">
        <v>43120</v>
      </c>
      <c r="F20" s="53"/>
      <c r="G20" s="48" t="n">
        <f aca="false">SUM(E20:F20)</f>
        <v>43120</v>
      </c>
      <c r="H20" s="44" t="s">
        <v>49</v>
      </c>
      <c r="I20" s="49" t="s">
        <v>52</v>
      </c>
      <c r="J20" s="0" t="n">
        <f aca="false">IF(H20="d",G20,-G20)</f>
        <v>-43120</v>
      </c>
    </row>
    <row r="21" customFormat="false" ht="16.5" hidden="false" customHeight="false" outlineLevel="0" collapsed="false">
      <c r="A21" s="44" t="n">
        <v>571218</v>
      </c>
      <c r="B21" s="51" t="n">
        <v>43224</v>
      </c>
      <c r="C21" s="3" t="n">
        <v>41919000</v>
      </c>
      <c r="D21" s="46" t="s">
        <v>6</v>
      </c>
      <c r="E21" s="54" t="n">
        <v>20740</v>
      </c>
      <c r="F21" s="53"/>
      <c r="G21" s="48" t="n">
        <f aca="false">SUM(E21:F21)</f>
        <v>20740</v>
      </c>
      <c r="H21" s="44" t="s">
        <v>49</v>
      </c>
      <c r="I21" s="49" t="s">
        <v>52</v>
      </c>
      <c r="J21" s="0" t="n">
        <f aca="false">IF(H21="d",G21,-G21)</f>
        <v>-20740</v>
      </c>
    </row>
    <row r="22" customFormat="false" ht="16.5" hidden="false" customHeight="false" outlineLevel="0" collapsed="false">
      <c r="A22" s="44" t="n">
        <v>571218</v>
      </c>
      <c r="B22" s="51" t="n">
        <v>43228</v>
      </c>
      <c r="C22" s="3" t="n">
        <v>41919000</v>
      </c>
      <c r="D22" s="46" t="s">
        <v>6</v>
      </c>
      <c r="E22" s="54" t="n">
        <f aca="false">20740+20740</f>
        <v>41480</v>
      </c>
      <c r="F22" s="53"/>
      <c r="G22" s="48" t="n">
        <f aca="false">SUM(E22:F22)</f>
        <v>41480</v>
      </c>
      <c r="H22" s="44" t="s">
        <v>49</v>
      </c>
      <c r="I22" s="49" t="s">
        <v>52</v>
      </c>
      <c r="J22" s="0" t="n">
        <f aca="false">IF(H22="d",G22,-G22)</f>
        <v>-41480</v>
      </c>
    </row>
    <row r="23" customFormat="false" ht="16.5" hidden="false" customHeight="false" outlineLevel="0" collapsed="false">
      <c r="A23" s="44" t="n">
        <v>571218</v>
      </c>
      <c r="B23" s="51" t="n">
        <v>43235</v>
      </c>
      <c r="C23" s="3" t="n">
        <v>41919000</v>
      </c>
      <c r="D23" s="46" t="s">
        <v>6</v>
      </c>
      <c r="E23" s="54" t="n">
        <v>20740</v>
      </c>
      <c r="F23" s="53"/>
      <c r="G23" s="48" t="n">
        <f aca="false">SUM(E23:F23)</f>
        <v>20740</v>
      </c>
      <c r="H23" s="44" t="s">
        <v>49</v>
      </c>
      <c r="I23" s="49" t="s">
        <v>52</v>
      </c>
      <c r="J23" s="0" t="n">
        <f aca="false">IF(H23="d",G23,-G23)</f>
        <v>-20740</v>
      </c>
    </row>
    <row r="24" customFormat="false" ht="16.5" hidden="false" customHeight="false" outlineLevel="0" collapsed="false">
      <c r="A24" s="44" t="n">
        <v>571218</v>
      </c>
      <c r="B24" s="51" t="n">
        <v>43236</v>
      </c>
      <c r="C24" s="3" t="n">
        <v>41919000</v>
      </c>
      <c r="D24" s="46" t="s">
        <v>6</v>
      </c>
      <c r="E24" s="54" t="n">
        <v>20740</v>
      </c>
      <c r="F24" s="53"/>
      <c r="G24" s="48" t="n">
        <f aca="false">SUM(E24:F24)</f>
        <v>20740</v>
      </c>
      <c r="H24" s="44" t="s">
        <v>49</v>
      </c>
      <c r="I24" s="49" t="s">
        <v>52</v>
      </c>
      <c r="J24" s="0" t="n">
        <f aca="false">IF(H24="d",G24,-G24)</f>
        <v>-20740</v>
      </c>
    </row>
    <row r="25" customFormat="false" ht="16.5" hidden="false" customHeight="false" outlineLevel="0" collapsed="false">
      <c r="A25" s="44" t="n">
        <v>571218</v>
      </c>
      <c r="B25" s="51" t="n">
        <v>43242</v>
      </c>
      <c r="C25" s="3" t="n">
        <v>41919000</v>
      </c>
      <c r="D25" s="46" t="s">
        <v>6</v>
      </c>
      <c r="E25" s="54" t="n">
        <f aca="false">20740*3</f>
        <v>62220</v>
      </c>
      <c r="F25" s="53"/>
      <c r="G25" s="48" t="n">
        <f aca="false">SUM(E25:F25)</f>
        <v>62220</v>
      </c>
      <c r="H25" s="44" t="s">
        <v>49</v>
      </c>
      <c r="I25" s="49" t="s">
        <v>52</v>
      </c>
      <c r="J25" s="0" t="n">
        <f aca="false">IF(H25="d",G25,-G25)</f>
        <v>-62220</v>
      </c>
    </row>
    <row r="26" customFormat="false" ht="16.5" hidden="false" customHeight="false" outlineLevel="0" collapsed="false">
      <c r="A26" s="44" t="n">
        <v>571218</v>
      </c>
      <c r="B26" s="51" t="n">
        <v>43244</v>
      </c>
      <c r="C26" s="3" t="n">
        <v>41919000</v>
      </c>
      <c r="D26" s="46" t="s">
        <v>6</v>
      </c>
      <c r="E26" s="54" t="n">
        <v>20740</v>
      </c>
      <c r="F26" s="53"/>
      <c r="G26" s="48" t="n">
        <f aca="false">SUM(E26:F26)</f>
        <v>20740</v>
      </c>
      <c r="H26" s="44" t="s">
        <v>49</v>
      </c>
      <c r="I26" s="49" t="s">
        <v>52</v>
      </c>
      <c r="J26" s="0" t="n">
        <f aca="false">IF(H26="d",G26,-G26)</f>
        <v>-20740</v>
      </c>
    </row>
    <row r="27" customFormat="false" ht="16.5" hidden="false" customHeight="false" outlineLevel="0" collapsed="false">
      <c r="A27" s="44" t="n">
        <v>571218</v>
      </c>
      <c r="B27" s="51" t="n">
        <v>43245</v>
      </c>
      <c r="C27" s="3" t="n">
        <v>41919000</v>
      </c>
      <c r="D27" s="46" t="s">
        <v>6</v>
      </c>
      <c r="E27" s="54" t="n">
        <f aca="false">20740*5</f>
        <v>103700</v>
      </c>
      <c r="F27" s="53"/>
      <c r="G27" s="48" t="n">
        <f aca="false">SUM(E27:F27)</f>
        <v>103700</v>
      </c>
      <c r="H27" s="44" t="s">
        <v>49</v>
      </c>
      <c r="I27" s="49" t="s">
        <v>52</v>
      </c>
      <c r="J27" s="0" t="n">
        <f aca="false">IF(H27="d",G27,-G27)</f>
        <v>-103700</v>
      </c>
    </row>
    <row r="28" customFormat="false" ht="16.5" hidden="false" customHeight="false" outlineLevel="0" collapsed="false">
      <c r="A28" s="44" t="n">
        <v>571218</v>
      </c>
      <c r="B28" s="51" t="n">
        <v>43249</v>
      </c>
      <c r="C28" s="3" t="n">
        <v>41919000</v>
      </c>
      <c r="D28" s="46" t="s">
        <v>6</v>
      </c>
      <c r="E28" s="54" t="n">
        <f aca="false">20740*4</f>
        <v>82960</v>
      </c>
      <c r="F28" s="53"/>
      <c r="G28" s="48" t="n">
        <f aca="false">SUM(E28:F28)</f>
        <v>82960</v>
      </c>
      <c r="H28" s="44" t="s">
        <v>49</v>
      </c>
      <c r="I28" s="49" t="s">
        <v>52</v>
      </c>
      <c r="J28" s="0" t="n">
        <f aca="false">IF(H28="d",G28,-G28)</f>
        <v>-82960</v>
      </c>
    </row>
    <row r="29" customFormat="false" ht="16.5" hidden="false" customHeight="false" outlineLevel="0" collapsed="false">
      <c r="A29" s="44" t="n">
        <v>571218</v>
      </c>
      <c r="B29" s="51" t="n">
        <v>43250</v>
      </c>
      <c r="C29" s="3" t="n">
        <v>41919000</v>
      </c>
      <c r="D29" s="46" t="s">
        <v>6</v>
      </c>
      <c r="E29" s="54" t="n">
        <f aca="false">20740*4</f>
        <v>82960</v>
      </c>
      <c r="F29" s="53"/>
      <c r="G29" s="48" t="n">
        <f aca="false">SUM(E29:F29)</f>
        <v>82960</v>
      </c>
      <c r="H29" s="44" t="s">
        <v>49</v>
      </c>
      <c r="I29" s="49" t="s">
        <v>52</v>
      </c>
      <c r="J29" s="0" t="n">
        <f aca="false">IF(H29="d",G29,-G29)</f>
        <v>-82960</v>
      </c>
    </row>
    <row r="30" customFormat="false" ht="16.5" hidden="false" customHeight="false" outlineLevel="0" collapsed="false">
      <c r="A30" s="44" t="n">
        <v>571218</v>
      </c>
      <c r="B30" s="51" t="n">
        <v>43251</v>
      </c>
      <c r="C30" s="3" t="n">
        <v>41919000</v>
      </c>
      <c r="D30" s="46" t="s">
        <v>6</v>
      </c>
      <c r="E30" s="54" t="n">
        <f aca="false">20740*10</f>
        <v>207400</v>
      </c>
      <c r="F30" s="53"/>
      <c r="G30" s="48" t="n">
        <f aca="false">SUM(E30:F30)</f>
        <v>207400</v>
      </c>
      <c r="H30" s="44" t="s">
        <v>49</v>
      </c>
      <c r="I30" s="49" t="s">
        <v>52</v>
      </c>
      <c r="J30" s="0" t="n">
        <f aca="false">IF(H30="d",G30,-G30)</f>
        <v>-207400</v>
      </c>
    </row>
    <row r="31" customFormat="false" ht="16.5" hidden="false" customHeight="false" outlineLevel="0" collapsed="false">
      <c r="A31" s="44" t="n">
        <v>571218</v>
      </c>
      <c r="B31" s="51" t="n">
        <v>43224</v>
      </c>
      <c r="C31" s="3" t="n">
        <v>41912000</v>
      </c>
      <c r="D31" s="46" t="s">
        <v>5</v>
      </c>
      <c r="E31" s="54" t="n">
        <v>141100</v>
      </c>
      <c r="F31" s="56"/>
      <c r="G31" s="48" t="n">
        <f aca="false">SUM(E31:F31)</f>
        <v>141100</v>
      </c>
      <c r="H31" s="44" t="s">
        <v>49</v>
      </c>
      <c r="I31" s="49" t="s">
        <v>52</v>
      </c>
      <c r="J31" s="0" t="n">
        <f aca="false">IF(H31="d",G31,-G31)</f>
        <v>-141100</v>
      </c>
    </row>
    <row r="32" customFormat="false" ht="16.5" hidden="false" customHeight="false" outlineLevel="0" collapsed="false">
      <c r="A32" s="44" t="n">
        <v>571218</v>
      </c>
      <c r="B32" s="51" t="n">
        <v>43235</v>
      </c>
      <c r="C32" s="3" t="n">
        <v>41912000</v>
      </c>
      <c r="D32" s="46" t="s">
        <v>5</v>
      </c>
      <c r="E32" s="54" t="n">
        <v>32070</v>
      </c>
      <c r="F32" s="53"/>
      <c r="G32" s="48" t="n">
        <f aca="false">SUM(E32:F32)</f>
        <v>32070</v>
      </c>
      <c r="H32" s="44" t="s">
        <v>49</v>
      </c>
      <c r="I32" s="49" t="s">
        <v>52</v>
      </c>
      <c r="J32" s="0" t="n">
        <f aca="false">IF(H32="d",G32,-G32)</f>
        <v>-32070</v>
      </c>
    </row>
    <row r="33" customFormat="false" ht="16.5" hidden="false" customHeight="false" outlineLevel="0" collapsed="false">
      <c r="A33" s="44" t="n">
        <v>571218</v>
      </c>
      <c r="B33" s="51" t="n">
        <v>43236</v>
      </c>
      <c r="C33" s="3" t="n">
        <v>41912000</v>
      </c>
      <c r="D33" s="46" t="s">
        <v>5</v>
      </c>
      <c r="E33" s="54" t="n">
        <v>32070</v>
      </c>
      <c r="F33" s="53"/>
      <c r="G33" s="48" t="n">
        <f aca="false">SUM(E33:F33)</f>
        <v>32070</v>
      </c>
      <c r="H33" s="44" t="s">
        <v>49</v>
      </c>
      <c r="I33" s="49" t="s">
        <v>52</v>
      </c>
      <c r="J33" s="0" t="n">
        <f aca="false">IF(H33="d",G33,-G33)</f>
        <v>-32070</v>
      </c>
    </row>
    <row r="34" customFormat="false" ht="16.5" hidden="false" customHeight="false" outlineLevel="0" collapsed="false">
      <c r="A34" s="44" t="n">
        <v>571218</v>
      </c>
      <c r="B34" s="51" t="n">
        <v>43242</v>
      </c>
      <c r="C34" s="3" t="n">
        <v>41912000</v>
      </c>
      <c r="D34" s="46" t="s">
        <v>5</v>
      </c>
      <c r="E34" s="54" t="n">
        <v>213570</v>
      </c>
      <c r="F34" s="53"/>
      <c r="G34" s="48" t="n">
        <f aca="false">SUM(E34:F34)</f>
        <v>213570</v>
      </c>
      <c r="H34" s="44" t="s">
        <v>49</v>
      </c>
      <c r="I34" s="49" t="s">
        <v>52</v>
      </c>
      <c r="J34" s="0" t="n">
        <f aca="false">IF(H34="d",G34,-G34)</f>
        <v>-213570</v>
      </c>
    </row>
    <row r="35" customFormat="false" ht="16.5" hidden="false" customHeight="false" outlineLevel="0" collapsed="false">
      <c r="A35" s="44" t="n">
        <v>571218</v>
      </c>
      <c r="B35" s="51" t="n">
        <v>43244</v>
      </c>
      <c r="C35" s="3" t="n">
        <v>41912000</v>
      </c>
      <c r="D35" s="46" t="s">
        <v>5</v>
      </c>
      <c r="E35" s="54" t="n">
        <v>75800</v>
      </c>
      <c r="F35" s="53"/>
      <c r="G35" s="48" t="n">
        <f aca="false">SUM(E35:F35)</f>
        <v>75800</v>
      </c>
      <c r="H35" s="44" t="s">
        <v>49</v>
      </c>
      <c r="I35" s="49" t="s">
        <v>52</v>
      </c>
      <c r="J35" s="0" t="n">
        <f aca="false">IF(H35="d",G35,-G35)</f>
        <v>-75800</v>
      </c>
    </row>
    <row r="36" customFormat="false" ht="16.5" hidden="false" customHeight="false" outlineLevel="0" collapsed="false">
      <c r="A36" s="44" t="n">
        <v>571218</v>
      </c>
      <c r="B36" s="51" t="n">
        <v>43245</v>
      </c>
      <c r="C36" s="3" t="n">
        <v>41912000</v>
      </c>
      <c r="D36" s="46" t="s">
        <v>5</v>
      </c>
      <c r="E36" s="54" t="n">
        <f aca="false">186600+126600+89000+126600+75800</f>
        <v>604600</v>
      </c>
      <c r="F36" s="53"/>
      <c r="G36" s="48" t="n">
        <f aca="false">SUM(E36:F36)</f>
        <v>604600</v>
      </c>
      <c r="H36" s="44" t="s">
        <v>49</v>
      </c>
      <c r="I36" s="49" t="s">
        <v>52</v>
      </c>
      <c r="J36" s="0" t="n">
        <f aca="false">IF(H36="d",G36,-G36)</f>
        <v>-604600</v>
      </c>
    </row>
    <row r="37" customFormat="false" ht="16.5" hidden="false" customHeight="false" outlineLevel="0" collapsed="false">
      <c r="A37" s="44" t="n">
        <v>571218</v>
      </c>
      <c r="B37" s="51" t="n">
        <v>43249</v>
      </c>
      <c r="C37" s="3" t="n">
        <v>41912000</v>
      </c>
      <c r="D37" s="46" t="s">
        <v>5</v>
      </c>
      <c r="E37" s="54" t="n">
        <f aca="false">166600+121400+109400+32070</f>
        <v>429470</v>
      </c>
      <c r="F37" s="53"/>
      <c r="G37" s="48" t="n">
        <f aca="false">SUM(E37:F37)</f>
        <v>429470</v>
      </c>
      <c r="H37" s="44" t="s">
        <v>49</v>
      </c>
      <c r="I37" s="49" t="s">
        <v>52</v>
      </c>
      <c r="J37" s="0" t="n">
        <f aca="false">IF(H37="d",G37,-G37)</f>
        <v>-429470</v>
      </c>
    </row>
    <row r="38" customFormat="false" ht="16.5" hidden="false" customHeight="false" outlineLevel="0" collapsed="false">
      <c r="A38" s="44" t="n">
        <v>571218</v>
      </c>
      <c r="B38" s="51" t="n">
        <v>43250</v>
      </c>
      <c r="C38" s="3" t="n">
        <v>41912000</v>
      </c>
      <c r="D38" s="46" t="s">
        <v>5</v>
      </c>
      <c r="E38" s="54" t="n">
        <f aca="false">32070+81800+32070+189700</f>
        <v>335640</v>
      </c>
      <c r="F38" s="53"/>
      <c r="G38" s="48" t="n">
        <f aca="false">SUM(E38:F38)</f>
        <v>335640</v>
      </c>
      <c r="H38" s="44" t="s">
        <v>49</v>
      </c>
      <c r="I38" s="49" t="s">
        <v>52</v>
      </c>
      <c r="J38" s="0" t="n">
        <f aca="false">IF(H38="d",G38,-G38)</f>
        <v>-335640</v>
      </c>
    </row>
    <row r="39" customFormat="false" ht="16.5" hidden="false" customHeight="false" outlineLevel="0" collapsed="false">
      <c r="A39" s="44" t="n">
        <v>571218</v>
      </c>
      <c r="B39" s="51" t="n">
        <v>43251</v>
      </c>
      <c r="C39" s="3" t="n">
        <v>41912000</v>
      </c>
      <c r="D39" s="46" t="s">
        <v>5</v>
      </c>
      <c r="E39" s="54" t="n">
        <f aca="false">138500+75800+75800+75800+32070+32070+32070+32070</f>
        <v>494180</v>
      </c>
      <c r="F39" s="53"/>
      <c r="G39" s="48" t="n">
        <f aca="false">SUM(E39:F39)</f>
        <v>494180</v>
      </c>
      <c r="H39" s="44" t="s">
        <v>49</v>
      </c>
      <c r="I39" s="49" t="s">
        <v>52</v>
      </c>
      <c r="J39" s="0" t="n">
        <f aca="false">IF(H39="d",G39,-G39)</f>
        <v>-494180</v>
      </c>
    </row>
    <row r="40" customFormat="false" ht="16.5" hidden="false" customHeight="false" outlineLevel="0" collapsed="false">
      <c r="A40" s="44" t="n">
        <v>571218</v>
      </c>
      <c r="B40" s="51" t="n">
        <v>43223</v>
      </c>
      <c r="C40" s="3" t="n">
        <v>70610000</v>
      </c>
      <c r="D40" s="46" t="s">
        <v>11</v>
      </c>
      <c r="E40" s="54" t="n">
        <v>73132.0754716981</v>
      </c>
      <c r="F40" s="53"/>
      <c r="G40" s="48" t="n">
        <f aca="false">SUM(E40:F40)</f>
        <v>73132.0754716981</v>
      </c>
      <c r="H40" s="44" t="s">
        <v>49</v>
      </c>
      <c r="I40" s="49" t="s">
        <v>52</v>
      </c>
      <c r="J40" s="0" t="n">
        <f aca="false">IF(H40="d",G40,-G40)</f>
        <v>-73132.0754716981</v>
      </c>
    </row>
    <row r="41" customFormat="false" ht="16.5" hidden="false" customHeight="false" outlineLevel="0" collapsed="false">
      <c r="A41" s="44" t="n">
        <v>571218</v>
      </c>
      <c r="B41" s="51" t="n">
        <v>43224</v>
      </c>
      <c r="C41" s="3" t="n">
        <v>70610000</v>
      </c>
      <c r="D41" s="46" t="s">
        <v>11</v>
      </c>
      <c r="E41" s="54" t="n">
        <v>34641.5094339623</v>
      </c>
      <c r="F41" s="53"/>
      <c r="G41" s="48" t="n">
        <f aca="false">SUM(E41:F41)</f>
        <v>34641.5094339623</v>
      </c>
      <c r="H41" s="44" t="s">
        <v>49</v>
      </c>
      <c r="I41" s="49" t="s">
        <v>52</v>
      </c>
      <c r="J41" s="0" t="n">
        <f aca="false">IF(H41="d",G41,-G41)</f>
        <v>-34641.5094339623</v>
      </c>
    </row>
    <row r="42" customFormat="false" ht="16.5" hidden="false" customHeight="false" outlineLevel="0" collapsed="false">
      <c r="A42" s="44" t="n">
        <v>571218</v>
      </c>
      <c r="B42" s="51" t="n">
        <v>43227</v>
      </c>
      <c r="C42" s="3" t="n">
        <v>70610000</v>
      </c>
      <c r="D42" s="46" t="s">
        <v>11</v>
      </c>
      <c r="E42" s="54" t="n">
        <v>46188.679245283</v>
      </c>
      <c r="F42" s="53"/>
      <c r="G42" s="48" t="n">
        <f aca="false">SUM(E42:F42)</f>
        <v>46188.679245283</v>
      </c>
      <c r="H42" s="44" t="s">
        <v>49</v>
      </c>
      <c r="I42" s="49" t="s">
        <v>52</v>
      </c>
      <c r="J42" s="0" t="n">
        <f aca="false">IF(H42="d",G42,-G42)</f>
        <v>-46188.679245283</v>
      </c>
    </row>
    <row r="43" customFormat="false" ht="16.5" hidden="false" customHeight="false" outlineLevel="0" collapsed="false">
      <c r="A43" s="44" t="n">
        <v>571218</v>
      </c>
      <c r="B43" s="51" t="n">
        <v>43228</v>
      </c>
      <c r="C43" s="3" t="n">
        <v>70610000</v>
      </c>
      <c r="D43" s="46" t="s">
        <v>11</v>
      </c>
      <c r="E43" s="55" t="n">
        <v>15396.2264150943</v>
      </c>
      <c r="F43" s="53"/>
      <c r="G43" s="48" t="n">
        <f aca="false">SUM(E43:F43)</f>
        <v>15396.2264150943</v>
      </c>
      <c r="H43" s="44" t="s">
        <v>49</v>
      </c>
      <c r="I43" s="49" t="s">
        <v>52</v>
      </c>
      <c r="J43" s="0" t="n">
        <f aca="false">IF(H43="d",G43,-G43)</f>
        <v>-15396.2264150943</v>
      </c>
    </row>
    <row r="44" customFormat="false" ht="16.5" hidden="false" customHeight="false" outlineLevel="0" collapsed="false">
      <c r="A44" s="44" t="n">
        <v>571218</v>
      </c>
      <c r="B44" s="51" t="n">
        <v>43229</v>
      </c>
      <c r="C44" s="3" t="n">
        <v>70610000</v>
      </c>
      <c r="D44" s="46" t="s">
        <v>11</v>
      </c>
      <c r="E44" s="55" t="n">
        <v>30792.4528301887</v>
      </c>
      <c r="F44" s="53"/>
      <c r="G44" s="48" t="n">
        <f aca="false">SUM(E44:F44)</f>
        <v>30792.4528301887</v>
      </c>
      <c r="H44" s="44" t="s">
        <v>49</v>
      </c>
      <c r="I44" s="49" t="s">
        <v>52</v>
      </c>
      <c r="J44" s="0" t="n">
        <f aca="false">IF(H44="d",G44,-G44)</f>
        <v>-30792.4528301887</v>
      </c>
    </row>
    <row r="45" customFormat="false" ht="16.5" hidden="false" customHeight="false" outlineLevel="0" collapsed="false">
      <c r="A45" s="44" t="n">
        <v>571218</v>
      </c>
      <c r="B45" s="51" t="n">
        <v>43231</v>
      </c>
      <c r="C45" s="3" t="n">
        <v>70610000</v>
      </c>
      <c r="D45" s="46" t="s">
        <v>11</v>
      </c>
      <c r="E45" s="55" t="n">
        <v>53886.7924528302</v>
      </c>
      <c r="F45" s="53"/>
      <c r="G45" s="48" t="n">
        <f aca="false">SUM(E45:F45)</f>
        <v>53886.7924528302</v>
      </c>
      <c r="H45" s="44" t="s">
        <v>49</v>
      </c>
      <c r="I45" s="49" t="s">
        <v>52</v>
      </c>
      <c r="J45" s="0" t="n">
        <f aca="false">IF(H45="d",G45,-G45)</f>
        <v>-53886.7924528302</v>
      </c>
    </row>
    <row r="46" customFormat="false" ht="16.5" hidden="false" customHeight="false" outlineLevel="0" collapsed="false">
      <c r="A46" s="44" t="n">
        <v>571218</v>
      </c>
      <c r="B46" s="51" t="n">
        <v>43234</v>
      </c>
      <c r="C46" s="3" t="n">
        <v>70610000</v>
      </c>
      <c r="D46" s="46" t="s">
        <v>11</v>
      </c>
      <c r="E46" s="55" t="n">
        <v>84679.2452830189</v>
      </c>
      <c r="F46" s="53"/>
      <c r="G46" s="48" t="n">
        <f aca="false">SUM(E46:F46)</f>
        <v>84679.2452830189</v>
      </c>
      <c r="H46" s="44" t="s">
        <v>49</v>
      </c>
      <c r="I46" s="49" t="s">
        <v>52</v>
      </c>
      <c r="J46" s="0" t="n">
        <f aca="false">IF(H46="d",G46,-G46)</f>
        <v>-84679.2452830189</v>
      </c>
    </row>
    <row r="47" customFormat="false" ht="16.5" hidden="false" customHeight="false" outlineLevel="0" collapsed="false">
      <c r="A47" s="44" t="n">
        <v>571218</v>
      </c>
      <c r="B47" s="51" t="n">
        <v>43235</v>
      </c>
      <c r="C47" s="3" t="n">
        <v>70610000</v>
      </c>
      <c r="D47" s="46" t="s">
        <v>11</v>
      </c>
      <c r="E47" s="54" t="n">
        <v>76981.1320754717</v>
      </c>
      <c r="F47" s="53"/>
      <c r="G47" s="48" t="n">
        <f aca="false">SUM(E47:F47)</f>
        <v>76981.1320754717</v>
      </c>
      <c r="H47" s="44" t="s">
        <v>49</v>
      </c>
      <c r="I47" s="49" t="s">
        <v>52</v>
      </c>
      <c r="J47" s="0" t="n">
        <f aca="false">IF(H47="d",G47,-G47)</f>
        <v>-76981.1320754717</v>
      </c>
    </row>
    <row r="48" customFormat="false" ht="16.5" hidden="false" customHeight="false" outlineLevel="0" collapsed="false">
      <c r="A48" s="44" t="n">
        <v>571218</v>
      </c>
      <c r="B48" s="51" t="n">
        <v>43236</v>
      </c>
      <c r="C48" s="3" t="n">
        <v>70610000</v>
      </c>
      <c r="D48" s="46" t="s">
        <v>11</v>
      </c>
      <c r="E48" s="55" t="n">
        <v>46188.679245283</v>
      </c>
      <c r="F48" s="53"/>
      <c r="G48" s="48" t="n">
        <f aca="false">SUM(E48:F48)</f>
        <v>46188.679245283</v>
      </c>
      <c r="H48" s="44" t="s">
        <v>49</v>
      </c>
      <c r="I48" s="49" t="s">
        <v>52</v>
      </c>
      <c r="J48" s="0" t="n">
        <f aca="false">IF(H48="d",G48,-G48)</f>
        <v>-46188.679245283</v>
      </c>
    </row>
    <row r="49" customFormat="false" ht="16.5" hidden="false" customHeight="false" outlineLevel="0" collapsed="false">
      <c r="A49" s="44" t="n">
        <v>571218</v>
      </c>
      <c r="B49" s="51" t="n">
        <v>43237</v>
      </c>
      <c r="C49" s="3" t="n">
        <v>70610000</v>
      </c>
      <c r="D49" s="46" t="s">
        <v>11</v>
      </c>
      <c r="E49" s="57" t="n">
        <v>75698.1132075472</v>
      </c>
      <c r="F49" s="53"/>
      <c r="G49" s="48" t="n">
        <f aca="false">SUM(E49:F49)</f>
        <v>75698.1132075472</v>
      </c>
      <c r="H49" s="44" t="s">
        <v>49</v>
      </c>
      <c r="I49" s="49" t="s">
        <v>52</v>
      </c>
      <c r="J49" s="0" t="n">
        <f aca="false">IF(H49="d",G49,-G49)</f>
        <v>-75698.1132075472</v>
      </c>
    </row>
    <row r="50" customFormat="false" ht="16.5" hidden="false" customHeight="false" outlineLevel="0" collapsed="false">
      <c r="A50" s="44" t="n">
        <v>571218</v>
      </c>
      <c r="B50" s="51" t="n">
        <v>43238</v>
      </c>
      <c r="C50" s="3" t="n">
        <v>70610000</v>
      </c>
      <c r="D50" s="46" t="s">
        <v>11</v>
      </c>
      <c r="E50" s="55" t="n">
        <v>73132.0754716981</v>
      </c>
      <c r="F50" s="53"/>
      <c r="G50" s="48" t="n">
        <f aca="false">SUM(E50:F50)</f>
        <v>73132.0754716981</v>
      </c>
      <c r="H50" s="44" t="s">
        <v>49</v>
      </c>
      <c r="I50" s="49" t="s">
        <v>52</v>
      </c>
      <c r="J50" s="0" t="n">
        <f aca="false">IF(H50="d",G50,-G50)</f>
        <v>-73132.0754716981</v>
      </c>
    </row>
    <row r="51" customFormat="false" ht="16.5" hidden="false" customHeight="false" outlineLevel="0" collapsed="false">
      <c r="A51" s="44" t="n">
        <v>571218</v>
      </c>
      <c r="B51" s="51" t="n">
        <v>43242</v>
      </c>
      <c r="C51" s="3" t="n">
        <v>70610000</v>
      </c>
      <c r="D51" s="46" t="s">
        <v>11</v>
      </c>
      <c r="E51" s="55" t="n">
        <v>111622.641509434</v>
      </c>
      <c r="F51" s="53"/>
      <c r="G51" s="48" t="n">
        <f aca="false">SUM(E51:F51)</f>
        <v>111622.641509434</v>
      </c>
      <c r="H51" s="44" t="s">
        <v>49</v>
      </c>
      <c r="I51" s="49" t="s">
        <v>52</v>
      </c>
      <c r="J51" s="0" t="n">
        <f aca="false">IF(H51="d",G51,-G51)</f>
        <v>-111622.641509434</v>
      </c>
    </row>
    <row r="52" customFormat="false" ht="16.5" hidden="false" customHeight="false" outlineLevel="0" collapsed="false">
      <c r="A52" s="44" t="n">
        <v>571218</v>
      </c>
      <c r="B52" s="51" t="n">
        <v>43243</v>
      </c>
      <c r="C52" s="3" t="n">
        <v>70610000</v>
      </c>
      <c r="D52" s="46" t="s">
        <v>11</v>
      </c>
      <c r="E52" s="55" t="n">
        <v>94301.8867924529</v>
      </c>
      <c r="F52" s="53"/>
      <c r="G52" s="48" t="n">
        <f aca="false">SUM(E52:F52)</f>
        <v>94301.8867924529</v>
      </c>
      <c r="H52" s="44" t="s">
        <v>49</v>
      </c>
      <c r="I52" s="49" t="s">
        <v>52</v>
      </c>
      <c r="J52" s="0" t="n">
        <f aca="false">IF(H52="d",G52,-G52)</f>
        <v>-94301.8867924529</v>
      </c>
    </row>
    <row r="53" customFormat="false" ht="16.5" hidden="false" customHeight="false" outlineLevel="0" collapsed="false">
      <c r="A53" s="44" t="n">
        <v>571218</v>
      </c>
      <c r="B53" s="51" t="n">
        <v>43244</v>
      </c>
      <c r="C53" s="3" t="n">
        <v>70610000</v>
      </c>
      <c r="D53" s="46" t="s">
        <v>11</v>
      </c>
      <c r="E53" s="55" t="n">
        <v>80830.1886792453</v>
      </c>
      <c r="F53" s="53"/>
      <c r="G53" s="48" t="n">
        <f aca="false">SUM(E53:F53)</f>
        <v>80830.1886792453</v>
      </c>
      <c r="H53" s="44" t="s">
        <v>49</v>
      </c>
      <c r="I53" s="49" t="s">
        <v>52</v>
      </c>
      <c r="J53" s="0" t="n">
        <f aca="false">IF(H53="d",G53,-G53)</f>
        <v>-80830.1886792453</v>
      </c>
    </row>
    <row r="54" customFormat="false" ht="16.5" hidden="false" customHeight="false" outlineLevel="0" collapsed="false">
      <c r="A54" s="44" t="n">
        <v>571218</v>
      </c>
      <c r="B54" s="51" t="n">
        <v>43245</v>
      </c>
      <c r="C54" s="3" t="n">
        <v>70610000</v>
      </c>
      <c r="D54" s="46" t="s">
        <v>11</v>
      </c>
      <c r="E54" s="55" t="n">
        <v>54528.3018867925</v>
      </c>
      <c r="F54" s="53"/>
      <c r="G54" s="48" t="n">
        <f aca="false">SUM(E54:F54)</f>
        <v>54528.3018867925</v>
      </c>
      <c r="H54" s="44" t="s">
        <v>49</v>
      </c>
      <c r="I54" s="49" t="s">
        <v>52</v>
      </c>
      <c r="J54" s="0" t="n">
        <f aca="false">IF(H54="d",G54,-G54)</f>
        <v>-54528.3018867925</v>
      </c>
    </row>
    <row r="55" customFormat="false" ht="16.5" hidden="false" customHeight="false" outlineLevel="0" collapsed="false">
      <c r="A55" s="44" t="n">
        <v>571218</v>
      </c>
      <c r="B55" s="51" t="n">
        <v>43248</v>
      </c>
      <c r="C55" s="3" t="n">
        <v>70610000</v>
      </c>
      <c r="D55" s="46" t="s">
        <v>11</v>
      </c>
      <c r="E55" s="55" t="n">
        <v>90452.8301886793</v>
      </c>
      <c r="F55" s="53"/>
      <c r="G55" s="48" t="n">
        <f aca="false">SUM(E55:F55)</f>
        <v>90452.8301886793</v>
      </c>
      <c r="H55" s="44" t="s">
        <v>49</v>
      </c>
      <c r="I55" s="49" t="s">
        <v>52</v>
      </c>
      <c r="J55" s="0" t="n">
        <f aca="false">IF(H55="d",G55,-G55)</f>
        <v>-90452.8301886793</v>
      </c>
    </row>
    <row r="56" customFormat="false" ht="16.5" hidden="false" customHeight="false" outlineLevel="0" collapsed="false">
      <c r="A56" s="44" t="n">
        <v>571218</v>
      </c>
      <c r="B56" s="51" t="n">
        <v>43249</v>
      </c>
      <c r="C56" s="3" t="n">
        <v>70610000</v>
      </c>
      <c r="D56" s="46" t="s">
        <v>11</v>
      </c>
      <c r="E56" s="55" t="n">
        <v>63509.4339622642</v>
      </c>
      <c r="F56" s="53"/>
      <c r="G56" s="48" t="n">
        <f aca="false">SUM(E56:F56)</f>
        <v>63509.4339622642</v>
      </c>
      <c r="H56" s="44" t="s">
        <v>49</v>
      </c>
      <c r="I56" s="49" t="s">
        <v>52</v>
      </c>
      <c r="J56" s="0" t="n">
        <f aca="false">IF(H56="d",G56,-G56)</f>
        <v>-63509.4339622642</v>
      </c>
    </row>
    <row r="57" customFormat="false" ht="16.5" hidden="false" customHeight="false" outlineLevel="0" collapsed="false">
      <c r="A57" s="44" t="n">
        <v>571218</v>
      </c>
      <c r="B57" s="51" t="n">
        <v>43250</v>
      </c>
      <c r="C57" s="3" t="n">
        <v>70610000</v>
      </c>
      <c r="D57" s="46" t="s">
        <v>11</v>
      </c>
      <c r="E57" s="17" t="n">
        <v>100075.471698113</v>
      </c>
      <c r="F57" s="53"/>
      <c r="G57" s="48" t="n">
        <f aca="false">SUM(E57:F57)</f>
        <v>100075.471698113</v>
      </c>
      <c r="H57" s="44" t="s">
        <v>49</v>
      </c>
      <c r="I57" s="49" t="s">
        <v>52</v>
      </c>
      <c r="J57" s="0" t="n">
        <f aca="false">IF(H57="d",G57,-G57)</f>
        <v>-100075.471698113</v>
      </c>
    </row>
    <row r="58" customFormat="false" ht="16.5" hidden="false" customHeight="false" outlineLevel="0" collapsed="false">
      <c r="A58" s="44" t="n">
        <v>571218</v>
      </c>
      <c r="B58" s="51" t="n">
        <v>43251</v>
      </c>
      <c r="C58" s="3" t="n">
        <v>70610000</v>
      </c>
      <c r="D58" s="46" t="s">
        <v>11</v>
      </c>
      <c r="E58" s="55" t="n">
        <v>46188.679245283</v>
      </c>
      <c r="F58" s="53"/>
      <c r="G58" s="48" t="n">
        <f aca="false">SUM(E58:F58)</f>
        <v>46188.679245283</v>
      </c>
      <c r="H58" s="44" t="s">
        <v>49</v>
      </c>
      <c r="I58" s="49" t="s">
        <v>52</v>
      </c>
      <c r="J58" s="0" t="n">
        <f aca="false">IF(H58="d",G58,-G58)</f>
        <v>-46188.679245283</v>
      </c>
    </row>
    <row r="59" customFormat="false" ht="16.5" hidden="false" customHeight="false" outlineLevel="0" collapsed="false">
      <c r="A59" s="44" t="n">
        <v>571218</v>
      </c>
      <c r="B59" s="51" t="n">
        <v>43223</v>
      </c>
      <c r="C59" s="3" t="n">
        <v>44321700</v>
      </c>
      <c r="D59" s="46" t="s">
        <v>12</v>
      </c>
      <c r="E59" s="55" t="n">
        <v>14077.9245283019</v>
      </c>
      <c r="F59" s="53"/>
      <c r="G59" s="48" t="n">
        <f aca="false">SUM(E59:F59)</f>
        <v>14077.9245283019</v>
      </c>
      <c r="H59" s="44" t="s">
        <v>49</v>
      </c>
      <c r="I59" s="49" t="s">
        <v>52</v>
      </c>
      <c r="J59" s="0" t="n">
        <f aca="false">IF(H59="d",G59,-G59)</f>
        <v>-14077.9245283019</v>
      </c>
    </row>
    <row r="60" customFormat="false" ht="16.5" hidden="false" customHeight="false" outlineLevel="0" collapsed="false">
      <c r="A60" s="44" t="n">
        <v>571218</v>
      </c>
      <c r="B60" s="51" t="n">
        <v>43224</v>
      </c>
      <c r="C60" s="3" t="n">
        <v>44321700</v>
      </c>
      <c r="D60" s="46" t="s">
        <v>12</v>
      </c>
      <c r="E60" s="55" t="n">
        <v>6668.49056603774</v>
      </c>
      <c r="F60" s="53"/>
      <c r="G60" s="48" t="n">
        <f aca="false">SUM(E60:F60)</f>
        <v>6668.49056603774</v>
      </c>
      <c r="H60" s="44" t="s">
        <v>49</v>
      </c>
      <c r="I60" s="49" t="s">
        <v>52</v>
      </c>
      <c r="J60" s="0" t="n">
        <f aca="false">IF(H60="d",G60,-G60)</f>
        <v>-6668.49056603774</v>
      </c>
    </row>
    <row r="61" customFormat="false" ht="16.5" hidden="false" customHeight="false" outlineLevel="0" collapsed="false">
      <c r="A61" s="44" t="n">
        <v>571218</v>
      </c>
      <c r="B61" s="51" t="n">
        <v>43227</v>
      </c>
      <c r="C61" s="3" t="n">
        <v>44321700</v>
      </c>
      <c r="D61" s="46" t="s">
        <v>12</v>
      </c>
      <c r="E61" s="55" t="n">
        <v>8891.32075471698</v>
      </c>
      <c r="F61" s="53"/>
      <c r="G61" s="48" t="n">
        <f aca="false">SUM(E61:F61)</f>
        <v>8891.32075471698</v>
      </c>
      <c r="H61" s="44" t="s">
        <v>49</v>
      </c>
      <c r="I61" s="49" t="s">
        <v>52</v>
      </c>
      <c r="J61" s="0" t="n">
        <f aca="false">IF(H61="d",G61,-G61)</f>
        <v>-8891.32075471698</v>
      </c>
    </row>
    <row r="62" customFormat="false" ht="16.5" hidden="false" customHeight="false" outlineLevel="0" collapsed="false">
      <c r="A62" s="44" t="n">
        <v>571218</v>
      </c>
      <c r="B62" s="51" t="n">
        <v>43228</v>
      </c>
      <c r="C62" s="3" t="n">
        <v>44321700</v>
      </c>
      <c r="D62" s="46" t="s">
        <v>12</v>
      </c>
      <c r="E62" s="55" t="n">
        <v>2963.77358490566</v>
      </c>
      <c r="F62" s="53"/>
      <c r="G62" s="48" t="n">
        <f aca="false">SUM(E62:F62)</f>
        <v>2963.77358490566</v>
      </c>
      <c r="H62" s="44" t="s">
        <v>49</v>
      </c>
      <c r="I62" s="49" t="s">
        <v>52</v>
      </c>
      <c r="J62" s="0" t="n">
        <f aca="false">IF(H62="d",G62,-G62)</f>
        <v>-2963.77358490566</v>
      </c>
    </row>
    <row r="63" customFormat="false" ht="16.5" hidden="false" customHeight="false" outlineLevel="0" collapsed="false">
      <c r="A63" s="44" t="n">
        <v>571218</v>
      </c>
      <c r="B63" s="51" t="n">
        <v>43229</v>
      </c>
      <c r="C63" s="3" t="n">
        <v>44321700</v>
      </c>
      <c r="D63" s="46" t="s">
        <v>12</v>
      </c>
      <c r="E63" s="55" t="n">
        <v>5927.54716981132</v>
      </c>
      <c r="F63" s="53"/>
      <c r="G63" s="48" t="n">
        <f aca="false">SUM(E63:F63)</f>
        <v>5927.54716981132</v>
      </c>
      <c r="H63" s="44" t="s">
        <v>49</v>
      </c>
      <c r="I63" s="49" t="s">
        <v>52</v>
      </c>
      <c r="J63" s="0" t="n">
        <f aca="false">IF(H63="d",G63,-G63)</f>
        <v>-5927.54716981132</v>
      </c>
    </row>
    <row r="64" customFormat="false" ht="16.5" hidden="false" customHeight="false" outlineLevel="0" collapsed="false">
      <c r="A64" s="44" t="n">
        <v>571218</v>
      </c>
      <c r="B64" s="51" t="n">
        <v>43231</v>
      </c>
      <c r="C64" s="3" t="n">
        <v>44321700</v>
      </c>
      <c r="D64" s="46" t="s">
        <v>12</v>
      </c>
      <c r="E64" s="55" t="n">
        <v>10373.2075471698</v>
      </c>
      <c r="F64" s="53"/>
      <c r="G64" s="48" t="n">
        <f aca="false">SUM(E64:F64)</f>
        <v>10373.2075471698</v>
      </c>
      <c r="H64" s="44" t="s">
        <v>49</v>
      </c>
      <c r="I64" s="49" t="s">
        <v>52</v>
      </c>
      <c r="J64" s="0" t="n">
        <f aca="false">IF(H64="d",G64,-G64)</f>
        <v>-10373.2075471698</v>
      </c>
    </row>
    <row r="65" customFormat="false" ht="16.5" hidden="false" customHeight="false" outlineLevel="0" collapsed="false">
      <c r="A65" s="44" t="n">
        <v>571218</v>
      </c>
      <c r="B65" s="51" t="n">
        <v>43234</v>
      </c>
      <c r="C65" s="3" t="n">
        <v>44321700</v>
      </c>
      <c r="D65" s="46" t="s">
        <v>12</v>
      </c>
      <c r="E65" s="55" t="n">
        <v>16300.7547169811</v>
      </c>
      <c r="F65" s="53"/>
      <c r="G65" s="48" t="n">
        <f aca="false">SUM(E65:F65)</f>
        <v>16300.7547169811</v>
      </c>
      <c r="H65" s="44" t="s">
        <v>49</v>
      </c>
      <c r="I65" s="49" t="s">
        <v>52</v>
      </c>
      <c r="J65" s="0" t="n">
        <f aca="false">IF(H65="d",G65,-G65)</f>
        <v>-16300.7547169811</v>
      </c>
    </row>
    <row r="66" customFormat="false" ht="16.5" hidden="false" customHeight="false" outlineLevel="0" collapsed="false">
      <c r="A66" s="44" t="n">
        <v>571218</v>
      </c>
      <c r="B66" s="51" t="n">
        <v>43235</v>
      </c>
      <c r="C66" s="3" t="n">
        <v>44321700</v>
      </c>
      <c r="D66" s="46" t="s">
        <v>12</v>
      </c>
      <c r="E66" s="55" t="n">
        <v>14818.8679245283</v>
      </c>
      <c r="F66" s="53"/>
      <c r="G66" s="48" t="n">
        <f aca="false">SUM(E66:F66)</f>
        <v>14818.8679245283</v>
      </c>
      <c r="H66" s="44" t="s">
        <v>49</v>
      </c>
      <c r="I66" s="49" t="s">
        <v>52</v>
      </c>
      <c r="J66" s="0" t="n">
        <f aca="false">IF(H66="d",G66,-G66)</f>
        <v>-14818.8679245283</v>
      </c>
    </row>
    <row r="67" customFormat="false" ht="16.5" hidden="false" customHeight="false" outlineLevel="0" collapsed="false">
      <c r="A67" s="44" t="n">
        <v>571218</v>
      </c>
      <c r="B67" s="51" t="n">
        <v>43236</v>
      </c>
      <c r="C67" s="3" t="n">
        <v>44321700</v>
      </c>
      <c r="D67" s="46" t="s">
        <v>12</v>
      </c>
      <c r="E67" s="55" t="n">
        <v>8891.32075471698</v>
      </c>
      <c r="F67" s="53"/>
      <c r="G67" s="48" t="n">
        <f aca="false">SUM(E67:F67)</f>
        <v>8891.32075471698</v>
      </c>
      <c r="H67" s="44" t="s">
        <v>49</v>
      </c>
      <c r="I67" s="49" t="s">
        <v>52</v>
      </c>
      <c r="J67" s="0" t="n">
        <f aca="false">IF(H67="d",G67,-G67)</f>
        <v>-8891.32075471698</v>
      </c>
    </row>
    <row r="68" customFormat="false" ht="16.5" hidden="false" customHeight="false" outlineLevel="0" collapsed="false">
      <c r="A68" s="44" t="n">
        <v>571218</v>
      </c>
      <c r="B68" s="51" t="n">
        <v>43237</v>
      </c>
      <c r="C68" s="3" t="n">
        <v>44321700</v>
      </c>
      <c r="D68" s="46" t="s">
        <v>12</v>
      </c>
      <c r="E68" s="55" t="n">
        <v>14571.8867924528</v>
      </c>
      <c r="F68" s="53"/>
      <c r="G68" s="48" t="n">
        <f aca="false">SUM(E68:F68)</f>
        <v>14571.8867924528</v>
      </c>
      <c r="H68" s="44" t="s">
        <v>49</v>
      </c>
      <c r="I68" s="49" t="s">
        <v>52</v>
      </c>
      <c r="J68" s="0" t="n">
        <f aca="false">IF(H68="d",G68,-G68)</f>
        <v>-14571.8867924528</v>
      </c>
    </row>
    <row r="69" customFormat="false" ht="16.5" hidden="false" customHeight="false" outlineLevel="0" collapsed="false">
      <c r="A69" s="44" t="n">
        <v>571218</v>
      </c>
      <c r="B69" s="51" t="n">
        <v>43238</v>
      </c>
      <c r="C69" s="3" t="n">
        <v>44321700</v>
      </c>
      <c r="D69" s="46" t="s">
        <v>12</v>
      </c>
      <c r="E69" s="55" t="n">
        <v>14077.9245283019</v>
      </c>
      <c r="F69" s="53"/>
      <c r="G69" s="48" t="n">
        <f aca="false">SUM(E69:F69)</f>
        <v>14077.9245283019</v>
      </c>
      <c r="H69" s="44" t="s">
        <v>49</v>
      </c>
      <c r="I69" s="49" t="s">
        <v>52</v>
      </c>
      <c r="J69" s="0" t="n">
        <f aca="false">IF(H69="d",G69,-G69)</f>
        <v>-14077.9245283019</v>
      </c>
    </row>
    <row r="70" customFormat="false" ht="16.5" hidden="false" customHeight="false" outlineLevel="0" collapsed="false">
      <c r="A70" s="44" t="n">
        <v>571218</v>
      </c>
      <c r="B70" s="51" t="n">
        <v>43242</v>
      </c>
      <c r="C70" s="3" t="n">
        <v>44321700</v>
      </c>
      <c r="D70" s="46" t="s">
        <v>12</v>
      </c>
      <c r="E70" s="55" t="n">
        <v>21487.358490566</v>
      </c>
      <c r="F70" s="53"/>
      <c r="G70" s="48" t="n">
        <f aca="false">SUM(E70:F70)</f>
        <v>21487.358490566</v>
      </c>
      <c r="H70" s="44" t="s">
        <v>49</v>
      </c>
      <c r="I70" s="49" t="s">
        <v>52</v>
      </c>
      <c r="J70" s="0" t="n">
        <f aca="false">IF(H70="d",G70,-G70)</f>
        <v>-21487.358490566</v>
      </c>
    </row>
    <row r="71" customFormat="false" ht="16.5" hidden="false" customHeight="false" outlineLevel="0" collapsed="false">
      <c r="A71" s="44" t="n">
        <v>571218</v>
      </c>
      <c r="B71" s="51" t="n">
        <v>43243</v>
      </c>
      <c r="C71" s="3" t="n">
        <v>44321700</v>
      </c>
      <c r="D71" s="46" t="s">
        <v>12</v>
      </c>
      <c r="E71" s="55" t="n">
        <v>18153.1132075472</v>
      </c>
      <c r="F71" s="53"/>
      <c r="G71" s="48" t="n">
        <f aca="false">SUM(E71:F71)</f>
        <v>18153.1132075472</v>
      </c>
      <c r="H71" s="44" t="s">
        <v>49</v>
      </c>
      <c r="I71" s="49" t="s">
        <v>52</v>
      </c>
      <c r="J71" s="0" t="n">
        <f aca="false">IF(H71="d",G71,-G71)</f>
        <v>-18153.1132075472</v>
      </c>
    </row>
    <row r="72" customFormat="false" ht="16.5" hidden="false" customHeight="false" outlineLevel="0" collapsed="false">
      <c r="A72" s="44" t="n">
        <v>571218</v>
      </c>
      <c r="B72" s="51" t="n">
        <v>43244</v>
      </c>
      <c r="C72" s="3" t="n">
        <v>44321700</v>
      </c>
      <c r="D72" s="46" t="s">
        <v>12</v>
      </c>
      <c r="E72" s="55" t="n">
        <v>15559.8113207547</v>
      </c>
      <c r="F72" s="53"/>
      <c r="G72" s="48" t="n">
        <f aca="false">SUM(E72:F72)</f>
        <v>15559.8113207547</v>
      </c>
      <c r="H72" s="44" t="s">
        <v>49</v>
      </c>
      <c r="I72" s="49" t="s">
        <v>52</v>
      </c>
      <c r="J72" s="0" t="n">
        <f aca="false">IF(H72="d",G72,-G72)</f>
        <v>-15559.8113207547</v>
      </c>
    </row>
    <row r="73" customFormat="false" ht="16.5" hidden="false" customHeight="false" outlineLevel="0" collapsed="false">
      <c r="A73" s="44" t="n">
        <v>571218</v>
      </c>
      <c r="B73" s="51" t="n">
        <v>43245</v>
      </c>
      <c r="C73" s="3" t="n">
        <v>44321700</v>
      </c>
      <c r="D73" s="46" t="s">
        <v>12</v>
      </c>
      <c r="E73" s="55" t="n">
        <v>10496.6981132075</v>
      </c>
      <c r="F73" s="53"/>
      <c r="G73" s="48" t="n">
        <f aca="false">SUM(E73:F73)</f>
        <v>10496.6981132075</v>
      </c>
      <c r="H73" s="44" t="s">
        <v>49</v>
      </c>
      <c r="I73" s="49" t="s">
        <v>52</v>
      </c>
      <c r="J73" s="0" t="n">
        <f aca="false">IF(H73="d",G73,-G73)</f>
        <v>-10496.6981132075</v>
      </c>
    </row>
    <row r="74" customFormat="false" ht="16.5" hidden="false" customHeight="false" outlineLevel="0" collapsed="false">
      <c r="A74" s="44" t="n">
        <v>571218</v>
      </c>
      <c r="B74" s="51" t="n">
        <v>43248</v>
      </c>
      <c r="C74" s="3" t="n">
        <v>44321700</v>
      </c>
      <c r="D74" s="46" t="s">
        <v>12</v>
      </c>
      <c r="E74" s="55" t="n">
        <v>17412.1698113208</v>
      </c>
      <c r="F74" s="53"/>
      <c r="G74" s="48" t="n">
        <f aca="false">SUM(E74:F74)</f>
        <v>17412.1698113208</v>
      </c>
      <c r="H74" s="44" t="s">
        <v>49</v>
      </c>
      <c r="I74" s="49" t="s">
        <v>52</v>
      </c>
      <c r="J74" s="0" t="n">
        <f aca="false">IF(H74="d",G74,-G74)</f>
        <v>-17412.1698113208</v>
      </c>
    </row>
    <row r="75" customFormat="false" ht="16.5" hidden="false" customHeight="false" outlineLevel="0" collapsed="false">
      <c r="A75" s="44" t="n">
        <v>571218</v>
      </c>
      <c r="B75" s="51" t="n">
        <v>43249</v>
      </c>
      <c r="C75" s="3" t="n">
        <v>44321700</v>
      </c>
      <c r="D75" s="46" t="s">
        <v>12</v>
      </c>
      <c r="E75" s="55" t="n">
        <v>12225.5660377359</v>
      </c>
      <c r="F75" s="53"/>
      <c r="G75" s="48" t="n">
        <f aca="false">SUM(E75:F75)</f>
        <v>12225.5660377359</v>
      </c>
      <c r="H75" s="44" t="s">
        <v>49</v>
      </c>
      <c r="I75" s="49" t="s">
        <v>52</v>
      </c>
      <c r="J75" s="0" t="n">
        <f aca="false">IF(H75="d",G75,-G75)</f>
        <v>-12225.5660377359</v>
      </c>
    </row>
    <row r="76" customFormat="false" ht="16.5" hidden="false" customHeight="false" outlineLevel="0" collapsed="false">
      <c r="A76" s="44" t="n">
        <v>571218</v>
      </c>
      <c r="B76" s="51" t="n">
        <v>43250</v>
      </c>
      <c r="C76" s="3" t="n">
        <v>44321700</v>
      </c>
      <c r="D76" s="46" t="s">
        <v>12</v>
      </c>
      <c r="E76" s="55" t="n">
        <v>19264.5283018868</v>
      </c>
      <c r="F76" s="53"/>
      <c r="G76" s="48" t="n">
        <f aca="false">SUM(E76:F76)</f>
        <v>19264.5283018868</v>
      </c>
      <c r="H76" s="44" t="s">
        <v>49</v>
      </c>
      <c r="I76" s="49" t="s">
        <v>52</v>
      </c>
      <c r="J76" s="0" t="n">
        <f aca="false">IF(H76="d",G76,-G76)</f>
        <v>-19264.5283018868</v>
      </c>
    </row>
    <row r="77" customFormat="false" ht="16.5" hidden="false" customHeight="false" outlineLevel="0" collapsed="false">
      <c r="A77" s="44" t="n">
        <v>571218</v>
      </c>
      <c r="B77" s="51" t="n">
        <v>43251</v>
      </c>
      <c r="C77" s="3" t="n">
        <v>44321700</v>
      </c>
      <c r="D77" s="46" t="s">
        <v>12</v>
      </c>
      <c r="E77" s="55" t="n">
        <v>8891.32075471698</v>
      </c>
      <c r="F77" s="53"/>
      <c r="G77" s="48" t="n">
        <f aca="false">SUM(E77:F77)</f>
        <v>8891.32075471698</v>
      </c>
      <c r="H77" s="44" t="s">
        <v>49</v>
      </c>
      <c r="I77" s="49" t="s">
        <v>52</v>
      </c>
      <c r="J77" s="0" t="n">
        <f aca="false">IF(H77="d",G77,-G77)</f>
        <v>-8891.32075471698</v>
      </c>
    </row>
    <row r="78" customFormat="false" ht="16.5" hidden="false" customHeight="false" outlineLevel="0" collapsed="false">
      <c r="A78" s="44" t="n">
        <v>571218</v>
      </c>
      <c r="B78" s="51" t="n">
        <v>43223</v>
      </c>
      <c r="C78" s="3" t="n">
        <v>41110100</v>
      </c>
      <c r="D78" s="46" t="s">
        <v>4</v>
      </c>
      <c r="E78" s="58" t="n">
        <f aca="false">9045+569906</f>
        <v>578951</v>
      </c>
      <c r="F78" s="53"/>
      <c r="G78" s="48" t="n">
        <f aca="false">SUM(E78:F78)</f>
        <v>578951</v>
      </c>
      <c r="H78" s="44" t="s">
        <v>49</v>
      </c>
      <c r="I78" s="49" t="s">
        <v>52</v>
      </c>
      <c r="J78" s="0" t="n">
        <f aca="false">IF(H78="d",G78,-G78)</f>
        <v>-578951</v>
      </c>
    </row>
    <row r="79" customFormat="false" ht="16.5" hidden="false" customHeight="false" outlineLevel="0" collapsed="false">
      <c r="A79" s="44" t="n">
        <v>571218</v>
      </c>
      <c r="B79" s="51" t="n">
        <v>43224</v>
      </c>
      <c r="C79" s="3" t="n">
        <v>41110100</v>
      </c>
      <c r="D79" s="46" t="s">
        <v>4</v>
      </c>
      <c r="E79" s="58" t="n">
        <f aca="false">374304+185183+27957</f>
        <v>587444</v>
      </c>
      <c r="F79" s="53"/>
      <c r="G79" s="48" t="n">
        <f aca="false">SUM(E79:F79)</f>
        <v>587444</v>
      </c>
      <c r="H79" s="44" t="s">
        <v>49</v>
      </c>
      <c r="I79" s="49" t="s">
        <v>52</v>
      </c>
      <c r="J79" s="0" t="n">
        <f aca="false">IF(H79="d",G79,-G79)</f>
        <v>-587444</v>
      </c>
    </row>
    <row r="80" customFormat="false" ht="16.5" hidden="false" customHeight="false" outlineLevel="0" collapsed="false">
      <c r="A80" s="44" t="n">
        <v>571218</v>
      </c>
      <c r="B80" s="51" t="n">
        <v>43227</v>
      </c>
      <c r="C80" s="3" t="n">
        <v>41110100</v>
      </c>
      <c r="D80" s="46" t="s">
        <v>4</v>
      </c>
      <c r="E80" s="58" t="n">
        <f aca="false">752927+401941</f>
        <v>1154868</v>
      </c>
      <c r="F80" s="53"/>
      <c r="G80" s="48" t="n">
        <f aca="false">SUM(E80:F80)</f>
        <v>1154868</v>
      </c>
      <c r="H80" s="44" t="s">
        <v>49</v>
      </c>
      <c r="I80" s="49" t="s">
        <v>52</v>
      </c>
      <c r="J80" s="0" t="n">
        <f aca="false">IF(H80="d",G80,-G80)</f>
        <v>-1154868</v>
      </c>
    </row>
    <row r="81" customFormat="false" ht="16.5" hidden="false" customHeight="false" outlineLevel="0" collapsed="false">
      <c r="A81" s="44" t="n">
        <v>571218</v>
      </c>
      <c r="B81" s="51" t="n">
        <v>43228</v>
      </c>
      <c r="C81" s="3" t="n">
        <v>41110100</v>
      </c>
      <c r="D81" s="46" t="s">
        <v>4</v>
      </c>
      <c r="E81" s="58" t="n">
        <f aca="false">1082122+118414+1588</f>
        <v>1202124</v>
      </c>
      <c r="F81" s="53"/>
      <c r="G81" s="48" t="n">
        <f aca="false">SUM(E81:F81)</f>
        <v>1202124</v>
      </c>
      <c r="H81" s="44" t="s">
        <v>49</v>
      </c>
      <c r="I81" s="49" t="s">
        <v>52</v>
      </c>
      <c r="J81" s="0" t="n">
        <f aca="false">IF(H81="d",G81,-G81)</f>
        <v>-1202124</v>
      </c>
    </row>
    <row r="82" customFormat="false" ht="16.5" hidden="false" customHeight="false" outlineLevel="0" collapsed="false">
      <c r="A82" s="44" t="n">
        <v>571218</v>
      </c>
      <c r="B82" s="51" t="n">
        <v>43229</v>
      </c>
      <c r="C82" s="3" t="n">
        <v>41110100</v>
      </c>
      <c r="D82" s="46" t="s">
        <v>4</v>
      </c>
      <c r="E82" s="58" t="n">
        <f aca="false">1138023+182079</f>
        <v>1320102</v>
      </c>
      <c r="F82" s="53"/>
      <c r="G82" s="48" t="n">
        <f aca="false">SUM(E82:F82)</f>
        <v>1320102</v>
      </c>
      <c r="H82" s="44" t="s">
        <v>49</v>
      </c>
      <c r="I82" s="49" t="s">
        <v>52</v>
      </c>
      <c r="J82" s="0" t="n">
        <f aca="false">IF(H82="d",G82,-G82)</f>
        <v>-1320102</v>
      </c>
    </row>
    <row r="83" customFormat="false" ht="16.5" hidden="false" customHeight="false" outlineLevel="0" collapsed="false">
      <c r="A83" s="44" t="n">
        <v>571218</v>
      </c>
      <c r="B83" s="51" t="n">
        <v>43231</v>
      </c>
      <c r="C83" s="3" t="n">
        <v>41110100</v>
      </c>
      <c r="D83" s="46" t="s">
        <v>4</v>
      </c>
      <c r="E83" s="58" t="n">
        <f aca="false">2747239+170958</f>
        <v>2918197</v>
      </c>
      <c r="F83" s="53"/>
      <c r="G83" s="48" t="n">
        <f aca="false">SUM(E83:F83)</f>
        <v>2918197</v>
      </c>
      <c r="H83" s="44" t="s">
        <v>49</v>
      </c>
      <c r="I83" s="49" t="s">
        <v>52</v>
      </c>
      <c r="J83" s="0" t="n">
        <f aca="false">IF(H83="d",G83,-G83)</f>
        <v>-2918197</v>
      </c>
    </row>
    <row r="84" customFormat="false" ht="16.5" hidden="false" customHeight="false" outlineLevel="0" collapsed="false">
      <c r="A84" s="44" t="n">
        <v>571218</v>
      </c>
      <c r="B84" s="51" t="n">
        <v>43234</v>
      </c>
      <c r="C84" s="3" t="n">
        <v>41110100</v>
      </c>
      <c r="D84" s="46" t="s">
        <v>4</v>
      </c>
      <c r="E84" s="58" t="n">
        <f aca="false">5527594+439741+25672</f>
        <v>5993007</v>
      </c>
      <c r="F84" s="53"/>
      <c r="G84" s="48" t="n">
        <f aca="false">SUM(E84:F84)</f>
        <v>5993007</v>
      </c>
      <c r="H84" s="44" t="s">
        <v>49</v>
      </c>
      <c r="I84" s="49" t="s">
        <v>52</v>
      </c>
      <c r="J84" s="0" t="n">
        <f aca="false">IF(H84="d",G84,-G84)</f>
        <v>-5993007</v>
      </c>
    </row>
    <row r="85" customFormat="false" ht="16.5" hidden="false" customHeight="false" outlineLevel="0" collapsed="false">
      <c r="A85" s="44" t="n">
        <v>571218</v>
      </c>
      <c r="B85" s="51" t="n">
        <v>43235</v>
      </c>
      <c r="C85" s="3" t="n">
        <v>41110100</v>
      </c>
      <c r="D85" s="46" t="s">
        <v>4</v>
      </c>
      <c r="E85" s="55" t="n">
        <f aca="false">4664198+599846+18727+6967</f>
        <v>5289738</v>
      </c>
      <c r="F85" s="53"/>
      <c r="G85" s="48" t="n">
        <f aca="false">SUM(E85:F85)</f>
        <v>5289738</v>
      </c>
      <c r="H85" s="44" t="s">
        <v>49</v>
      </c>
      <c r="I85" s="49" t="s">
        <v>52</v>
      </c>
      <c r="J85" s="0" t="n">
        <f aca="false">IF(H85="d",G85,-G85)</f>
        <v>-5289738</v>
      </c>
    </row>
    <row r="86" customFormat="false" ht="16.5" hidden="false" customHeight="false" outlineLevel="0" collapsed="false">
      <c r="A86" s="44" t="n">
        <v>571218</v>
      </c>
      <c r="B86" s="51" t="n">
        <v>43236</v>
      </c>
      <c r="C86" s="3" t="n">
        <v>41110100</v>
      </c>
      <c r="D86" s="46" t="s">
        <v>4</v>
      </c>
      <c r="E86" s="55" t="n">
        <f aca="false">3241102+400267+6967</f>
        <v>3648336</v>
      </c>
      <c r="F86" s="53"/>
      <c r="G86" s="48" t="n">
        <f aca="false">SUM(E86:F86)</f>
        <v>3648336</v>
      </c>
      <c r="H86" s="44" t="s">
        <v>49</v>
      </c>
      <c r="I86" s="49" t="s">
        <v>52</v>
      </c>
      <c r="J86" s="0" t="n">
        <f aca="false">IF(H86="d",G86,-G86)</f>
        <v>-3648336</v>
      </c>
    </row>
    <row r="87" customFormat="false" ht="16.5" hidden="false" customHeight="false" outlineLevel="0" collapsed="false">
      <c r="A87" s="44" t="n">
        <v>571218</v>
      </c>
      <c r="B87" s="51" t="n">
        <v>43237</v>
      </c>
      <c r="C87" s="3" t="n">
        <v>41110100</v>
      </c>
      <c r="D87" s="46" t="s">
        <v>4</v>
      </c>
      <c r="E87" s="55" t="n">
        <f aca="false">3058294+201366</f>
        <v>3259660</v>
      </c>
      <c r="F87" s="53"/>
      <c r="G87" s="48" t="n">
        <f aca="false">SUM(E87:F87)</f>
        <v>3259660</v>
      </c>
      <c r="H87" s="44" t="s">
        <v>49</v>
      </c>
      <c r="I87" s="49" t="s">
        <v>52</v>
      </c>
      <c r="J87" s="0" t="n">
        <f aca="false">IF(H87="d",G87,-G87)</f>
        <v>-3259660</v>
      </c>
    </row>
    <row r="88" customFormat="false" ht="16.5" hidden="false" customHeight="false" outlineLevel="0" collapsed="false">
      <c r="A88" s="44" t="n">
        <v>571218</v>
      </c>
      <c r="B88" s="51" t="n">
        <v>43238</v>
      </c>
      <c r="C88" s="3" t="n">
        <v>41110100</v>
      </c>
      <c r="D88" s="46" t="s">
        <v>4</v>
      </c>
      <c r="E88" s="55" t="n">
        <f aca="false">4166771+182522+5000</f>
        <v>4354293</v>
      </c>
      <c r="F88" s="53"/>
      <c r="G88" s="48" t="n">
        <f aca="false">SUM(E88:F88)</f>
        <v>4354293</v>
      </c>
      <c r="H88" s="44" t="s">
        <v>49</v>
      </c>
      <c r="I88" s="49" t="s">
        <v>52</v>
      </c>
      <c r="J88" s="0" t="n">
        <f aca="false">IF(H88="d",G88,-G88)</f>
        <v>-4354293</v>
      </c>
    </row>
    <row r="89" customFormat="false" ht="16.5" hidden="false" customHeight="false" outlineLevel="0" collapsed="false">
      <c r="A89" s="44" t="n">
        <v>571218</v>
      </c>
      <c r="B89" s="51" t="n">
        <v>43242</v>
      </c>
      <c r="C89" s="3" t="n">
        <v>41110100</v>
      </c>
      <c r="D89" s="46" t="s">
        <v>4</v>
      </c>
      <c r="E89" s="55" t="n">
        <f aca="false">4281273+339138+27903+43495</f>
        <v>4691809</v>
      </c>
      <c r="F89" s="53"/>
      <c r="G89" s="48" t="n">
        <f aca="false">SUM(E89:F89)</f>
        <v>4691809</v>
      </c>
      <c r="H89" s="44" t="s">
        <v>49</v>
      </c>
      <c r="I89" s="49" t="s">
        <v>52</v>
      </c>
      <c r="J89" s="0" t="n">
        <f aca="false">IF(H89="d",G89,-G89)</f>
        <v>-4691809</v>
      </c>
    </row>
    <row r="90" customFormat="false" ht="16.5" hidden="false" customHeight="false" outlineLevel="0" collapsed="false">
      <c r="A90" s="44" t="n">
        <v>571218</v>
      </c>
      <c r="B90" s="51" t="n">
        <v>43243</v>
      </c>
      <c r="C90" s="3" t="n">
        <v>41110100</v>
      </c>
      <c r="D90" s="46" t="s">
        <v>4</v>
      </c>
      <c r="E90" s="55" t="n">
        <f aca="false">1565551+284680+63804</f>
        <v>1914035</v>
      </c>
      <c r="F90" s="53"/>
      <c r="G90" s="48" t="n">
        <f aca="false">SUM(E90:F90)</f>
        <v>1914035</v>
      </c>
      <c r="H90" s="44" t="s">
        <v>49</v>
      </c>
      <c r="I90" s="49" t="s">
        <v>52</v>
      </c>
      <c r="J90" s="0" t="n">
        <f aca="false">IF(H90="d",G90,-G90)</f>
        <v>-1914035</v>
      </c>
    </row>
    <row r="91" customFormat="false" ht="16.5" hidden="false" customHeight="false" outlineLevel="0" collapsed="false">
      <c r="A91" s="44" t="n">
        <v>571218</v>
      </c>
      <c r="B91" s="51" t="n">
        <v>43244</v>
      </c>
      <c r="C91" s="3" t="n">
        <v>41110100</v>
      </c>
      <c r="D91" s="46" t="s">
        <v>4</v>
      </c>
      <c r="E91" s="55" t="n">
        <f aca="false">368284+520057+15387</f>
        <v>903728</v>
      </c>
      <c r="F91" s="53"/>
      <c r="G91" s="48" t="n">
        <f aca="false">SUM(E91:F91)</f>
        <v>903728</v>
      </c>
      <c r="H91" s="44" t="s">
        <v>49</v>
      </c>
      <c r="I91" s="49" t="s">
        <v>52</v>
      </c>
      <c r="J91" s="0" t="n">
        <f aca="false">IF(H91="d",G91,-G91)</f>
        <v>-903728</v>
      </c>
    </row>
    <row r="92" customFormat="false" ht="16.5" hidden="false" customHeight="false" outlineLevel="0" collapsed="false">
      <c r="A92" s="44" t="n">
        <v>571218</v>
      </c>
      <c r="B92" s="51" t="n">
        <v>43245</v>
      </c>
      <c r="C92" s="3" t="n">
        <v>41110100</v>
      </c>
      <c r="D92" s="46" t="s">
        <v>4</v>
      </c>
      <c r="E92" s="55" t="n">
        <f aca="false">394819+292491+120367</f>
        <v>807677</v>
      </c>
      <c r="F92" s="53"/>
      <c r="G92" s="48" t="n">
        <f aca="false">SUM(E92:F92)</f>
        <v>807677</v>
      </c>
      <c r="H92" s="44" t="s">
        <v>49</v>
      </c>
      <c r="I92" s="49" t="s">
        <v>52</v>
      </c>
      <c r="J92" s="0" t="n">
        <f aca="false">IF(H92="d",G92,-G92)</f>
        <v>-807677</v>
      </c>
    </row>
    <row r="93" customFormat="false" ht="16.5" hidden="false" customHeight="false" outlineLevel="0" collapsed="false">
      <c r="A93" s="44" t="n">
        <v>571218</v>
      </c>
      <c r="B93" s="51" t="n">
        <v>43248</v>
      </c>
      <c r="C93" s="3" t="n">
        <v>41110100</v>
      </c>
      <c r="D93" s="46" t="s">
        <v>4</v>
      </c>
      <c r="E93" s="55" t="n">
        <f aca="false">316966+642296</f>
        <v>959262</v>
      </c>
      <c r="F93" s="53"/>
      <c r="G93" s="48" t="n">
        <f aca="false">SUM(E93:F93)</f>
        <v>959262</v>
      </c>
      <c r="H93" s="44" t="s">
        <v>49</v>
      </c>
      <c r="I93" s="49" t="s">
        <v>52</v>
      </c>
      <c r="J93" s="0" t="n">
        <f aca="false">IF(H93="d",G93,-G93)</f>
        <v>-959262</v>
      </c>
    </row>
    <row r="94" customFormat="false" ht="16.5" hidden="false" customHeight="false" outlineLevel="0" collapsed="false">
      <c r="A94" s="44" t="n">
        <v>571218</v>
      </c>
      <c r="B94" s="51" t="n">
        <v>43249</v>
      </c>
      <c r="C94" s="3" t="n">
        <v>41110100</v>
      </c>
      <c r="D94" s="46" t="s">
        <v>4</v>
      </c>
      <c r="E94" s="55" t="n">
        <f aca="false">297760+188717+27024+76128+737247+85855</f>
        <v>1412731</v>
      </c>
      <c r="F94" s="53"/>
      <c r="G94" s="48" t="n">
        <f aca="false">SUM(E94:F94)</f>
        <v>1412731</v>
      </c>
      <c r="H94" s="44" t="s">
        <v>49</v>
      </c>
      <c r="I94" s="49" t="s">
        <v>52</v>
      </c>
      <c r="J94" s="0" t="n">
        <f aca="false">IF(H94="d",G94,-G94)</f>
        <v>-1412731</v>
      </c>
    </row>
    <row r="95" customFormat="false" ht="16.5" hidden="false" customHeight="false" outlineLevel="0" collapsed="false">
      <c r="A95" s="44" t="n">
        <v>571218</v>
      </c>
      <c r="B95" s="51" t="n">
        <v>43250</v>
      </c>
      <c r="C95" s="3" t="n">
        <v>41110100</v>
      </c>
      <c r="D95" s="46" t="s">
        <v>4</v>
      </c>
      <c r="E95" s="55" t="n">
        <f aca="false">561673+367586+67791+4500+2500</f>
        <v>1004050</v>
      </c>
      <c r="F95" s="53"/>
      <c r="G95" s="48" t="n">
        <f aca="false">SUM(E95:F95)</f>
        <v>1004050</v>
      </c>
      <c r="H95" s="44" t="s">
        <v>49</v>
      </c>
      <c r="I95" s="49" t="s">
        <v>52</v>
      </c>
      <c r="J95" s="0" t="n">
        <f aca="false">IF(H95="d",G95,-G95)</f>
        <v>-1004050</v>
      </c>
    </row>
    <row r="96" customFormat="false" ht="16.5" hidden="false" customHeight="false" outlineLevel="0" collapsed="false">
      <c r="A96" s="44" t="n">
        <v>571218</v>
      </c>
      <c r="B96" s="51" t="n">
        <v>43251</v>
      </c>
      <c r="C96" s="3" t="n">
        <v>41110100</v>
      </c>
      <c r="D96" s="46" t="s">
        <v>4</v>
      </c>
      <c r="E96" s="55" t="n">
        <f aca="false">238550+231430+102570</f>
        <v>572550</v>
      </c>
      <c r="F96" s="53"/>
      <c r="G96" s="48" t="n">
        <f aca="false">SUM(E96:F96)</f>
        <v>572550</v>
      </c>
      <c r="H96" s="44" t="s">
        <v>49</v>
      </c>
      <c r="I96" s="49" t="s">
        <v>52</v>
      </c>
      <c r="J96" s="0" t="n">
        <f aca="false">IF(H96="d",G96,-G96)</f>
        <v>-572550</v>
      </c>
    </row>
    <row r="97" customFormat="false" ht="16.5" hidden="false" customHeight="false" outlineLevel="0" collapsed="false">
      <c r="A97" s="44" t="n">
        <v>571218</v>
      </c>
      <c r="B97" s="51" t="n">
        <v>43243</v>
      </c>
      <c r="C97" s="3" t="n">
        <v>41915000</v>
      </c>
      <c r="D97" s="46" t="s">
        <v>10</v>
      </c>
      <c r="E97" s="55" t="n">
        <f aca="false">150000+20000</f>
        <v>170000</v>
      </c>
      <c r="F97" s="53"/>
      <c r="G97" s="48" t="n">
        <f aca="false">SUM(E97:F97)</f>
        <v>170000</v>
      </c>
      <c r="H97" s="44" t="s">
        <v>49</v>
      </c>
      <c r="I97" s="49" t="s">
        <v>52</v>
      </c>
      <c r="J97" s="0" t="n">
        <f aca="false">IF(H97="d",G97,-G97)</f>
        <v>-170000</v>
      </c>
    </row>
    <row r="98" customFormat="false" ht="16.5" hidden="false" customHeight="false" outlineLevel="0" collapsed="false">
      <c r="A98" s="44" t="n">
        <v>571218</v>
      </c>
      <c r="B98" s="51" t="n">
        <v>43224</v>
      </c>
      <c r="C98" s="3" t="n">
        <v>41914000</v>
      </c>
      <c r="D98" s="46" t="s">
        <v>7</v>
      </c>
      <c r="E98" s="55" t="n">
        <v>4125</v>
      </c>
      <c r="F98" s="53"/>
      <c r="G98" s="48" t="n">
        <f aca="false">SUM(E98:F98)</f>
        <v>4125</v>
      </c>
      <c r="H98" s="44" t="s">
        <v>49</v>
      </c>
      <c r="I98" s="49" t="s">
        <v>52</v>
      </c>
      <c r="J98" s="0" t="n">
        <f aca="false">IF(H98="d",G98,-G98)</f>
        <v>-4125</v>
      </c>
    </row>
    <row r="99" customFormat="false" ht="16.5" hidden="false" customHeight="false" outlineLevel="0" collapsed="false">
      <c r="A99" s="44" t="n">
        <v>571218</v>
      </c>
      <c r="B99" s="51" t="n">
        <v>43228</v>
      </c>
      <c r="C99" s="3" t="n">
        <v>41914000</v>
      </c>
      <c r="D99" s="46" t="s">
        <v>7</v>
      </c>
      <c r="E99" s="55" t="n">
        <v>8250</v>
      </c>
      <c r="F99" s="53"/>
      <c r="G99" s="48" t="n">
        <f aca="false">SUM(E99:F99)</f>
        <v>8250</v>
      </c>
      <c r="H99" s="44" t="s">
        <v>49</v>
      </c>
      <c r="I99" s="49" t="s">
        <v>52</v>
      </c>
      <c r="J99" s="0" t="n">
        <f aca="false">IF(H99="d",G99,-G99)</f>
        <v>-8250</v>
      </c>
    </row>
    <row r="100" customFormat="false" ht="16.5" hidden="false" customHeight="false" outlineLevel="0" collapsed="false">
      <c r="A100" s="44" t="n">
        <v>571218</v>
      </c>
      <c r="B100" s="51" t="n">
        <v>43235</v>
      </c>
      <c r="C100" s="3" t="n">
        <v>41914000</v>
      </c>
      <c r="D100" s="46" t="s">
        <v>7</v>
      </c>
      <c r="E100" s="55" t="n">
        <v>4125</v>
      </c>
      <c r="F100" s="53"/>
      <c r="G100" s="48" t="n">
        <f aca="false">SUM(E100:F100)</f>
        <v>4125</v>
      </c>
      <c r="H100" s="44" t="s">
        <v>49</v>
      </c>
      <c r="I100" s="49" t="s">
        <v>52</v>
      </c>
      <c r="J100" s="0" t="n">
        <f aca="false">IF(H100="d",G100,-G100)</f>
        <v>-4125</v>
      </c>
    </row>
    <row r="101" customFormat="false" ht="16.5" hidden="false" customHeight="false" outlineLevel="0" collapsed="false">
      <c r="A101" s="44" t="n">
        <v>571218</v>
      </c>
      <c r="B101" s="51" t="n">
        <v>43236</v>
      </c>
      <c r="C101" s="3" t="n">
        <v>41914000</v>
      </c>
      <c r="D101" s="46" t="s">
        <v>7</v>
      </c>
      <c r="E101" s="55" t="n">
        <v>4125</v>
      </c>
      <c r="F101" s="53"/>
      <c r="G101" s="48" t="n">
        <f aca="false">SUM(E101:F101)</f>
        <v>4125</v>
      </c>
      <c r="H101" s="44" t="s">
        <v>49</v>
      </c>
      <c r="I101" s="49" t="s">
        <v>52</v>
      </c>
      <c r="J101" s="0" t="n">
        <f aca="false">IF(H101="d",G101,-G101)</f>
        <v>-4125</v>
      </c>
    </row>
    <row r="102" customFormat="false" ht="16.5" hidden="false" customHeight="false" outlineLevel="0" collapsed="false">
      <c r="A102" s="44" t="n">
        <v>571218</v>
      </c>
      <c r="B102" s="51" t="n">
        <v>43242</v>
      </c>
      <c r="C102" s="3" t="n">
        <v>41914000</v>
      </c>
      <c r="D102" s="46" t="s">
        <v>7</v>
      </c>
      <c r="E102" s="55" t="n">
        <v>12375</v>
      </c>
      <c r="F102" s="53"/>
      <c r="G102" s="48" t="n">
        <f aca="false">SUM(E102:F102)</f>
        <v>12375</v>
      </c>
      <c r="H102" s="44" t="s">
        <v>49</v>
      </c>
      <c r="I102" s="49" t="s">
        <v>52</v>
      </c>
      <c r="J102" s="0" t="n">
        <f aca="false">IF(H102="d",G102,-G102)</f>
        <v>-12375</v>
      </c>
    </row>
    <row r="103" customFormat="false" ht="16.5" hidden="false" customHeight="false" outlineLevel="0" collapsed="false">
      <c r="A103" s="44" t="n">
        <v>571218</v>
      </c>
      <c r="B103" s="51" t="n">
        <v>43244</v>
      </c>
      <c r="C103" s="3" t="n">
        <v>41914000</v>
      </c>
      <c r="D103" s="46" t="s">
        <v>7</v>
      </c>
      <c r="E103" s="55" t="n">
        <v>4125</v>
      </c>
      <c r="F103" s="53"/>
      <c r="G103" s="48" t="n">
        <f aca="false">SUM(E103:F103)</f>
        <v>4125</v>
      </c>
      <c r="H103" s="44" t="s">
        <v>49</v>
      </c>
      <c r="I103" s="49" t="s">
        <v>52</v>
      </c>
      <c r="J103" s="0" t="n">
        <f aca="false">IF(H103="d",G103,-G103)</f>
        <v>-4125</v>
      </c>
    </row>
    <row r="104" customFormat="false" ht="16.5" hidden="false" customHeight="false" outlineLevel="0" collapsed="false">
      <c r="A104" s="44" t="n">
        <v>571218</v>
      </c>
      <c r="B104" s="51" t="n">
        <v>43245</v>
      </c>
      <c r="C104" s="3" t="n">
        <v>41914000</v>
      </c>
      <c r="D104" s="46" t="s">
        <v>7</v>
      </c>
      <c r="E104" s="55" t="n">
        <v>20625</v>
      </c>
      <c r="F104" s="53"/>
      <c r="G104" s="48" t="n">
        <f aca="false">SUM(E104:F104)</f>
        <v>20625</v>
      </c>
      <c r="H104" s="44" t="s">
        <v>49</v>
      </c>
      <c r="I104" s="49" t="s">
        <v>52</v>
      </c>
      <c r="J104" s="0" t="n">
        <f aca="false">IF(H104="d",G104,-G104)</f>
        <v>-20625</v>
      </c>
    </row>
    <row r="105" customFormat="false" ht="16.5" hidden="false" customHeight="false" outlineLevel="0" collapsed="false">
      <c r="A105" s="44" t="n">
        <v>571218</v>
      </c>
      <c r="B105" s="51" t="n">
        <v>43249</v>
      </c>
      <c r="C105" s="3" t="n">
        <v>41914000</v>
      </c>
      <c r="D105" s="46" t="s">
        <v>7</v>
      </c>
      <c r="E105" s="55" t="n">
        <v>16500</v>
      </c>
      <c r="F105" s="53"/>
      <c r="G105" s="48" t="n">
        <f aca="false">SUM(E105:F105)</f>
        <v>16500</v>
      </c>
      <c r="H105" s="44" t="s">
        <v>49</v>
      </c>
      <c r="I105" s="49" t="s">
        <v>52</v>
      </c>
      <c r="J105" s="0" t="n">
        <f aca="false">IF(H105="d",G105,-G105)</f>
        <v>-16500</v>
      </c>
    </row>
    <row r="106" customFormat="false" ht="16.5" hidden="false" customHeight="false" outlineLevel="0" collapsed="false">
      <c r="A106" s="44" t="n">
        <v>571218</v>
      </c>
      <c r="B106" s="51" t="n">
        <v>43250</v>
      </c>
      <c r="C106" s="3" t="n">
        <v>41914000</v>
      </c>
      <c r="D106" s="46" t="s">
        <v>7</v>
      </c>
      <c r="E106" s="55" t="n">
        <v>16500</v>
      </c>
      <c r="F106" s="53"/>
      <c r="G106" s="48" t="n">
        <f aca="false">SUM(E106:F106)</f>
        <v>16500</v>
      </c>
      <c r="H106" s="44" t="s">
        <v>49</v>
      </c>
      <c r="I106" s="49" t="s">
        <v>52</v>
      </c>
      <c r="J106" s="0" t="n">
        <f aca="false">IF(H106="d",G106,-G106)</f>
        <v>-16500</v>
      </c>
    </row>
    <row r="107" customFormat="false" ht="16.5" hidden="false" customHeight="false" outlineLevel="0" collapsed="false">
      <c r="A107" s="44" t="n">
        <v>571218</v>
      </c>
      <c r="B107" s="51" t="n">
        <v>43251</v>
      </c>
      <c r="C107" s="3" t="n">
        <v>41914000</v>
      </c>
      <c r="D107" s="46" t="s">
        <v>7</v>
      </c>
      <c r="E107" s="55" t="n">
        <f aca="false">37125</f>
        <v>37125</v>
      </c>
      <c r="F107" s="53"/>
      <c r="G107" s="48" t="n">
        <f aca="false">SUM(E107:F107)</f>
        <v>37125</v>
      </c>
      <c r="H107" s="44" t="s">
        <v>49</v>
      </c>
      <c r="I107" s="49" t="s">
        <v>52</v>
      </c>
      <c r="J107" s="0" t="n">
        <f aca="false">IF(H107="d",G107,-G107)</f>
        <v>-37125</v>
      </c>
    </row>
    <row r="108" customFormat="false" ht="16.5" hidden="false" customHeight="false" outlineLevel="0" collapsed="false">
      <c r="A108" s="44" t="n">
        <v>571218</v>
      </c>
      <c r="B108" s="51" t="n">
        <v>43251</v>
      </c>
      <c r="C108" s="3" t="n">
        <v>41917000</v>
      </c>
      <c r="D108" s="46" t="s">
        <v>57</v>
      </c>
      <c r="E108" s="55" t="n">
        <v>1505</v>
      </c>
      <c r="F108" s="53"/>
      <c r="G108" s="48" t="n">
        <f aca="false">SUM(E108:F108)</f>
        <v>1505</v>
      </c>
      <c r="H108" s="44" t="s">
        <v>49</v>
      </c>
      <c r="I108" s="49" t="s">
        <v>52</v>
      </c>
      <c r="J108" s="0" t="n">
        <f aca="false">IF(H108="d",G108,-G108)</f>
        <v>-1505</v>
      </c>
    </row>
    <row r="109" customFormat="false" ht="16.5" hidden="false" customHeight="false" outlineLevel="0" collapsed="false">
      <c r="A109" s="44" t="n">
        <v>571218</v>
      </c>
      <c r="B109" s="51" t="n">
        <v>43223</v>
      </c>
      <c r="C109" s="59" t="n">
        <v>57121800</v>
      </c>
      <c r="D109" s="31" t="s">
        <v>13</v>
      </c>
      <c r="E109" s="55" t="n">
        <v>691889</v>
      </c>
      <c r="F109" s="53"/>
      <c r="G109" s="48" t="n">
        <f aca="false">SUM(E109:F109)</f>
        <v>691889</v>
      </c>
      <c r="H109" s="49" t="s">
        <v>50</v>
      </c>
      <c r="I109" s="49" t="s">
        <v>52</v>
      </c>
      <c r="J109" s="0" t="n">
        <f aca="false">IF(H109="d",G109,-G109)</f>
        <v>691889</v>
      </c>
    </row>
    <row r="110" customFormat="false" ht="16.5" hidden="false" customHeight="false" outlineLevel="0" collapsed="false">
      <c r="A110" s="44" t="n">
        <v>571218</v>
      </c>
      <c r="B110" s="51" t="n">
        <v>43224</v>
      </c>
      <c r="C110" s="59" t="n">
        <v>57121800</v>
      </c>
      <c r="D110" s="31" t="s">
        <v>13</v>
      </c>
      <c r="E110" s="55" t="n">
        <v>818411</v>
      </c>
      <c r="F110" s="53"/>
      <c r="G110" s="48" t="n">
        <f aca="false">SUM(E110:F110)</f>
        <v>818411</v>
      </c>
      <c r="H110" s="49" t="s">
        <v>50</v>
      </c>
      <c r="I110" s="49" t="s">
        <v>52</v>
      </c>
      <c r="J110" s="0" t="n">
        <f aca="false">IF(H110="d",G110,-G110)</f>
        <v>818411</v>
      </c>
    </row>
    <row r="111" customFormat="false" ht="16.5" hidden="false" customHeight="false" outlineLevel="0" collapsed="false">
      <c r="A111" s="44" t="n">
        <v>571218</v>
      </c>
      <c r="B111" s="51" t="n">
        <v>43227</v>
      </c>
      <c r="C111" s="59" t="n">
        <v>57121800</v>
      </c>
      <c r="D111" s="31" t="s">
        <v>13</v>
      </c>
      <c r="E111" s="55" t="n">
        <v>1235926</v>
      </c>
      <c r="F111" s="53"/>
      <c r="G111" s="48" t="n">
        <f aca="false">SUM(E111:F111)</f>
        <v>1235926</v>
      </c>
      <c r="H111" s="49" t="s">
        <v>50</v>
      </c>
      <c r="I111" s="49" t="s">
        <v>52</v>
      </c>
      <c r="J111" s="0" t="n">
        <f aca="false">IF(H111="d",G111,-G111)</f>
        <v>1235926</v>
      </c>
    </row>
    <row r="112" customFormat="false" ht="16.5" hidden="false" customHeight="false" outlineLevel="0" collapsed="false">
      <c r="A112" s="44" t="n">
        <v>571218</v>
      </c>
      <c r="B112" s="51" t="n">
        <v>43228</v>
      </c>
      <c r="C112" s="59" t="n">
        <v>57121800</v>
      </c>
      <c r="D112" s="31" t="s">
        <v>13</v>
      </c>
      <c r="E112" s="55" t="n">
        <v>1284284</v>
      </c>
      <c r="F112" s="53"/>
      <c r="G112" s="48" t="n">
        <f aca="false">SUM(E112:F112)</f>
        <v>1284284</v>
      </c>
      <c r="H112" s="49" t="s">
        <v>50</v>
      </c>
      <c r="I112" s="49" t="s">
        <v>52</v>
      </c>
      <c r="J112" s="0" t="n">
        <f aca="false">IF(H112="d",G112,-G112)</f>
        <v>1284284</v>
      </c>
    </row>
    <row r="113" customFormat="false" ht="16.5" hidden="false" customHeight="false" outlineLevel="0" collapsed="false">
      <c r="A113" s="44" t="n">
        <v>571218</v>
      </c>
      <c r="B113" s="51" t="n">
        <v>43229</v>
      </c>
      <c r="C113" s="59" t="n">
        <v>57121800</v>
      </c>
      <c r="D113" s="31" t="s">
        <v>13</v>
      </c>
      <c r="E113" s="55" t="n">
        <v>1362822</v>
      </c>
      <c r="F113" s="53"/>
      <c r="G113" s="48" t="n">
        <f aca="false">SUM(E113:F113)</f>
        <v>1362822</v>
      </c>
      <c r="H113" s="49" t="s">
        <v>50</v>
      </c>
      <c r="I113" s="49" t="s">
        <v>52</v>
      </c>
      <c r="J113" s="0" t="n">
        <f aca="false">IF(H113="d",G113,-G113)</f>
        <v>1362822</v>
      </c>
    </row>
    <row r="114" customFormat="false" ht="16.5" hidden="false" customHeight="false" outlineLevel="0" collapsed="false">
      <c r="A114" s="44" t="n">
        <v>571218</v>
      </c>
      <c r="B114" s="51" t="n">
        <v>43231</v>
      </c>
      <c r="C114" s="59" t="n">
        <v>57121800</v>
      </c>
      <c r="D114" s="31" t="s">
        <v>13</v>
      </c>
      <c r="E114" s="60" t="n">
        <v>3051864</v>
      </c>
      <c r="F114" s="53"/>
      <c r="G114" s="48" t="n">
        <f aca="false">SUM(E114:F114)</f>
        <v>3051864</v>
      </c>
      <c r="H114" s="49" t="s">
        <v>50</v>
      </c>
      <c r="I114" s="49" t="s">
        <v>52</v>
      </c>
      <c r="J114" s="0" t="n">
        <f aca="false">IF(H114="d",G114,-G114)</f>
        <v>3051864</v>
      </c>
    </row>
    <row r="115" customFormat="false" ht="16.5" hidden="false" customHeight="false" outlineLevel="0" collapsed="false">
      <c r="A115" s="44" t="n">
        <v>571218</v>
      </c>
      <c r="B115" s="51" t="n">
        <v>43234</v>
      </c>
      <c r="C115" s="59" t="n">
        <v>57121800</v>
      </c>
      <c r="D115" s="31" t="s">
        <v>13</v>
      </c>
      <c r="E115" s="60" t="n">
        <v>6132186</v>
      </c>
      <c r="F115" s="53"/>
      <c r="G115" s="48" t="n">
        <f aca="false">SUM(E115:F115)</f>
        <v>6132186</v>
      </c>
      <c r="H115" s="49" t="s">
        <v>50</v>
      </c>
      <c r="I115" s="49" t="s">
        <v>52</v>
      </c>
      <c r="J115" s="0" t="n">
        <f aca="false">IF(H115="d",G115,-G115)</f>
        <v>6132186</v>
      </c>
    </row>
    <row r="116" customFormat="false" ht="16.5" hidden="false" customHeight="false" outlineLevel="0" collapsed="false">
      <c r="A116" s="44" t="n">
        <v>571218</v>
      </c>
      <c r="B116" s="51" t="n">
        <v>43235</v>
      </c>
      <c r="C116" s="59" t="n">
        <v>57121800</v>
      </c>
      <c r="D116" s="31" t="s">
        <v>13</v>
      </c>
      <c r="E116" s="53" t="n">
        <v>5464946</v>
      </c>
      <c r="F116" s="53"/>
      <c r="G116" s="48" t="n">
        <f aca="false">SUM(E116:F116)</f>
        <v>5464946</v>
      </c>
      <c r="H116" s="49" t="s">
        <v>50</v>
      </c>
      <c r="I116" s="49" t="s">
        <v>52</v>
      </c>
      <c r="J116" s="0" t="n">
        <f aca="false">IF(H116="d",G116,-G116)</f>
        <v>5464946</v>
      </c>
    </row>
    <row r="117" customFormat="false" ht="16.5" hidden="false" customHeight="false" outlineLevel="0" collapsed="false">
      <c r="A117" s="44" t="n">
        <v>571218</v>
      </c>
      <c r="B117" s="51" t="n">
        <v>43236</v>
      </c>
      <c r="C117" s="59" t="n">
        <v>57121800</v>
      </c>
      <c r="D117" s="31" t="s">
        <v>13</v>
      </c>
      <c r="E117" s="53" t="n">
        <v>3776516</v>
      </c>
      <c r="F117" s="53"/>
      <c r="G117" s="48" t="n">
        <f aca="false">SUM(E117:F117)</f>
        <v>3776516</v>
      </c>
      <c r="H117" s="49" t="s">
        <v>50</v>
      </c>
      <c r="I117" s="61" t="s">
        <v>52</v>
      </c>
      <c r="J117" s="0" t="n">
        <f aca="false">IF(H117="d",G117,-G117)</f>
        <v>3776516</v>
      </c>
    </row>
    <row r="118" customFormat="false" ht="16.5" hidden="false" customHeight="false" outlineLevel="0" collapsed="false">
      <c r="A118" s="44" t="n">
        <v>571218</v>
      </c>
      <c r="B118" s="51" t="n">
        <v>43237</v>
      </c>
      <c r="C118" s="59" t="n">
        <v>57121800</v>
      </c>
      <c r="D118" s="31" t="s">
        <v>13</v>
      </c>
      <c r="E118" s="53" t="n">
        <v>3373856</v>
      </c>
      <c r="F118" s="53"/>
      <c r="G118" s="48" t="n">
        <f aca="false">SUM(E118:F118)</f>
        <v>3373856</v>
      </c>
      <c r="H118" s="49" t="s">
        <v>50</v>
      </c>
      <c r="I118" s="61" t="s">
        <v>52</v>
      </c>
      <c r="J118" s="0" t="n">
        <f aca="false">IF(H118="d",G118,-G118)</f>
        <v>3373856</v>
      </c>
    </row>
    <row r="119" customFormat="false" ht="16.5" hidden="false" customHeight="false" outlineLevel="0" collapsed="false">
      <c r="A119" s="44" t="n">
        <v>571218</v>
      </c>
      <c r="B119" s="51" t="n">
        <v>43238</v>
      </c>
      <c r="C119" s="59" t="n">
        <v>57121800</v>
      </c>
      <c r="D119" s="31" t="s">
        <v>13</v>
      </c>
      <c r="E119" s="53" t="n">
        <v>4462381</v>
      </c>
      <c r="F119" s="53"/>
      <c r="G119" s="48" t="n">
        <f aca="false">SUM(E119:F119)</f>
        <v>4462381</v>
      </c>
      <c r="H119" s="49" t="s">
        <v>50</v>
      </c>
      <c r="I119" s="61" t="s">
        <v>52</v>
      </c>
      <c r="J119" s="0" t="n">
        <f aca="false">IF(H119="d",G119,-G119)</f>
        <v>4462381</v>
      </c>
    </row>
    <row r="120" customFormat="false" ht="16.5" hidden="false" customHeight="false" outlineLevel="0" collapsed="false">
      <c r="A120" s="44" t="n">
        <v>571218</v>
      </c>
      <c r="B120" s="51" t="n">
        <v>43242</v>
      </c>
      <c r="C120" s="59" t="n">
        <v>57121800</v>
      </c>
      <c r="D120" s="31" t="s">
        <v>13</v>
      </c>
      <c r="E120" s="53" t="n">
        <v>5157384</v>
      </c>
      <c r="F120" s="53"/>
      <c r="G120" s="48" t="n">
        <f aca="false">SUM(E120:F120)</f>
        <v>5157384</v>
      </c>
      <c r="H120" s="49" t="s">
        <v>50</v>
      </c>
      <c r="I120" s="61" t="s">
        <v>52</v>
      </c>
      <c r="J120" s="0" t="n">
        <f aca="false">IF(H120="d",G120,-G120)</f>
        <v>5157384</v>
      </c>
    </row>
    <row r="121" customFormat="false" ht="16.5" hidden="false" customHeight="false" outlineLevel="0" collapsed="false">
      <c r="A121" s="44" t="n">
        <v>571218</v>
      </c>
      <c r="B121" s="51" t="n">
        <v>43243</v>
      </c>
      <c r="C121" s="59" t="n">
        <v>57121800</v>
      </c>
      <c r="D121" s="31" t="s">
        <v>13</v>
      </c>
      <c r="E121" s="53" t="n">
        <v>2272581</v>
      </c>
      <c r="F121" s="53"/>
      <c r="G121" s="48" t="n">
        <f aca="false">SUM(E121:F121)</f>
        <v>2272581</v>
      </c>
      <c r="H121" s="49" t="s">
        <v>50</v>
      </c>
      <c r="I121" s="61" t="s">
        <v>52</v>
      </c>
      <c r="J121" s="0" t="n">
        <f aca="false">IF(H121="d",G121,-G121)</f>
        <v>2272581</v>
      </c>
    </row>
    <row r="122" customFormat="false" ht="16.5" hidden="false" customHeight="false" outlineLevel="0" collapsed="false">
      <c r="A122" s="44" t="n">
        <v>571218</v>
      </c>
      <c r="B122" s="51" t="n">
        <v>43244</v>
      </c>
      <c r="C122" s="59" t="n">
        <v>57121800</v>
      </c>
      <c r="D122" s="31" t="s">
        <v>13</v>
      </c>
      <c r="E122" s="53" t="n">
        <v>1100783</v>
      </c>
      <c r="F122" s="53"/>
      <c r="G122" s="48" t="n">
        <f aca="false">SUM(E122:F122)</f>
        <v>1100783</v>
      </c>
      <c r="H122" s="49" t="s">
        <v>50</v>
      </c>
      <c r="I122" s="61" t="s">
        <v>52</v>
      </c>
      <c r="J122" s="0" t="n">
        <f aca="false">IF(H122="d",G122,-G122)</f>
        <v>1100783</v>
      </c>
    </row>
    <row r="123" customFormat="false" ht="16.5" hidden="false" customHeight="false" outlineLevel="0" collapsed="false">
      <c r="A123" s="44" t="n">
        <v>571218</v>
      </c>
      <c r="B123" s="51" t="n">
        <v>43245</v>
      </c>
      <c r="C123" s="59" t="n">
        <v>57121800</v>
      </c>
      <c r="D123" s="31" t="s">
        <v>13</v>
      </c>
      <c r="E123" s="53" t="n">
        <v>1669627</v>
      </c>
      <c r="F123" s="53"/>
      <c r="G123" s="48" t="n">
        <f aca="false">SUM(E123:F123)</f>
        <v>1669627</v>
      </c>
      <c r="H123" s="49" t="s">
        <v>50</v>
      </c>
      <c r="I123" s="61" t="s">
        <v>52</v>
      </c>
      <c r="J123" s="0" t="n">
        <f aca="false">IF(H123="d",G123,-G123)</f>
        <v>1669627</v>
      </c>
    </row>
    <row r="124" customFormat="false" ht="16.5" hidden="false" customHeight="false" outlineLevel="0" collapsed="false">
      <c r="A124" s="44" t="n">
        <v>571218</v>
      </c>
      <c r="B124" s="51" t="n">
        <v>43248</v>
      </c>
      <c r="C124" s="59" t="n">
        <v>57121800</v>
      </c>
      <c r="D124" s="31" t="s">
        <v>13</v>
      </c>
      <c r="E124" s="53" t="n">
        <v>1090177</v>
      </c>
      <c r="F124" s="53"/>
      <c r="G124" s="48" t="n">
        <f aca="false">SUM(E124:F124)</f>
        <v>1090177</v>
      </c>
      <c r="H124" s="49" t="s">
        <v>50</v>
      </c>
      <c r="I124" s="61" t="s">
        <v>52</v>
      </c>
      <c r="J124" s="0" t="n">
        <f aca="false">IF(H124="d",G124,-G124)</f>
        <v>1090177</v>
      </c>
    </row>
    <row r="125" customFormat="false" ht="16.5" hidden="false" customHeight="false" outlineLevel="0" collapsed="false">
      <c r="A125" s="44" t="n">
        <v>571218</v>
      </c>
      <c r="B125" s="51" t="n">
        <v>43249</v>
      </c>
      <c r="C125" s="59" t="n">
        <v>57121800</v>
      </c>
      <c r="D125" s="31" t="s">
        <v>13</v>
      </c>
      <c r="E125" s="53" t="n">
        <v>2027396</v>
      </c>
      <c r="F125" s="53"/>
      <c r="G125" s="48" t="n">
        <f aca="false">SUM(E125:F125)</f>
        <v>2027396</v>
      </c>
      <c r="H125" s="49" t="s">
        <v>50</v>
      </c>
      <c r="I125" s="61" t="s">
        <v>52</v>
      </c>
      <c r="J125" s="0" t="n">
        <f aca="false">IF(H125="d",G125,-G125)</f>
        <v>2027396</v>
      </c>
    </row>
    <row r="126" customFormat="false" ht="16.5" hidden="false" customHeight="false" outlineLevel="0" collapsed="false">
      <c r="A126" s="44" t="n">
        <v>571218</v>
      </c>
      <c r="B126" s="51" t="n">
        <v>43250</v>
      </c>
      <c r="C126" s="59" t="n">
        <v>57121800</v>
      </c>
      <c r="D126" s="31" t="s">
        <v>13</v>
      </c>
      <c r="E126" s="53" t="n">
        <v>1570490</v>
      </c>
      <c r="F126" s="53"/>
      <c r="G126" s="48" t="n">
        <f aca="false">SUM(E126:F126)</f>
        <v>1570490</v>
      </c>
      <c r="H126" s="49" t="s">
        <v>50</v>
      </c>
      <c r="I126" s="61" t="s">
        <v>52</v>
      </c>
      <c r="J126" s="0" t="n">
        <f aca="false">IF(H126="d",G126,-G126)</f>
        <v>1570490</v>
      </c>
    </row>
    <row r="127" customFormat="false" ht="16.5" hidden="false" customHeight="false" outlineLevel="0" collapsed="false">
      <c r="A127" s="44" t="n">
        <v>571218</v>
      </c>
      <c r="B127" s="51" t="n">
        <v>43251</v>
      </c>
      <c r="C127" s="59" t="n">
        <v>57121800</v>
      </c>
      <c r="D127" s="31" t="s">
        <v>13</v>
      </c>
      <c r="E127" s="53" t="n">
        <v>1410960</v>
      </c>
      <c r="F127" s="53"/>
      <c r="G127" s="48" t="n">
        <f aca="false">SUM(E127:F127)</f>
        <v>1410960</v>
      </c>
      <c r="H127" s="49" t="s">
        <v>50</v>
      </c>
      <c r="I127" s="61" t="s">
        <v>52</v>
      </c>
      <c r="J127" s="0" t="n">
        <f aca="false">IF(H127="d",G127,-G127)</f>
        <v>1410960</v>
      </c>
    </row>
    <row r="130" customFormat="false" ht="16.5" hidden="false" customHeight="false" outlineLevel="0" collapsed="false">
      <c r="A130" s="39" t="s">
        <v>58</v>
      </c>
      <c r="B130" s="39"/>
      <c r="C130" s="39"/>
      <c r="D130" s="39"/>
      <c r="E130" s="39"/>
      <c r="F130" s="39"/>
      <c r="G130" s="39"/>
      <c r="H130" s="39"/>
      <c r="I130" s="39"/>
    </row>
    <row r="131" customFormat="false" ht="16.5" hidden="false" customHeight="false" outlineLevel="0" collapsed="false">
      <c r="A131" s="40" t="s">
        <v>0</v>
      </c>
      <c r="B131" s="40" t="s">
        <v>1</v>
      </c>
      <c r="C131" s="2" t="s">
        <v>2</v>
      </c>
      <c r="D131" s="41" t="s">
        <v>3</v>
      </c>
      <c r="E131" s="41"/>
      <c r="F131" s="41"/>
      <c r="G131" s="42" t="s">
        <v>47</v>
      </c>
      <c r="H131" s="43" t="s">
        <v>48</v>
      </c>
      <c r="I131" s="43" t="s">
        <v>51</v>
      </c>
      <c r="J131" s="49" t="s">
        <v>53</v>
      </c>
    </row>
    <row r="132" customFormat="false" ht="16.5" hidden="false" customHeight="false" outlineLevel="0" collapsed="false">
      <c r="A132" s="44" t="n">
        <v>571218</v>
      </c>
      <c r="B132" s="51" t="n">
        <v>43223</v>
      </c>
      <c r="C132" s="59" t="n">
        <v>58515300</v>
      </c>
      <c r="D132" s="31" t="s">
        <v>44</v>
      </c>
      <c r="E132" s="23" t="n">
        <v>604679</v>
      </c>
      <c r="F132" s="23"/>
      <c r="G132" s="48" t="n">
        <f aca="false">SUM(E132:F132)</f>
        <v>604679</v>
      </c>
      <c r="H132" s="44" t="s">
        <v>50</v>
      </c>
      <c r="I132" s="49" t="s">
        <v>59</v>
      </c>
      <c r="J132" s="0" t="n">
        <f aca="false">IF(H132="d",G132,-G132)</f>
        <v>604679</v>
      </c>
      <c r="M132" s="62"/>
    </row>
    <row r="133" customFormat="false" ht="16.5" hidden="false" customHeight="false" outlineLevel="0" collapsed="false">
      <c r="A133" s="44" t="n">
        <v>571218</v>
      </c>
      <c r="B133" s="51" t="n">
        <v>43223</v>
      </c>
      <c r="C133" s="59" t="n">
        <v>58518000</v>
      </c>
      <c r="D133" s="31" t="s">
        <v>45</v>
      </c>
      <c r="E133" s="23"/>
      <c r="F133" s="23" t="n">
        <v>87210</v>
      </c>
      <c r="G133" s="48" t="n">
        <f aca="false">SUM(E133:F133)</f>
        <v>87210</v>
      </c>
      <c r="H133" s="44" t="s">
        <v>50</v>
      </c>
      <c r="I133" s="49" t="s">
        <v>59</v>
      </c>
      <c r="J133" s="0" t="n">
        <f aca="false">IF(H133="d",G133,-G133)</f>
        <v>87210</v>
      </c>
    </row>
    <row r="134" customFormat="false" ht="16.5" hidden="false" customHeight="false" outlineLevel="0" collapsed="false">
      <c r="A134" s="44" t="n">
        <v>571218</v>
      </c>
      <c r="B134" s="51" t="n">
        <v>43224</v>
      </c>
      <c r="C134" s="59" t="n">
        <v>58515300</v>
      </c>
      <c r="D134" s="31" t="s">
        <v>44</v>
      </c>
      <c r="E134" s="23" t="n">
        <v>608838</v>
      </c>
      <c r="F134" s="23"/>
      <c r="G134" s="48" t="n">
        <f aca="false">SUM(E134:F134)</f>
        <v>608838</v>
      </c>
      <c r="H134" s="44" t="s">
        <v>50</v>
      </c>
      <c r="I134" s="49" t="s">
        <v>59</v>
      </c>
      <c r="J134" s="0" t="n">
        <f aca="false">IF(H134="d",G134,-G134)</f>
        <v>608838</v>
      </c>
    </row>
    <row r="135" customFormat="false" ht="16.5" hidden="false" customHeight="false" outlineLevel="0" collapsed="false">
      <c r="A135" s="44" t="n">
        <v>571218</v>
      </c>
      <c r="B135" s="51" t="n">
        <v>43224</v>
      </c>
      <c r="C135" s="59" t="n">
        <v>58518000</v>
      </c>
      <c r="D135" s="31" t="s">
        <v>45</v>
      </c>
      <c r="E135" s="23"/>
      <c r="F135" s="23" t="n">
        <v>209573</v>
      </c>
      <c r="G135" s="48" t="n">
        <f aca="false">SUM(E135:F135)</f>
        <v>209573</v>
      </c>
      <c r="H135" s="44" t="s">
        <v>50</v>
      </c>
      <c r="I135" s="49" t="s">
        <v>59</v>
      </c>
      <c r="J135" s="0" t="n">
        <f aca="false">IF(H135="d",G135,-G135)</f>
        <v>209573</v>
      </c>
    </row>
    <row r="136" customFormat="false" ht="16.5" hidden="false" customHeight="false" outlineLevel="0" collapsed="false">
      <c r="A136" s="44" t="n">
        <v>571218</v>
      </c>
      <c r="B136" s="51" t="n">
        <v>43227</v>
      </c>
      <c r="C136" s="59" t="n">
        <v>58515300</v>
      </c>
      <c r="D136" s="31" t="s">
        <v>44</v>
      </c>
      <c r="E136" s="23" t="n">
        <v>1180846</v>
      </c>
      <c r="F136" s="23"/>
      <c r="G136" s="48" t="n">
        <f aca="false">SUM(E136:F136)</f>
        <v>1180846</v>
      </c>
      <c r="H136" s="44" t="s">
        <v>50</v>
      </c>
      <c r="I136" s="49" t="s">
        <v>59</v>
      </c>
      <c r="J136" s="0" t="n">
        <f aca="false">IF(H136="d",G136,-G136)</f>
        <v>1180846</v>
      </c>
    </row>
    <row r="137" customFormat="false" ht="16.5" hidden="false" customHeight="false" outlineLevel="0" collapsed="false">
      <c r="A137" s="44" t="n">
        <v>571218</v>
      </c>
      <c r="B137" s="51" t="n">
        <v>43227</v>
      </c>
      <c r="C137" s="59" t="n">
        <v>58518000</v>
      </c>
      <c r="D137" s="31" t="s">
        <v>45</v>
      </c>
      <c r="E137" s="23"/>
      <c r="F137" s="23" t="n">
        <v>55080</v>
      </c>
      <c r="G137" s="48" t="n">
        <f aca="false">SUM(E137:F137)</f>
        <v>55080</v>
      </c>
      <c r="H137" s="44" t="s">
        <v>50</v>
      </c>
      <c r="I137" s="49" t="s">
        <v>59</v>
      </c>
      <c r="J137" s="0" t="n">
        <f aca="false">IF(H137="d",G137,-G137)</f>
        <v>55080</v>
      </c>
    </row>
    <row r="138" customFormat="false" ht="16.5" hidden="false" customHeight="false" outlineLevel="0" collapsed="false">
      <c r="A138" s="44" t="n">
        <v>571218</v>
      </c>
      <c r="B138" s="51" t="n">
        <v>43228</v>
      </c>
      <c r="C138" s="59" t="n">
        <v>58515300</v>
      </c>
      <c r="D138" s="31" t="s">
        <v>44</v>
      </c>
      <c r="E138" s="23" t="n">
        <v>1265924</v>
      </c>
      <c r="F138" s="23"/>
      <c r="G138" s="48" t="n">
        <f aca="false">SUM(E138:F138)</f>
        <v>1265924</v>
      </c>
      <c r="H138" s="44" t="s">
        <v>50</v>
      </c>
      <c r="I138" s="49" t="s">
        <v>59</v>
      </c>
      <c r="J138" s="0" t="n">
        <f aca="false">IF(H138="d",G138,-G138)</f>
        <v>1265924</v>
      </c>
    </row>
    <row r="139" customFormat="false" ht="16.5" hidden="false" customHeight="false" outlineLevel="0" collapsed="false">
      <c r="A139" s="44" t="n">
        <v>571218</v>
      </c>
      <c r="B139" s="51" t="n">
        <v>43228</v>
      </c>
      <c r="C139" s="59" t="n">
        <v>58518000</v>
      </c>
      <c r="D139" s="31" t="s">
        <v>45</v>
      </c>
      <c r="E139" s="23"/>
      <c r="F139" s="23" t="n">
        <v>18360</v>
      </c>
      <c r="G139" s="48" t="n">
        <f aca="false">SUM(E139:F139)</f>
        <v>18360</v>
      </c>
      <c r="H139" s="44" t="s">
        <v>50</v>
      </c>
      <c r="I139" s="49" t="s">
        <v>59</v>
      </c>
      <c r="J139" s="0" t="n">
        <f aca="false">IF(H139="d",G139,-G139)</f>
        <v>18360</v>
      </c>
    </row>
    <row r="140" customFormat="false" ht="16.5" hidden="false" customHeight="false" outlineLevel="0" collapsed="false">
      <c r="A140" s="44" t="n">
        <v>571218</v>
      </c>
      <c r="B140" s="51" t="n">
        <v>43229</v>
      </c>
      <c r="C140" s="59" t="n">
        <v>58515300</v>
      </c>
      <c r="D140" s="31" t="s">
        <v>44</v>
      </c>
      <c r="E140" s="23" t="n">
        <v>1326102</v>
      </c>
      <c r="F140" s="23"/>
      <c r="G140" s="48" t="n">
        <f aca="false">SUM(E140:F140)</f>
        <v>1326102</v>
      </c>
      <c r="H140" s="44" t="s">
        <v>50</v>
      </c>
      <c r="I140" s="49" t="s">
        <v>59</v>
      </c>
      <c r="J140" s="0" t="n">
        <f aca="false">IF(H140="d",G140,-G140)</f>
        <v>1326102</v>
      </c>
    </row>
    <row r="141" customFormat="false" ht="16.5" hidden="false" customHeight="false" outlineLevel="0" collapsed="false">
      <c r="A141" s="44" t="n">
        <v>571218</v>
      </c>
      <c r="B141" s="51" t="n">
        <v>43229</v>
      </c>
      <c r="C141" s="59" t="n">
        <v>58518000</v>
      </c>
      <c r="D141" s="31" t="s">
        <v>45</v>
      </c>
      <c r="E141" s="23"/>
      <c r="F141" s="23" t="n">
        <v>36720</v>
      </c>
      <c r="G141" s="48" t="n">
        <f aca="false">SUM(E141:F141)</f>
        <v>36720</v>
      </c>
      <c r="H141" s="44" t="s">
        <v>50</v>
      </c>
      <c r="I141" s="49" t="s">
        <v>59</v>
      </c>
      <c r="J141" s="0" t="n">
        <f aca="false">IF(H141="d",G141,-G141)</f>
        <v>36720</v>
      </c>
    </row>
    <row r="142" customFormat="false" ht="16.5" hidden="false" customHeight="false" outlineLevel="0" collapsed="false">
      <c r="A142" s="44" t="n">
        <v>571218</v>
      </c>
      <c r="B142" s="51" t="n">
        <v>43231</v>
      </c>
      <c r="C142" s="59" t="n">
        <v>58515300</v>
      </c>
      <c r="D142" s="31" t="s">
        <v>44</v>
      </c>
      <c r="E142" s="23" t="n">
        <v>2987604</v>
      </c>
      <c r="F142" s="23"/>
      <c r="G142" s="48" t="n">
        <f aca="false">SUM(E142:F142)</f>
        <v>2987604</v>
      </c>
      <c r="H142" s="44" t="s">
        <v>50</v>
      </c>
      <c r="I142" s="49" t="s">
        <v>59</v>
      </c>
      <c r="J142" s="0" t="n">
        <f aca="false">IF(H142="d",G142,-G142)</f>
        <v>2987604</v>
      </c>
    </row>
    <row r="143" customFormat="false" ht="16.5" hidden="false" customHeight="false" outlineLevel="0" collapsed="false">
      <c r="A143" s="44" t="n">
        <v>571218</v>
      </c>
      <c r="B143" s="51" t="n">
        <v>43231</v>
      </c>
      <c r="C143" s="59" t="n">
        <v>58518000</v>
      </c>
      <c r="D143" s="31" t="s">
        <v>45</v>
      </c>
      <c r="E143" s="23"/>
      <c r="F143" s="23" t="n">
        <v>64260</v>
      </c>
      <c r="G143" s="48" t="n">
        <f aca="false">SUM(E143:F143)</f>
        <v>64260</v>
      </c>
      <c r="H143" s="44" t="s">
        <v>50</v>
      </c>
      <c r="I143" s="49" t="s">
        <v>59</v>
      </c>
      <c r="J143" s="0" t="n">
        <f aca="false">IF(H143="d",G143,-G143)</f>
        <v>64260</v>
      </c>
    </row>
    <row r="144" customFormat="false" ht="16.5" hidden="false" customHeight="false" outlineLevel="0" collapsed="false">
      <c r="A144" s="44" t="n">
        <v>571218</v>
      </c>
      <c r="B144" s="51" t="n">
        <v>43234</v>
      </c>
      <c r="C144" s="59" t="n">
        <v>58515300</v>
      </c>
      <c r="D144" s="31" t="s">
        <v>44</v>
      </c>
      <c r="E144" s="24" t="n">
        <v>6005534</v>
      </c>
      <c r="F144" s="23" t="n">
        <v>25672</v>
      </c>
      <c r="G144" s="48" t="n">
        <f aca="false">SUM(E144:F144)</f>
        <v>6031206</v>
      </c>
      <c r="H144" s="44" t="s">
        <v>50</v>
      </c>
      <c r="I144" s="49" t="s">
        <v>59</v>
      </c>
      <c r="J144" s="0" t="n">
        <f aca="false">IF(H144="d",G144,-G144)</f>
        <v>6031206</v>
      </c>
    </row>
    <row r="145" customFormat="false" ht="16.5" hidden="false" customHeight="false" outlineLevel="0" collapsed="false">
      <c r="A145" s="44" t="n">
        <v>571218</v>
      </c>
      <c r="B145" s="51" t="n">
        <v>43234</v>
      </c>
      <c r="C145" s="59" t="n">
        <v>58518000</v>
      </c>
      <c r="D145" s="31" t="s">
        <v>45</v>
      </c>
      <c r="E145" s="23"/>
      <c r="F145" s="23" t="n">
        <v>100980</v>
      </c>
      <c r="G145" s="48" t="n">
        <f aca="false">SUM(E145:F145)</f>
        <v>100980</v>
      </c>
      <c r="H145" s="44" t="s">
        <v>50</v>
      </c>
      <c r="I145" s="49" t="s">
        <v>59</v>
      </c>
      <c r="J145" s="0" t="n">
        <f aca="false">IF(H145="d",G145,-G145)</f>
        <v>100980</v>
      </c>
    </row>
    <row r="146" customFormat="false" ht="16.5" hidden="false" customHeight="false" outlineLevel="0" collapsed="false">
      <c r="A146" s="44" t="n">
        <v>571218</v>
      </c>
      <c r="B146" s="51" t="n">
        <v>43235</v>
      </c>
      <c r="C146" s="59" t="n">
        <v>58515300</v>
      </c>
      <c r="D146" s="31" t="s">
        <v>44</v>
      </c>
      <c r="E146" s="23" t="n">
        <v>5316176</v>
      </c>
      <c r="F146" s="23" t="n">
        <v>18727</v>
      </c>
      <c r="G146" s="48" t="n">
        <f aca="false">SUM(E146:F146)</f>
        <v>5334903</v>
      </c>
      <c r="H146" s="44" t="s">
        <v>50</v>
      </c>
      <c r="I146" s="49" t="s">
        <v>59</v>
      </c>
      <c r="J146" s="0" t="n">
        <f aca="false">IF(H146="d",G146,-G146)</f>
        <v>5334903</v>
      </c>
    </row>
    <row r="147" customFormat="false" ht="16.5" hidden="false" customHeight="false" outlineLevel="0" collapsed="false">
      <c r="A147" s="44" t="n">
        <v>571218</v>
      </c>
      <c r="B147" s="51" t="n">
        <v>43235</v>
      </c>
      <c r="C147" s="59" t="n">
        <v>58518000</v>
      </c>
      <c r="D147" s="31" t="s">
        <v>45</v>
      </c>
      <c r="E147" s="23"/>
      <c r="F147" s="23" t="n">
        <v>130043</v>
      </c>
      <c r="G147" s="48" t="n">
        <f aca="false">SUM(E147:F147)</f>
        <v>130043</v>
      </c>
      <c r="H147" s="44" t="s">
        <v>50</v>
      </c>
      <c r="I147" s="49" t="s">
        <v>59</v>
      </c>
      <c r="J147" s="0" t="n">
        <f aca="false">IF(H147="d",G147,-G147)</f>
        <v>130043</v>
      </c>
    </row>
    <row r="148" customFormat="false" ht="16.5" hidden="false" customHeight="false" outlineLevel="0" collapsed="false">
      <c r="A148" s="44" t="n">
        <v>571218</v>
      </c>
      <c r="B148" s="51" t="n">
        <v>43236</v>
      </c>
      <c r="C148" s="59" t="n">
        <v>58515300</v>
      </c>
      <c r="D148" s="31" t="s">
        <v>44</v>
      </c>
      <c r="E148" s="23" t="n">
        <v>3683193</v>
      </c>
      <c r="F148" s="23"/>
      <c r="G148" s="48" t="n">
        <f aca="false">SUM(E148:F148)</f>
        <v>3683193</v>
      </c>
      <c r="H148" s="44" t="s">
        <v>50</v>
      </c>
      <c r="I148" s="49" t="s">
        <v>59</v>
      </c>
      <c r="J148" s="0" t="n">
        <f aca="false">IF(H148="d",G148,-G148)</f>
        <v>3683193</v>
      </c>
    </row>
    <row r="149" customFormat="false" ht="16.5" hidden="false" customHeight="false" outlineLevel="0" collapsed="false">
      <c r="A149" s="44" t="n">
        <v>571218</v>
      </c>
      <c r="B149" s="51" t="n">
        <v>43236</v>
      </c>
      <c r="C149" s="59" t="n">
        <v>58518000</v>
      </c>
      <c r="D149" s="31" t="s">
        <v>45</v>
      </c>
      <c r="E149" s="23"/>
      <c r="F149" s="23" t="n">
        <v>93323</v>
      </c>
      <c r="G149" s="48" t="n">
        <f aca="false">SUM(E149:F149)</f>
        <v>93323</v>
      </c>
      <c r="H149" s="44" t="s">
        <v>50</v>
      </c>
      <c r="I149" s="49" t="s">
        <v>59</v>
      </c>
      <c r="J149" s="0" t="n">
        <f aca="false">IF(H149="d",G149,-G149)</f>
        <v>93323</v>
      </c>
    </row>
    <row r="150" customFormat="false" ht="17.25" hidden="false" customHeight="false" outlineLevel="0" collapsed="false">
      <c r="A150" s="44" t="n">
        <v>571218</v>
      </c>
      <c r="B150" s="51" t="n">
        <v>43237</v>
      </c>
      <c r="C150" s="59" t="n">
        <v>58515300</v>
      </c>
      <c r="D150" s="31" t="s">
        <v>44</v>
      </c>
      <c r="E150" s="25" t="n">
        <v>3283586</v>
      </c>
      <c r="F150" s="25"/>
      <c r="G150" s="48" t="n">
        <f aca="false">SUM(E150:F150)</f>
        <v>3283586</v>
      </c>
      <c r="H150" s="44" t="s">
        <v>50</v>
      </c>
      <c r="I150" s="49" t="s">
        <v>59</v>
      </c>
      <c r="J150" s="0" t="n">
        <f aca="false">IF(H150="d",G150,-G150)</f>
        <v>3283586</v>
      </c>
    </row>
    <row r="151" customFormat="false" ht="16.5" hidden="false" customHeight="false" outlineLevel="0" collapsed="false">
      <c r="A151" s="44" t="n">
        <v>571218</v>
      </c>
      <c r="B151" s="51" t="n">
        <v>43237</v>
      </c>
      <c r="C151" s="59" t="n">
        <v>58518000</v>
      </c>
      <c r="D151" s="31" t="s">
        <v>45</v>
      </c>
      <c r="E151" s="23"/>
      <c r="F151" s="23" t="n">
        <v>90270</v>
      </c>
      <c r="G151" s="48" t="n">
        <f aca="false">SUM(E151:F151)</f>
        <v>90270</v>
      </c>
      <c r="H151" s="44" t="s">
        <v>50</v>
      </c>
      <c r="I151" s="49" t="s">
        <v>59</v>
      </c>
      <c r="J151" s="0" t="n">
        <f aca="false">IF(H151="d",G151,-G151)</f>
        <v>90270</v>
      </c>
    </row>
    <row r="152" customFormat="false" ht="16.5" hidden="false" customHeight="false" outlineLevel="0" collapsed="false">
      <c r="A152" s="44" t="n">
        <v>571218</v>
      </c>
      <c r="B152" s="51" t="n">
        <v>43238</v>
      </c>
      <c r="C152" s="59" t="n">
        <v>58515300</v>
      </c>
      <c r="D152" s="31" t="s">
        <v>44</v>
      </c>
      <c r="E152" s="23" t="n">
        <v>4375171</v>
      </c>
      <c r="F152" s="23"/>
      <c r="G152" s="48" t="n">
        <f aca="false">SUM(E152:F152)</f>
        <v>4375171</v>
      </c>
      <c r="H152" s="44" t="s">
        <v>50</v>
      </c>
      <c r="I152" s="49" t="s">
        <v>59</v>
      </c>
      <c r="J152" s="0" t="n">
        <f aca="false">IF(H152="d",G152,-G152)</f>
        <v>4375171</v>
      </c>
    </row>
    <row r="153" customFormat="false" ht="16.5" hidden="false" customHeight="false" outlineLevel="0" collapsed="false">
      <c r="A153" s="44" t="n">
        <v>571218</v>
      </c>
      <c r="B153" s="51" t="n">
        <v>43238</v>
      </c>
      <c r="C153" s="59" t="n">
        <v>58518000</v>
      </c>
      <c r="D153" s="31" t="s">
        <v>45</v>
      </c>
      <c r="E153" s="23"/>
      <c r="F153" s="23" t="n">
        <v>87210</v>
      </c>
      <c r="G153" s="48" t="n">
        <f aca="false">SUM(E153:F153)</f>
        <v>87210</v>
      </c>
      <c r="H153" s="44" t="s">
        <v>50</v>
      </c>
      <c r="I153" s="49" t="s">
        <v>59</v>
      </c>
      <c r="J153" s="0" t="n">
        <f aca="false">IF(H153="d",G153,-G153)</f>
        <v>87210</v>
      </c>
    </row>
    <row r="154" customFormat="false" ht="16.5" hidden="false" customHeight="false" outlineLevel="0" collapsed="false">
      <c r="A154" s="44" t="n">
        <v>571218</v>
      </c>
      <c r="B154" s="51" t="n">
        <v>43242</v>
      </c>
      <c r="C154" s="59" t="n">
        <v>58515300</v>
      </c>
      <c r="D154" s="31" t="s">
        <v>44</v>
      </c>
      <c r="E154" s="23" t="n">
        <v>4769591</v>
      </c>
      <c r="F154" s="23"/>
      <c r="G154" s="48" t="n">
        <f aca="false">SUM(E154:F154)</f>
        <v>4769591</v>
      </c>
      <c r="H154" s="44" t="s">
        <v>50</v>
      </c>
      <c r="I154" s="49" t="s">
        <v>59</v>
      </c>
      <c r="J154" s="0" t="n">
        <f aca="false">IF(H154="d",G154,-G154)</f>
        <v>4769591</v>
      </c>
    </row>
    <row r="155" customFormat="false" ht="16.5" hidden="false" customHeight="false" outlineLevel="0" collapsed="false">
      <c r="A155" s="44" t="n">
        <v>571218</v>
      </c>
      <c r="B155" s="51" t="n">
        <v>43242</v>
      </c>
      <c r="C155" s="59" t="n">
        <v>58518000</v>
      </c>
      <c r="D155" s="31" t="s">
        <v>45</v>
      </c>
      <c r="E155" s="23"/>
      <c r="F155" s="23" t="n">
        <v>387793</v>
      </c>
      <c r="G155" s="48" t="n">
        <f aca="false">SUM(E155:F155)</f>
        <v>387793</v>
      </c>
      <c r="H155" s="44" t="s">
        <v>50</v>
      </c>
      <c r="I155" s="49" t="s">
        <v>59</v>
      </c>
      <c r="J155" s="0" t="n">
        <f aca="false">IF(H155="d",G155,-G155)</f>
        <v>387793</v>
      </c>
    </row>
    <row r="156" customFormat="false" ht="16.5" hidden="false" customHeight="false" outlineLevel="0" collapsed="false">
      <c r="A156" s="44" t="n">
        <v>571218</v>
      </c>
      <c r="B156" s="51" t="n">
        <v>43243</v>
      </c>
      <c r="C156" s="59" t="n">
        <v>58515300</v>
      </c>
      <c r="D156" s="31" t="s">
        <v>44</v>
      </c>
      <c r="E156" s="23" t="n">
        <v>2096322</v>
      </c>
      <c r="F156" s="23"/>
      <c r="G156" s="48" t="n">
        <f aca="false">SUM(E156:F156)</f>
        <v>2096322</v>
      </c>
      <c r="H156" s="44" t="s">
        <v>50</v>
      </c>
      <c r="I156" s="49" t="s">
        <v>59</v>
      </c>
      <c r="J156" s="0" t="n">
        <f aca="false">IF(H156="d",G156,-G156)</f>
        <v>2096322</v>
      </c>
    </row>
    <row r="157" customFormat="false" ht="16.5" hidden="false" customHeight="false" outlineLevel="0" collapsed="false">
      <c r="A157" s="44" t="n">
        <v>571218</v>
      </c>
      <c r="B157" s="51" t="n">
        <v>43243</v>
      </c>
      <c r="C157" s="59" t="n">
        <v>58518000</v>
      </c>
      <c r="D157" s="31" t="s">
        <v>45</v>
      </c>
      <c r="E157" s="23"/>
      <c r="F157" s="23" t="n">
        <v>112455</v>
      </c>
      <c r="G157" s="48" t="n">
        <f aca="false">SUM(E157:F157)</f>
        <v>112455</v>
      </c>
      <c r="H157" s="44" t="s">
        <v>50</v>
      </c>
      <c r="I157" s="49" t="s">
        <v>59</v>
      </c>
      <c r="J157" s="0" t="n">
        <f aca="false">IF(H157="d",G157,-G157)</f>
        <v>112455</v>
      </c>
    </row>
    <row r="158" customFormat="false" ht="16.5" hidden="false" customHeight="false" outlineLevel="0" collapsed="false">
      <c r="A158" s="44" t="n">
        <v>571218</v>
      </c>
      <c r="B158" s="51" t="n">
        <v>43244</v>
      </c>
      <c r="C158" s="59" t="n">
        <v>58515300</v>
      </c>
      <c r="D158" s="31" t="s">
        <v>44</v>
      </c>
      <c r="E158" s="23" t="n">
        <v>915000</v>
      </c>
      <c r="F158" s="23"/>
      <c r="G158" s="48" t="n">
        <f aca="false">SUM(E158:F158)</f>
        <v>915000</v>
      </c>
      <c r="H158" s="44" t="s">
        <v>50</v>
      </c>
      <c r="I158" s="49" t="s">
        <v>59</v>
      </c>
      <c r="J158" s="0" t="n">
        <f aca="false">IF(H158="d",G158,-G158)</f>
        <v>915000</v>
      </c>
    </row>
    <row r="159" customFormat="false" ht="16.5" hidden="false" customHeight="false" outlineLevel="0" collapsed="false">
      <c r="A159" s="44" t="n">
        <v>571218</v>
      </c>
      <c r="B159" s="51" t="n">
        <v>43244</v>
      </c>
      <c r="C159" s="59" t="n">
        <v>58518000</v>
      </c>
      <c r="D159" s="31" t="s">
        <v>45</v>
      </c>
      <c r="E159" s="23"/>
      <c r="F159" s="23" t="n">
        <v>136500</v>
      </c>
      <c r="G159" s="48" t="n">
        <f aca="false">SUM(E159:F159)</f>
        <v>136500</v>
      </c>
      <c r="H159" s="44" t="s">
        <v>50</v>
      </c>
      <c r="I159" s="49" t="s">
        <v>59</v>
      </c>
      <c r="J159" s="0" t="n">
        <f aca="false">IF(H159="d",G159,-G159)</f>
        <v>136500</v>
      </c>
    </row>
    <row r="160" customFormat="false" ht="16.5" hidden="false" customHeight="false" outlineLevel="0" collapsed="false">
      <c r="A160" s="44" t="n">
        <v>571218</v>
      </c>
      <c r="B160" s="51" t="n">
        <v>43245</v>
      </c>
      <c r="C160" s="59" t="n">
        <v>58515300</v>
      </c>
      <c r="D160" s="31" t="s">
        <v>44</v>
      </c>
      <c r="E160" s="23" t="n">
        <v>882605</v>
      </c>
      <c r="F160" s="23"/>
      <c r="G160" s="48" t="n">
        <f aca="false">SUM(E160:F160)</f>
        <v>882605</v>
      </c>
      <c r="H160" s="44" t="s">
        <v>50</v>
      </c>
      <c r="I160" s="49" t="s">
        <v>59</v>
      </c>
      <c r="J160" s="0" t="n">
        <f aca="false">IF(H160="d",G160,-G160)</f>
        <v>882605</v>
      </c>
    </row>
    <row r="161" customFormat="false" ht="16.5" hidden="false" customHeight="false" outlineLevel="0" collapsed="false">
      <c r="A161" s="44" t="n">
        <v>571218</v>
      </c>
      <c r="B161" s="51" t="n">
        <v>43245</v>
      </c>
      <c r="C161" s="59" t="n">
        <v>58518000</v>
      </c>
      <c r="D161" s="31" t="s">
        <v>45</v>
      </c>
      <c r="E161" s="23"/>
      <c r="F161" s="23" t="n">
        <v>836305</v>
      </c>
      <c r="G161" s="48" t="n">
        <f aca="false">SUM(E161:F161)</f>
        <v>836305</v>
      </c>
      <c r="H161" s="44" t="s">
        <v>50</v>
      </c>
      <c r="I161" s="49" t="s">
        <v>59</v>
      </c>
      <c r="J161" s="0" t="n">
        <f aca="false">IF(H161="d",G161,-G161)</f>
        <v>836305</v>
      </c>
    </row>
    <row r="162" customFormat="false" ht="16.5" hidden="false" customHeight="false" outlineLevel="0" collapsed="false">
      <c r="A162" s="44" t="n">
        <v>571218</v>
      </c>
      <c r="B162" s="51" t="n">
        <v>43248</v>
      </c>
      <c r="C162" s="59" t="n">
        <v>58515300</v>
      </c>
      <c r="D162" s="31" t="s">
        <v>44</v>
      </c>
      <c r="E162" s="23" t="n">
        <v>982312</v>
      </c>
      <c r="F162" s="23"/>
      <c r="G162" s="48" t="n">
        <f aca="false">SUM(E162:F162)</f>
        <v>982312</v>
      </c>
      <c r="H162" s="44" t="s">
        <v>50</v>
      </c>
      <c r="I162" s="49" t="s">
        <v>59</v>
      </c>
      <c r="J162" s="0" t="n">
        <f aca="false">IF(H162="d",G162,-G162)</f>
        <v>982312</v>
      </c>
    </row>
    <row r="163" customFormat="false" ht="16.5" hidden="false" customHeight="false" outlineLevel="0" collapsed="false">
      <c r="A163" s="44" t="n">
        <v>571218</v>
      </c>
      <c r="B163" s="51" t="n">
        <v>43248</v>
      </c>
      <c r="C163" s="59" t="n">
        <v>58518000</v>
      </c>
      <c r="D163" s="31" t="s">
        <v>45</v>
      </c>
      <c r="E163" s="23"/>
      <c r="F163" s="23" t="n">
        <v>107865</v>
      </c>
      <c r="G163" s="48" t="n">
        <f aca="false">SUM(E163:F163)</f>
        <v>107865</v>
      </c>
      <c r="H163" s="44" t="s">
        <v>50</v>
      </c>
      <c r="I163" s="49" t="s">
        <v>59</v>
      </c>
      <c r="J163" s="0" t="n">
        <f aca="false">IF(H163="d",G163,-G163)</f>
        <v>107865</v>
      </c>
    </row>
    <row r="164" customFormat="false" ht="16.5" hidden="false" customHeight="false" outlineLevel="0" collapsed="false">
      <c r="A164" s="44" t="n">
        <v>571218</v>
      </c>
      <c r="B164" s="51" t="n">
        <v>43249</v>
      </c>
      <c r="C164" s="59" t="n">
        <v>58515300</v>
      </c>
      <c r="D164" s="31" t="s">
        <v>44</v>
      </c>
      <c r="E164" s="23" t="n">
        <f aca="false">626137+737247</f>
        <v>1363384</v>
      </c>
      <c r="F164" s="23"/>
      <c r="G164" s="48" t="n">
        <f aca="false">SUM(E164:F164)</f>
        <v>1363384</v>
      </c>
      <c r="H164" s="44" t="s">
        <v>50</v>
      </c>
      <c r="I164" s="49" t="s">
        <v>59</v>
      </c>
      <c r="J164" s="0" t="n">
        <f aca="false">IF(H164="d",G164,-G164)</f>
        <v>1363384</v>
      </c>
    </row>
    <row r="165" customFormat="false" ht="16.5" hidden="false" customHeight="false" outlineLevel="0" collapsed="false">
      <c r="A165" s="44" t="n">
        <v>571218</v>
      </c>
      <c r="B165" s="51" t="n">
        <v>43249</v>
      </c>
      <c r="C165" s="59" t="n">
        <v>58518000</v>
      </c>
      <c r="D165" s="31" t="s">
        <v>45</v>
      </c>
      <c r="E165" s="26"/>
      <c r="F165" s="23" t="n">
        <v>587884</v>
      </c>
      <c r="G165" s="48" t="n">
        <f aca="false">SUM(E165:F165)</f>
        <v>587884</v>
      </c>
      <c r="H165" s="44" t="s">
        <v>50</v>
      </c>
      <c r="I165" s="49" t="s">
        <v>59</v>
      </c>
      <c r="J165" s="0" t="n">
        <f aca="false">IF(H165="d",G165,-G165)</f>
        <v>587884</v>
      </c>
    </row>
    <row r="166" customFormat="false" ht="16.5" hidden="false" customHeight="false" outlineLevel="0" collapsed="false">
      <c r="A166" s="44" t="n">
        <v>571218</v>
      </c>
      <c r="B166" s="51" t="n">
        <v>43250</v>
      </c>
      <c r="C166" s="59" t="n">
        <v>58515300</v>
      </c>
      <c r="D166" s="31" t="s">
        <v>44</v>
      </c>
      <c r="E166" s="24" t="n">
        <v>1050895</v>
      </c>
      <c r="F166" s="23"/>
      <c r="G166" s="48" t="n">
        <f aca="false">SUM(E166:F166)</f>
        <v>1050895</v>
      </c>
      <c r="H166" s="44" t="s">
        <v>50</v>
      </c>
      <c r="I166" s="49" t="s">
        <v>59</v>
      </c>
      <c r="J166" s="0" t="n">
        <f aca="false">IF(H166="d",G166,-G166)</f>
        <v>1050895</v>
      </c>
    </row>
    <row r="167" customFormat="false" ht="16.5" hidden="false" customHeight="false" outlineLevel="0" collapsed="false">
      <c r="A167" s="44" t="n">
        <v>571218</v>
      </c>
      <c r="B167" s="51" t="n">
        <v>43250</v>
      </c>
      <c r="C167" s="59" t="n">
        <v>58518000</v>
      </c>
      <c r="D167" s="31" t="s">
        <v>45</v>
      </c>
      <c r="E167" s="23"/>
      <c r="F167" s="23" t="n">
        <v>519595</v>
      </c>
      <c r="G167" s="48" t="n">
        <f aca="false">SUM(E167:F167)</f>
        <v>519595</v>
      </c>
      <c r="H167" s="44" t="s">
        <v>50</v>
      </c>
      <c r="I167" s="49" t="s">
        <v>59</v>
      </c>
      <c r="J167" s="0" t="n">
        <f aca="false">IF(H167="d",G167,-G167)</f>
        <v>519595</v>
      </c>
    </row>
    <row r="168" customFormat="false" ht="16.5" hidden="false" customHeight="false" outlineLevel="0" collapsed="false">
      <c r="A168" s="44" t="n">
        <v>571218</v>
      </c>
      <c r="B168" s="45" t="n">
        <v>43251</v>
      </c>
      <c r="C168" s="59" t="n">
        <v>58515300</v>
      </c>
      <c r="D168" s="31" t="s">
        <v>44</v>
      </c>
      <c r="E168" s="56" t="n">
        <v>766566</v>
      </c>
      <c r="F168" s="56"/>
      <c r="G168" s="48" t="n">
        <f aca="false">SUM(E168:F168)</f>
        <v>766566</v>
      </c>
      <c r="H168" s="44" t="s">
        <v>50</v>
      </c>
      <c r="I168" s="49" t="s">
        <v>59</v>
      </c>
      <c r="J168" s="0" t="n">
        <f aca="false">IF(H168="d",G168,-G168)</f>
        <v>766566</v>
      </c>
    </row>
    <row r="169" customFormat="false" ht="16.5" hidden="false" customHeight="false" outlineLevel="0" collapsed="false">
      <c r="A169" s="44" t="n">
        <v>571218</v>
      </c>
      <c r="B169" s="45" t="n">
        <v>43251</v>
      </c>
      <c r="C169" s="59" t="n">
        <v>58518000</v>
      </c>
      <c r="D169" s="31" t="s">
        <v>45</v>
      </c>
      <c r="E169" s="56"/>
      <c r="F169" s="56" t="n">
        <v>644394</v>
      </c>
      <c r="G169" s="48" t="n">
        <f aca="false">SUM(E169:F169)</f>
        <v>644394</v>
      </c>
      <c r="H169" s="44" t="s">
        <v>50</v>
      </c>
      <c r="I169" s="49" t="s">
        <v>59</v>
      </c>
      <c r="J169" s="0" t="n">
        <f aca="false">IF(H169="d",G169,-G169)</f>
        <v>644394</v>
      </c>
    </row>
    <row r="170" customFormat="false" ht="16.5" hidden="false" customHeight="false" outlineLevel="0" collapsed="false">
      <c r="A170" s="44" t="n">
        <v>571218</v>
      </c>
      <c r="B170" s="45" t="n">
        <v>43223</v>
      </c>
      <c r="C170" s="59" t="n">
        <v>57121800</v>
      </c>
      <c r="D170" s="31" t="s">
        <v>13</v>
      </c>
      <c r="E170" s="53"/>
      <c r="F170" s="53"/>
      <c r="G170" s="49" t="n">
        <v>691889</v>
      </c>
      <c r="H170" s="49" t="s">
        <v>49</v>
      </c>
      <c r="I170" s="49" t="s">
        <v>59</v>
      </c>
      <c r="J170" s="0" t="n">
        <f aca="false">IF(H170="d",G170,-G170)</f>
        <v>-691889</v>
      </c>
    </row>
    <row r="171" customFormat="false" ht="16.5" hidden="false" customHeight="false" outlineLevel="0" collapsed="false">
      <c r="A171" s="44" t="n">
        <v>571218</v>
      </c>
      <c r="B171" s="45" t="n">
        <v>43224</v>
      </c>
      <c r="C171" s="59" t="n">
        <v>57121800</v>
      </c>
      <c r="D171" s="31" t="s">
        <v>13</v>
      </c>
      <c r="E171" s="53"/>
      <c r="F171" s="53"/>
      <c r="G171" s="49" t="n">
        <v>818411</v>
      </c>
      <c r="H171" s="49" t="s">
        <v>49</v>
      </c>
      <c r="I171" s="49" t="s">
        <v>59</v>
      </c>
      <c r="J171" s="0" t="n">
        <f aca="false">IF(H171="d",G171,-G171)</f>
        <v>-818411</v>
      </c>
    </row>
    <row r="172" customFormat="false" ht="16.5" hidden="false" customHeight="false" outlineLevel="0" collapsed="false">
      <c r="A172" s="44" t="n">
        <v>571218</v>
      </c>
      <c r="B172" s="45" t="n">
        <v>43227</v>
      </c>
      <c r="C172" s="59" t="n">
        <v>57121800</v>
      </c>
      <c r="D172" s="31" t="s">
        <v>13</v>
      </c>
      <c r="E172" s="53"/>
      <c r="F172" s="53"/>
      <c r="G172" s="49" t="n">
        <v>1235926</v>
      </c>
      <c r="H172" s="49" t="s">
        <v>49</v>
      </c>
      <c r="I172" s="49" t="s">
        <v>59</v>
      </c>
      <c r="J172" s="0" t="n">
        <f aca="false">IF(H172="d",G172,-G172)</f>
        <v>-1235926</v>
      </c>
    </row>
    <row r="173" customFormat="false" ht="16.5" hidden="false" customHeight="false" outlineLevel="0" collapsed="false">
      <c r="A173" s="44" t="n">
        <v>571218</v>
      </c>
      <c r="B173" s="45" t="n">
        <v>43228</v>
      </c>
      <c r="C173" s="59" t="n">
        <v>57121800</v>
      </c>
      <c r="D173" s="31" t="s">
        <v>13</v>
      </c>
      <c r="E173" s="53"/>
      <c r="F173" s="53"/>
      <c r="G173" s="49" t="n">
        <v>1284284</v>
      </c>
      <c r="H173" s="49" t="s">
        <v>49</v>
      </c>
      <c r="I173" s="49" t="s">
        <v>59</v>
      </c>
      <c r="J173" s="0" t="n">
        <f aca="false">IF(H173="d",G173,-G173)</f>
        <v>-1284284</v>
      </c>
    </row>
    <row r="174" customFormat="false" ht="16.5" hidden="false" customHeight="false" outlineLevel="0" collapsed="false">
      <c r="A174" s="44" t="n">
        <v>571218</v>
      </c>
      <c r="B174" s="45" t="n">
        <v>43229</v>
      </c>
      <c r="C174" s="59" t="n">
        <v>57121800</v>
      </c>
      <c r="D174" s="31" t="s">
        <v>13</v>
      </c>
      <c r="E174" s="53"/>
      <c r="F174" s="53"/>
      <c r="G174" s="49" t="n">
        <v>1362822</v>
      </c>
      <c r="H174" s="49" t="s">
        <v>49</v>
      </c>
      <c r="I174" s="49" t="s">
        <v>59</v>
      </c>
      <c r="J174" s="0" t="n">
        <f aca="false">IF(H174="d",G174,-G174)</f>
        <v>-1362822</v>
      </c>
    </row>
    <row r="175" customFormat="false" ht="16.5" hidden="false" customHeight="false" outlineLevel="0" collapsed="false">
      <c r="A175" s="44" t="n">
        <v>571218</v>
      </c>
      <c r="B175" s="45" t="n">
        <v>43231</v>
      </c>
      <c r="C175" s="59" t="n">
        <v>57121800</v>
      </c>
      <c r="D175" s="31" t="s">
        <v>13</v>
      </c>
      <c r="E175" s="53"/>
      <c r="F175" s="53"/>
      <c r="G175" s="49" t="n">
        <v>3051864</v>
      </c>
      <c r="H175" s="49" t="s">
        <v>49</v>
      </c>
      <c r="I175" s="49" t="s">
        <v>59</v>
      </c>
      <c r="J175" s="0" t="n">
        <f aca="false">IF(H175="d",G175,-G175)</f>
        <v>-3051864</v>
      </c>
    </row>
    <row r="176" customFormat="false" ht="16.5" hidden="false" customHeight="false" outlineLevel="0" collapsed="false">
      <c r="A176" s="44" t="n">
        <v>571218</v>
      </c>
      <c r="B176" s="45" t="n">
        <v>43234</v>
      </c>
      <c r="C176" s="59" t="n">
        <v>57121800</v>
      </c>
      <c r="D176" s="31" t="s">
        <v>13</v>
      </c>
      <c r="E176" s="53"/>
      <c r="F176" s="53"/>
      <c r="G176" s="49" t="n">
        <v>6132186</v>
      </c>
      <c r="H176" s="49" t="s">
        <v>49</v>
      </c>
      <c r="I176" s="49" t="s">
        <v>59</v>
      </c>
      <c r="J176" s="0" t="n">
        <f aca="false">IF(H176="d",G176,-G176)</f>
        <v>-6132186</v>
      </c>
    </row>
    <row r="177" customFormat="false" ht="16.5" hidden="false" customHeight="false" outlineLevel="0" collapsed="false">
      <c r="A177" s="44" t="n">
        <v>571218</v>
      </c>
      <c r="B177" s="45" t="n">
        <v>43235</v>
      </c>
      <c r="C177" s="59" t="n">
        <v>57121800</v>
      </c>
      <c r="D177" s="31" t="s">
        <v>13</v>
      </c>
      <c r="E177" s="53"/>
      <c r="F177" s="53"/>
      <c r="G177" s="49" t="n">
        <v>5464946</v>
      </c>
      <c r="H177" s="49" t="s">
        <v>49</v>
      </c>
      <c r="I177" s="49" t="s">
        <v>59</v>
      </c>
      <c r="J177" s="0" t="n">
        <f aca="false">IF(H177="d",G177,-G177)</f>
        <v>-5464946</v>
      </c>
    </row>
    <row r="178" customFormat="false" ht="16.5" hidden="false" customHeight="false" outlineLevel="0" collapsed="false">
      <c r="A178" s="44" t="n">
        <v>571218</v>
      </c>
      <c r="B178" s="45" t="n">
        <v>43236</v>
      </c>
      <c r="C178" s="59" t="n">
        <v>57121800</v>
      </c>
      <c r="D178" s="31" t="s">
        <v>13</v>
      </c>
      <c r="E178" s="53"/>
      <c r="F178" s="53"/>
      <c r="G178" s="49" t="n">
        <v>3776516</v>
      </c>
      <c r="H178" s="49" t="s">
        <v>49</v>
      </c>
      <c r="I178" s="49" t="s">
        <v>59</v>
      </c>
      <c r="J178" s="0" t="n">
        <f aca="false">IF(H178="d",G178,-G178)</f>
        <v>-3776516</v>
      </c>
    </row>
    <row r="179" customFormat="false" ht="16.5" hidden="false" customHeight="false" outlineLevel="0" collapsed="false">
      <c r="A179" s="44" t="n">
        <v>571218</v>
      </c>
      <c r="B179" s="45" t="n">
        <v>43237</v>
      </c>
      <c r="C179" s="59" t="n">
        <v>57121800</v>
      </c>
      <c r="D179" s="31" t="s">
        <v>13</v>
      </c>
      <c r="E179" s="53"/>
      <c r="F179" s="53"/>
      <c r="G179" s="49" t="n">
        <v>3373856</v>
      </c>
      <c r="H179" s="49" t="s">
        <v>49</v>
      </c>
      <c r="I179" s="49" t="s">
        <v>59</v>
      </c>
      <c r="J179" s="0" t="n">
        <f aca="false">IF(H179="d",G179,-G179)</f>
        <v>-3373856</v>
      </c>
    </row>
    <row r="180" customFormat="false" ht="16.5" hidden="false" customHeight="false" outlineLevel="0" collapsed="false">
      <c r="A180" s="44" t="n">
        <v>571218</v>
      </c>
      <c r="B180" s="45" t="n">
        <v>43238</v>
      </c>
      <c r="C180" s="59" t="n">
        <v>57121800</v>
      </c>
      <c r="D180" s="31" t="s">
        <v>13</v>
      </c>
      <c r="E180" s="53"/>
      <c r="F180" s="53"/>
      <c r="G180" s="49" t="n">
        <v>4462381</v>
      </c>
      <c r="H180" s="49" t="s">
        <v>49</v>
      </c>
      <c r="I180" s="49" t="s">
        <v>59</v>
      </c>
      <c r="J180" s="0" t="n">
        <f aca="false">IF(H180="d",G180,-G180)</f>
        <v>-4462381</v>
      </c>
    </row>
    <row r="181" customFormat="false" ht="16.5" hidden="false" customHeight="false" outlineLevel="0" collapsed="false">
      <c r="A181" s="44" t="n">
        <v>571218</v>
      </c>
      <c r="B181" s="45" t="n">
        <v>43242</v>
      </c>
      <c r="C181" s="59" t="n">
        <v>57121800</v>
      </c>
      <c r="D181" s="31" t="s">
        <v>13</v>
      </c>
      <c r="E181" s="53"/>
      <c r="F181" s="53"/>
      <c r="G181" s="49" t="n">
        <v>5157384</v>
      </c>
      <c r="H181" s="49" t="s">
        <v>49</v>
      </c>
      <c r="I181" s="49" t="s">
        <v>59</v>
      </c>
      <c r="J181" s="0" t="n">
        <f aca="false">IF(H181="d",G181,-G181)</f>
        <v>-5157384</v>
      </c>
    </row>
    <row r="182" customFormat="false" ht="16.5" hidden="false" customHeight="false" outlineLevel="0" collapsed="false">
      <c r="A182" s="44" t="n">
        <v>571218</v>
      </c>
      <c r="B182" s="45" t="n">
        <v>43243</v>
      </c>
      <c r="C182" s="59" t="n">
        <v>57121800</v>
      </c>
      <c r="D182" s="31" t="s">
        <v>13</v>
      </c>
      <c r="E182" s="53"/>
      <c r="F182" s="53"/>
      <c r="G182" s="49" t="n">
        <v>2208777</v>
      </c>
      <c r="H182" s="49" t="s">
        <v>49</v>
      </c>
      <c r="I182" s="49" t="s">
        <v>59</v>
      </c>
      <c r="J182" s="0" t="n">
        <f aca="false">IF(H182="d",G182,-G182)</f>
        <v>-2208777</v>
      </c>
    </row>
    <row r="183" customFormat="false" ht="16.5" hidden="false" customHeight="false" outlineLevel="0" collapsed="false">
      <c r="A183" s="44" t="n">
        <v>571218</v>
      </c>
      <c r="B183" s="45" t="n">
        <v>43244</v>
      </c>
      <c r="C183" s="59" t="n">
        <v>57121800</v>
      </c>
      <c r="D183" s="31" t="s">
        <v>13</v>
      </c>
      <c r="E183" s="53"/>
      <c r="F183" s="53"/>
      <c r="G183" s="49" t="n">
        <v>1051500</v>
      </c>
      <c r="H183" s="49" t="s">
        <v>49</v>
      </c>
      <c r="I183" s="49" t="s">
        <v>59</v>
      </c>
      <c r="J183" s="0" t="n">
        <f aca="false">IF(H183="d",G183,-G183)</f>
        <v>-1051500</v>
      </c>
    </row>
    <row r="184" customFormat="false" ht="16.5" hidden="false" customHeight="false" outlineLevel="0" collapsed="false">
      <c r="A184" s="44" t="n">
        <v>571218</v>
      </c>
      <c r="B184" s="45" t="n">
        <v>43245</v>
      </c>
      <c r="C184" s="59" t="n">
        <v>57121800</v>
      </c>
      <c r="D184" s="31" t="s">
        <v>13</v>
      </c>
      <c r="E184" s="53"/>
      <c r="F184" s="53"/>
      <c r="G184" s="49" t="n">
        <v>1718910</v>
      </c>
      <c r="H184" s="49" t="s">
        <v>49</v>
      </c>
      <c r="I184" s="49" t="s">
        <v>59</v>
      </c>
      <c r="J184" s="0" t="n">
        <f aca="false">IF(H184="d",G184,-G184)</f>
        <v>-1718910</v>
      </c>
    </row>
    <row r="185" customFormat="false" ht="16.5" hidden="false" customHeight="false" outlineLevel="0" collapsed="false">
      <c r="A185" s="44" t="n">
        <v>571218</v>
      </c>
      <c r="B185" s="45" t="n">
        <v>43248</v>
      </c>
      <c r="C185" s="59" t="n">
        <v>57121800</v>
      </c>
      <c r="D185" s="31" t="s">
        <v>13</v>
      </c>
      <c r="E185" s="53"/>
      <c r="F185" s="53"/>
      <c r="G185" s="49" t="n">
        <v>1090177</v>
      </c>
      <c r="H185" s="49" t="s">
        <v>49</v>
      </c>
      <c r="I185" s="49" t="s">
        <v>59</v>
      </c>
      <c r="J185" s="0" t="n">
        <f aca="false">IF(H185="d",G185,-G185)</f>
        <v>-1090177</v>
      </c>
    </row>
    <row r="186" customFormat="false" ht="16.5" hidden="false" customHeight="false" outlineLevel="0" collapsed="false">
      <c r="A186" s="44" t="n">
        <v>571218</v>
      </c>
      <c r="B186" s="45" t="n">
        <v>43249</v>
      </c>
      <c r="C186" s="59" t="n">
        <v>57121800</v>
      </c>
      <c r="D186" s="31" t="s">
        <v>13</v>
      </c>
      <c r="E186" s="53"/>
      <c r="F186" s="53"/>
      <c r="G186" s="49" t="n">
        <v>1951268</v>
      </c>
      <c r="H186" s="49" t="s">
        <v>49</v>
      </c>
      <c r="I186" s="49" t="s">
        <v>59</v>
      </c>
      <c r="J186" s="0" t="n">
        <f aca="false">IF(H186="d",G186,-G186)</f>
        <v>-1951268</v>
      </c>
    </row>
    <row r="187" customFormat="false" ht="16.5" hidden="false" customHeight="false" outlineLevel="0" collapsed="false">
      <c r="A187" s="44" t="n">
        <v>571218</v>
      </c>
      <c r="B187" s="45" t="n">
        <v>43250</v>
      </c>
      <c r="C187" s="59" t="n">
        <v>57121800</v>
      </c>
      <c r="D187" s="31" t="s">
        <v>13</v>
      </c>
      <c r="E187" s="53"/>
      <c r="F187" s="53"/>
      <c r="G187" s="49" t="n">
        <v>1570490</v>
      </c>
      <c r="H187" s="49" t="s">
        <v>49</v>
      </c>
      <c r="I187" s="49" t="s">
        <v>59</v>
      </c>
      <c r="J187" s="0" t="n">
        <f aca="false">IF(H187="d",G187,-G187)</f>
        <v>-1570490</v>
      </c>
    </row>
    <row r="188" customFormat="false" ht="16.5" hidden="false" customHeight="false" outlineLevel="0" collapsed="false">
      <c r="A188" s="44" t="n">
        <v>571218</v>
      </c>
      <c r="B188" s="45" t="n">
        <v>43251</v>
      </c>
      <c r="C188" s="59" t="n">
        <v>57121800</v>
      </c>
      <c r="D188" s="31" t="s">
        <v>13</v>
      </c>
      <c r="E188" s="53"/>
      <c r="F188" s="53"/>
      <c r="G188" s="49" t="n">
        <v>1410960</v>
      </c>
      <c r="H188" s="49" t="s">
        <v>49</v>
      </c>
      <c r="I188" s="49" t="s">
        <v>59</v>
      </c>
      <c r="J188" s="0" t="n">
        <f aca="false">IF(H188="d",G188,-G188)</f>
        <v>-1410960</v>
      </c>
    </row>
  </sheetData>
  <mergeCells count="2">
    <mergeCell ref="A1:I1"/>
    <mergeCell ref="A130:I130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5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133" activeCellId="0" sqref="D133"/>
    </sheetView>
  </sheetViews>
  <sheetFormatPr defaultRowHeight="15" zeroHeight="false" outlineLevelRow="0" outlineLevelCol="0"/>
  <cols>
    <col collapsed="false" customWidth="true" hidden="false" outlineLevel="0" max="2" min="1" style="0" width="8.95"/>
    <col collapsed="false" customWidth="true" hidden="false" outlineLevel="0" max="3" min="3" style="0" width="13.99"/>
    <col collapsed="false" customWidth="true" hidden="false" outlineLevel="0" max="1025" min="4" style="0" width="8.95"/>
  </cols>
  <sheetData>
    <row r="157" customFormat="false" ht="15" hidden="false" customHeight="false" outlineLevel="0" collapsed="false">
      <c r="C157" s="62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183"/>
  <sheetViews>
    <sheetView showFormulas="false" showGridLines="true" showRowColHeaders="true" showZeros="true" rightToLeft="false" tabSelected="false" showOutlineSymbols="true" defaultGridColor="true" view="normal" topLeftCell="A64" colorId="64" zoomScale="100" zoomScaleNormal="100" zoomScalePageLayoutView="100" workbookViewId="0">
      <selection pane="topLeft" activeCell="D133" activeCellId="0" sqref="D133"/>
    </sheetView>
  </sheetViews>
  <sheetFormatPr defaultRowHeight="15" zeroHeight="false" outlineLevelRow="0" outlineLevelCol="0"/>
  <cols>
    <col collapsed="false" customWidth="true" hidden="false" outlineLevel="0" max="1" min="1" style="38" width="8.95"/>
    <col collapsed="false" customWidth="true" hidden="false" outlineLevel="0" max="2" min="2" style="38" width="12.32"/>
    <col collapsed="false" customWidth="true" hidden="false" outlineLevel="0" max="3" min="3" style="1" width="15.95"/>
    <col collapsed="false" customWidth="true" hidden="false" outlineLevel="0" max="4" min="4" style="0" width="34.85"/>
    <col collapsed="false" customWidth="true" hidden="true" outlineLevel="0" max="5" min="5" style="0" width="17.49"/>
    <col collapsed="false" customWidth="true" hidden="true" outlineLevel="0" max="6" min="6" style="0" width="15.81"/>
    <col collapsed="false" customWidth="true" hidden="false" outlineLevel="0" max="7" min="7" style="38" width="20.71"/>
    <col collapsed="false" customWidth="true" hidden="false" outlineLevel="0" max="8" min="8" style="38" width="8.95"/>
    <col collapsed="false" customWidth="true" hidden="false" outlineLevel="0" max="9" min="9" style="38" width="18.33"/>
    <col collapsed="false" customWidth="true" hidden="false" outlineLevel="0" max="12" min="10" style="0" width="8.95"/>
    <col collapsed="false" customWidth="true" hidden="false" outlineLevel="0" max="13" min="13" style="0" width="13.99"/>
    <col collapsed="false" customWidth="true" hidden="false" outlineLevel="0" max="1025" min="14" style="0" width="8.95"/>
  </cols>
  <sheetData>
    <row r="1" customFormat="false" ht="16.5" hidden="false" customHeight="false" outlineLevel="0" collapsed="false">
      <c r="A1" s="39"/>
      <c r="B1" s="39"/>
      <c r="C1" s="39"/>
      <c r="D1" s="39"/>
      <c r="E1" s="39"/>
      <c r="F1" s="39"/>
      <c r="G1" s="39"/>
      <c r="H1" s="39"/>
      <c r="I1" s="39"/>
    </row>
    <row r="2" customFormat="false" ht="16.5" hidden="false" customHeight="false" outlineLevel="0" collapsed="false">
      <c r="A2" s="40"/>
      <c r="B2" s="40"/>
      <c r="C2" s="2"/>
      <c r="D2" s="41"/>
      <c r="E2" s="41"/>
      <c r="F2" s="41"/>
      <c r="G2" s="42"/>
      <c r="H2" s="43"/>
      <c r="I2" s="43"/>
      <c r="J2" s="43"/>
    </row>
    <row r="3" customFormat="false" ht="16.5" hidden="false" customHeight="false" outlineLevel="0" collapsed="false">
      <c r="A3" s="44"/>
      <c r="B3" s="45"/>
      <c r="C3" s="3"/>
      <c r="D3" s="46"/>
      <c r="E3" s="58"/>
      <c r="F3" s="53"/>
      <c r="G3" s="48"/>
      <c r="H3" s="44"/>
      <c r="I3" s="49"/>
    </row>
    <row r="4" customFormat="false" ht="16.5" hidden="false" customHeight="false" outlineLevel="0" collapsed="false">
      <c r="A4" s="44"/>
      <c r="B4" s="45"/>
      <c r="C4" s="3"/>
      <c r="D4" s="46"/>
      <c r="E4" s="55"/>
      <c r="F4" s="52"/>
      <c r="G4" s="48"/>
      <c r="H4" s="44"/>
      <c r="I4" s="49"/>
    </row>
    <row r="5" customFormat="false" ht="16.5" hidden="false" customHeight="false" outlineLevel="0" collapsed="false">
      <c r="A5" s="44"/>
      <c r="B5" s="45"/>
      <c r="C5" s="3"/>
      <c r="D5" s="46"/>
      <c r="E5" s="55"/>
      <c r="F5" s="52"/>
      <c r="G5" s="48"/>
      <c r="H5" s="44"/>
      <c r="I5" s="49"/>
    </row>
    <row r="6" customFormat="false" ht="16.5" hidden="false" customHeight="false" outlineLevel="0" collapsed="false">
      <c r="A6" s="44"/>
      <c r="B6" s="45"/>
      <c r="C6" s="3"/>
      <c r="D6" s="46"/>
      <c r="E6" s="58"/>
      <c r="F6" s="41"/>
      <c r="G6" s="48"/>
      <c r="H6" s="44"/>
      <c r="I6" s="49"/>
    </row>
    <row r="7" customFormat="false" ht="16.5" hidden="false" customHeight="false" outlineLevel="0" collapsed="false">
      <c r="A7" s="44"/>
      <c r="B7" s="45"/>
      <c r="C7" s="3"/>
      <c r="D7" s="46"/>
      <c r="E7" s="58"/>
      <c r="F7" s="53"/>
      <c r="G7" s="48"/>
      <c r="H7" s="44"/>
      <c r="I7" s="49"/>
    </row>
    <row r="8" customFormat="false" ht="16.5" hidden="false" customHeight="false" outlineLevel="0" collapsed="false">
      <c r="A8" s="44"/>
      <c r="B8" s="45"/>
      <c r="C8" s="3"/>
      <c r="D8" s="46"/>
      <c r="E8" s="58"/>
      <c r="F8" s="53"/>
      <c r="G8" s="48"/>
      <c r="H8" s="44"/>
      <c r="I8" s="49"/>
    </row>
    <row r="9" customFormat="false" ht="16.5" hidden="false" customHeight="false" outlineLevel="0" collapsed="false">
      <c r="A9" s="44"/>
      <c r="B9" s="45"/>
      <c r="C9" s="3"/>
      <c r="D9" s="46"/>
      <c r="E9" s="55"/>
      <c r="F9" s="53"/>
      <c r="G9" s="48"/>
      <c r="H9" s="44"/>
      <c r="I9" s="49"/>
    </row>
    <row r="10" customFormat="false" ht="16.5" hidden="false" customHeight="false" outlineLevel="0" collapsed="false">
      <c r="A10" s="44"/>
      <c r="B10" s="45"/>
      <c r="C10" s="3"/>
      <c r="D10" s="46"/>
      <c r="E10" s="55"/>
      <c r="F10" s="53"/>
      <c r="G10" s="48"/>
      <c r="H10" s="44"/>
      <c r="I10" s="49"/>
    </row>
    <row r="11" customFormat="false" ht="16.5" hidden="false" customHeight="false" outlineLevel="0" collapsed="false">
      <c r="A11" s="44"/>
      <c r="B11" s="45"/>
      <c r="C11" s="3"/>
      <c r="D11" s="46"/>
      <c r="E11" s="58"/>
      <c r="F11" s="53"/>
      <c r="G11" s="48"/>
      <c r="H11" s="44"/>
      <c r="I11" s="49"/>
    </row>
    <row r="12" customFormat="false" ht="16.5" hidden="false" customHeight="false" outlineLevel="0" collapsed="false">
      <c r="A12" s="44"/>
      <c r="B12" s="45"/>
      <c r="C12" s="3"/>
      <c r="D12" s="46"/>
      <c r="E12" s="58"/>
      <c r="F12" s="41"/>
      <c r="G12" s="48"/>
      <c r="H12" s="44"/>
      <c r="I12" s="49"/>
    </row>
    <row r="13" customFormat="false" ht="16.5" hidden="false" customHeight="false" outlineLevel="0" collapsed="false">
      <c r="A13" s="44"/>
      <c r="B13" s="45"/>
      <c r="C13" s="3"/>
      <c r="D13" s="46"/>
      <c r="E13" s="58"/>
      <c r="F13" s="53"/>
      <c r="G13" s="48"/>
      <c r="H13" s="44"/>
      <c r="I13" s="49"/>
    </row>
    <row r="14" customFormat="false" ht="16.5" hidden="false" customHeight="false" outlineLevel="0" collapsed="false">
      <c r="A14" s="44"/>
      <c r="B14" s="45"/>
      <c r="C14" s="3"/>
      <c r="D14" s="46"/>
      <c r="E14" s="55"/>
      <c r="F14" s="53"/>
      <c r="G14" s="48"/>
      <c r="H14" s="44"/>
      <c r="I14" s="49"/>
    </row>
    <row r="15" customFormat="false" ht="16.5" hidden="false" customHeight="false" outlineLevel="0" collapsed="false">
      <c r="A15" s="44"/>
      <c r="B15" s="45"/>
      <c r="C15" s="3"/>
      <c r="D15" s="46"/>
      <c r="E15" s="57"/>
      <c r="F15" s="53"/>
      <c r="G15" s="48"/>
      <c r="H15" s="44"/>
      <c r="I15" s="49"/>
    </row>
    <row r="16" customFormat="false" ht="16.5" hidden="false" customHeight="false" outlineLevel="0" collapsed="false">
      <c r="A16" s="44"/>
      <c r="B16" s="45"/>
      <c r="C16" s="3"/>
      <c r="D16" s="46"/>
      <c r="E16" s="58"/>
      <c r="F16" s="53"/>
      <c r="G16" s="48"/>
      <c r="H16" s="44"/>
      <c r="I16" s="49"/>
    </row>
    <row r="17" customFormat="false" ht="16.5" hidden="false" customHeight="false" outlineLevel="0" collapsed="false">
      <c r="A17" s="44"/>
      <c r="B17" s="45"/>
      <c r="C17" s="3"/>
      <c r="D17" s="46"/>
      <c r="E17" s="54"/>
      <c r="F17" s="53"/>
      <c r="G17" s="48"/>
      <c r="H17" s="44"/>
      <c r="I17" s="49"/>
    </row>
    <row r="18" customFormat="false" ht="16.5" hidden="false" customHeight="false" outlineLevel="0" collapsed="false">
      <c r="A18" s="44"/>
      <c r="B18" s="45"/>
      <c r="C18" s="3"/>
      <c r="D18" s="46"/>
      <c r="E18" s="63"/>
      <c r="F18" s="53"/>
      <c r="G18" s="48"/>
      <c r="H18" s="44"/>
      <c r="I18" s="49"/>
    </row>
    <row r="19" customFormat="false" ht="16.5" hidden="false" customHeight="false" outlineLevel="0" collapsed="false">
      <c r="A19" s="44"/>
      <c r="B19" s="45"/>
      <c r="C19" s="3"/>
      <c r="D19" s="46"/>
      <c r="E19" s="54"/>
      <c r="F19" s="53"/>
      <c r="G19" s="48"/>
      <c r="H19" s="44"/>
      <c r="I19" s="49"/>
    </row>
    <row r="20" customFormat="false" ht="16.5" hidden="false" customHeight="false" outlineLevel="0" collapsed="false">
      <c r="A20" s="44"/>
      <c r="B20" s="45"/>
      <c r="C20" s="3"/>
      <c r="D20" s="46"/>
      <c r="E20" s="54"/>
      <c r="F20" s="53"/>
      <c r="G20" s="48"/>
      <c r="H20" s="44"/>
      <c r="I20" s="49"/>
    </row>
    <row r="21" customFormat="false" ht="16.5" hidden="false" customHeight="false" outlineLevel="0" collapsed="false">
      <c r="A21" s="44"/>
      <c r="B21" s="45"/>
      <c r="C21" s="3"/>
      <c r="D21" s="46"/>
      <c r="E21" s="54"/>
      <c r="F21" s="53"/>
      <c r="G21" s="48"/>
      <c r="H21" s="44"/>
      <c r="I21" s="49"/>
    </row>
    <row r="22" customFormat="false" ht="16.5" hidden="false" customHeight="false" outlineLevel="0" collapsed="false">
      <c r="A22" s="44"/>
      <c r="B22" s="45"/>
      <c r="C22" s="3"/>
      <c r="D22" s="46"/>
      <c r="E22" s="54"/>
      <c r="F22" s="53"/>
      <c r="G22" s="48"/>
      <c r="H22" s="44"/>
      <c r="I22" s="49"/>
    </row>
    <row r="23" customFormat="false" ht="16.5" hidden="false" customHeight="false" outlineLevel="0" collapsed="false">
      <c r="A23" s="44"/>
      <c r="B23" s="45"/>
      <c r="C23" s="3"/>
      <c r="D23" s="46"/>
      <c r="E23" s="54"/>
      <c r="F23" s="53"/>
      <c r="G23" s="48"/>
      <c r="H23" s="44"/>
      <c r="I23" s="49"/>
    </row>
    <row r="24" customFormat="false" ht="16.5" hidden="false" customHeight="false" outlineLevel="0" collapsed="false">
      <c r="A24" s="44"/>
      <c r="B24" s="45"/>
      <c r="C24" s="3"/>
      <c r="D24" s="46"/>
      <c r="E24" s="54"/>
      <c r="F24" s="53"/>
      <c r="G24" s="48"/>
      <c r="H24" s="44"/>
      <c r="I24" s="49"/>
    </row>
    <row r="25" customFormat="false" ht="16.5" hidden="false" customHeight="false" outlineLevel="0" collapsed="false">
      <c r="A25" s="44"/>
      <c r="B25" s="45"/>
      <c r="C25" s="3"/>
      <c r="D25" s="46"/>
      <c r="E25" s="63"/>
      <c r="F25" s="53"/>
      <c r="G25" s="48"/>
      <c r="H25" s="44"/>
      <c r="I25" s="49"/>
    </row>
    <row r="26" customFormat="false" ht="16.5" hidden="false" customHeight="false" outlineLevel="0" collapsed="false">
      <c r="A26" s="44"/>
      <c r="B26" s="45"/>
      <c r="C26" s="3"/>
      <c r="D26" s="46"/>
      <c r="E26" s="54"/>
      <c r="F26" s="53"/>
      <c r="G26" s="48"/>
      <c r="H26" s="44"/>
      <c r="I26" s="49"/>
    </row>
    <row r="27" customFormat="false" ht="16.5" hidden="false" customHeight="false" outlineLevel="0" collapsed="false">
      <c r="A27" s="44"/>
      <c r="B27" s="45"/>
      <c r="C27" s="3"/>
      <c r="D27" s="46"/>
      <c r="E27" s="54"/>
      <c r="F27" s="53"/>
      <c r="G27" s="48"/>
      <c r="H27" s="44"/>
      <c r="I27" s="49"/>
    </row>
    <row r="28" customFormat="false" ht="16.5" hidden="false" customHeight="false" outlineLevel="0" collapsed="false">
      <c r="A28" s="44"/>
      <c r="B28" s="45"/>
      <c r="C28" s="3"/>
      <c r="D28" s="46"/>
      <c r="E28" s="54"/>
      <c r="F28" s="53"/>
      <c r="G28" s="48"/>
      <c r="H28" s="44"/>
      <c r="I28" s="49"/>
    </row>
    <row r="29" customFormat="false" ht="16.5" hidden="false" customHeight="false" outlineLevel="0" collapsed="false">
      <c r="A29" s="44"/>
      <c r="B29" s="45"/>
      <c r="C29" s="3"/>
      <c r="D29" s="46"/>
      <c r="E29" s="54"/>
      <c r="F29" s="53"/>
      <c r="G29" s="48"/>
      <c r="H29" s="44"/>
      <c r="I29" s="49"/>
    </row>
    <row r="30" customFormat="false" ht="16.5" hidden="false" customHeight="false" outlineLevel="0" collapsed="false">
      <c r="A30" s="44"/>
      <c r="B30" s="45"/>
      <c r="C30" s="3"/>
      <c r="D30" s="46"/>
      <c r="E30" s="54"/>
      <c r="F30" s="53"/>
      <c r="G30" s="48"/>
      <c r="H30" s="44"/>
      <c r="I30" s="49"/>
    </row>
    <row r="31" customFormat="false" ht="16.5" hidden="false" customHeight="false" outlineLevel="0" collapsed="false">
      <c r="A31" s="44"/>
      <c r="B31" s="45"/>
      <c r="C31" s="3"/>
      <c r="D31" s="46"/>
      <c r="E31" s="54"/>
      <c r="F31" s="53"/>
      <c r="G31" s="48"/>
      <c r="H31" s="44"/>
      <c r="I31" s="49"/>
    </row>
    <row r="32" customFormat="false" ht="16.5" hidden="false" customHeight="false" outlineLevel="0" collapsed="false">
      <c r="A32" s="44"/>
      <c r="B32" s="45"/>
      <c r="C32" s="3"/>
      <c r="D32" s="46"/>
      <c r="E32" s="63"/>
      <c r="F32" s="53"/>
      <c r="G32" s="48"/>
      <c r="H32" s="44"/>
      <c r="I32" s="49"/>
    </row>
    <row r="33" customFormat="false" ht="16.5" hidden="false" customHeight="false" outlineLevel="0" collapsed="false">
      <c r="A33" s="44"/>
      <c r="B33" s="45"/>
      <c r="C33" s="3"/>
      <c r="D33" s="46"/>
      <c r="E33" s="54"/>
      <c r="F33" s="53"/>
      <c r="G33" s="48"/>
      <c r="H33" s="44"/>
      <c r="I33" s="49"/>
    </row>
    <row r="34" customFormat="false" ht="16.5" hidden="false" customHeight="false" outlineLevel="0" collapsed="false">
      <c r="A34" s="44"/>
      <c r="B34" s="45"/>
      <c r="C34" s="3"/>
      <c r="D34" s="46"/>
      <c r="E34" s="54"/>
      <c r="F34" s="53"/>
      <c r="G34" s="48"/>
      <c r="H34" s="44"/>
      <c r="I34" s="49"/>
    </row>
    <row r="35" customFormat="false" ht="16.5" hidden="false" customHeight="false" outlineLevel="0" collapsed="false">
      <c r="A35" s="44"/>
      <c r="B35" s="45"/>
      <c r="C35" s="3"/>
      <c r="D35" s="46"/>
      <c r="E35" s="54"/>
      <c r="F35" s="53"/>
      <c r="G35" s="48"/>
      <c r="H35" s="44"/>
      <c r="I35" s="49"/>
    </row>
    <row r="36" customFormat="false" ht="16.5" hidden="false" customHeight="false" outlineLevel="0" collapsed="false">
      <c r="A36" s="44"/>
      <c r="B36" s="45"/>
      <c r="C36" s="3"/>
      <c r="D36" s="46"/>
      <c r="E36" s="54"/>
      <c r="F36" s="53"/>
      <c r="G36" s="48"/>
      <c r="H36" s="44"/>
      <c r="I36" s="49"/>
    </row>
    <row r="37" customFormat="false" ht="16.5" hidden="false" customHeight="false" outlineLevel="0" collapsed="false">
      <c r="A37" s="44"/>
      <c r="B37" s="45"/>
      <c r="C37" s="3"/>
      <c r="D37" s="46"/>
      <c r="E37" s="54"/>
      <c r="F37" s="53"/>
      <c r="G37" s="48"/>
      <c r="H37" s="44"/>
      <c r="I37" s="49"/>
    </row>
    <row r="38" customFormat="false" ht="16.5" hidden="false" customHeight="false" outlineLevel="0" collapsed="false">
      <c r="A38" s="44"/>
      <c r="B38" s="45"/>
      <c r="C38" s="3"/>
      <c r="D38" s="46"/>
      <c r="E38" s="54"/>
      <c r="F38" s="53"/>
      <c r="G38" s="48"/>
      <c r="H38" s="44"/>
      <c r="I38" s="49"/>
    </row>
    <row r="39" customFormat="false" ht="16.5" hidden="false" customHeight="false" outlineLevel="0" collapsed="false">
      <c r="A39" s="44"/>
      <c r="B39" s="45"/>
      <c r="C39" s="3"/>
      <c r="D39" s="46"/>
      <c r="E39" s="63"/>
      <c r="F39" s="53"/>
      <c r="G39" s="48"/>
      <c r="H39" s="44"/>
      <c r="I39" s="49"/>
    </row>
    <row r="40" customFormat="false" ht="16.5" hidden="false" customHeight="false" outlineLevel="0" collapsed="false">
      <c r="A40" s="44"/>
      <c r="B40" s="45"/>
      <c r="C40" s="3"/>
      <c r="D40" s="46"/>
      <c r="E40" s="54"/>
      <c r="F40" s="53"/>
      <c r="G40" s="48"/>
      <c r="H40" s="44"/>
      <c r="I40" s="49"/>
    </row>
    <row r="41" customFormat="false" ht="16.5" hidden="false" customHeight="false" outlineLevel="0" collapsed="false">
      <c r="A41" s="44"/>
      <c r="B41" s="45"/>
      <c r="C41" s="3"/>
      <c r="D41" s="46"/>
      <c r="E41" s="54"/>
      <c r="F41" s="53"/>
      <c r="G41" s="48"/>
      <c r="H41" s="44"/>
      <c r="I41" s="49"/>
    </row>
    <row r="42" customFormat="false" ht="16.5" hidden="false" customHeight="false" outlineLevel="0" collapsed="false">
      <c r="A42" s="44"/>
      <c r="B42" s="64"/>
      <c r="C42" s="3"/>
      <c r="D42" s="46"/>
      <c r="E42" s="54"/>
      <c r="F42" s="53"/>
      <c r="G42" s="48"/>
      <c r="H42" s="44"/>
      <c r="I42" s="49"/>
    </row>
    <row r="43" customFormat="false" ht="16.5" hidden="false" customHeight="false" outlineLevel="0" collapsed="false">
      <c r="A43" s="44"/>
      <c r="B43" s="45"/>
      <c r="C43" s="3"/>
      <c r="D43" s="46"/>
      <c r="E43" s="18"/>
      <c r="F43" s="53"/>
      <c r="G43" s="48"/>
      <c r="H43" s="44"/>
      <c r="I43" s="49"/>
    </row>
    <row r="44" customFormat="false" ht="16.5" hidden="false" customHeight="false" outlineLevel="0" collapsed="false">
      <c r="A44" s="44"/>
      <c r="B44" s="45"/>
      <c r="C44" s="3"/>
      <c r="D44" s="46"/>
      <c r="E44" s="19"/>
      <c r="F44" s="53"/>
      <c r="G44" s="48"/>
      <c r="H44" s="44"/>
      <c r="I44" s="49"/>
    </row>
    <row r="45" customFormat="false" ht="16.5" hidden="false" customHeight="false" outlineLevel="0" collapsed="false">
      <c r="A45" s="44"/>
      <c r="B45" s="45"/>
      <c r="C45" s="3"/>
      <c r="D45" s="46"/>
      <c r="E45" s="19"/>
      <c r="F45" s="53"/>
      <c r="G45" s="48"/>
      <c r="H45" s="44"/>
      <c r="I45" s="49"/>
    </row>
    <row r="46" customFormat="false" ht="16.5" hidden="false" customHeight="false" outlineLevel="0" collapsed="false">
      <c r="A46" s="44"/>
      <c r="B46" s="45"/>
      <c r="C46" s="3"/>
      <c r="D46" s="46"/>
      <c r="E46" s="19"/>
      <c r="F46" s="53"/>
      <c r="G46" s="48"/>
      <c r="H46" s="44"/>
      <c r="I46" s="49"/>
    </row>
    <row r="47" customFormat="false" ht="16.5" hidden="false" customHeight="false" outlineLevel="0" collapsed="false">
      <c r="A47" s="44"/>
      <c r="B47" s="45"/>
      <c r="C47" s="3"/>
      <c r="D47" s="46"/>
      <c r="E47" s="19"/>
      <c r="F47" s="53"/>
      <c r="G47" s="48"/>
      <c r="H47" s="44"/>
      <c r="I47" s="49"/>
    </row>
    <row r="48" customFormat="false" ht="16.5" hidden="false" customHeight="false" outlineLevel="0" collapsed="false">
      <c r="A48" s="44"/>
      <c r="B48" s="45"/>
      <c r="C48" s="3"/>
      <c r="D48" s="46"/>
      <c r="E48" s="19"/>
      <c r="F48" s="53"/>
      <c r="G48" s="48"/>
      <c r="H48" s="44"/>
      <c r="I48" s="49"/>
    </row>
    <row r="49" customFormat="false" ht="16.5" hidden="false" customHeight="false" outlineLevel="0" collapsed="false">
      <c r="A49" s="44"/>
      <c r="B49" s="45"/>
      <c r="C49" s="3"/>
      <c r="D49" s="46"/>
      <c r="E49" s="19"/>
      <c r="F49" s="53"/>
      <c r="G49" s="48"/>
      <c r="H49" s="44"/>
      <c r="I49" s="49"/>
    </row>
    <row r="50" customFormat="false" ht="16.5" hidden="false" customHeight="false" outlineLevel="0" collapsed="false">
      <c r="A50" s="44"/>
      <c r="B50" s="45"/>
      <c r="C50" s="3"/>
      <c r="D50" s="46"/>
      <c r="E50" s="19"/>
      <c r="F50" s="53"/>
      <c r="G50" s="48"/>
      <c r="H50" s="44"/>
      <c r="I50" s="49"/>
    </row>
    <row r="51" customFormat="false" ht="16.5" hidden="false" customHeight="false" outlineLevel="0" collapsed="false">
      <c r="A51" s="44"/>
      <c r="B51" s="45"/>
      <c r="C51" s="3"/>
      <c r="D51" s="46"/>
      <c r="E51" s="19"/>
      <c r="F51" s="53"/>
      <c r="G51" s="48"/>
      <c r="H51" s="44"/>
      <c r="I51" s="49"/>
    </row>
    <row r="52" customFormat="false" ht="16.5" hidden="false" customHeight="false" outlineLevel="0" collapsed="false">
      <c r="A52" s="44"/>
      <c r="B52" s="45"/>
      <c r="C52" s="3"/>
      <c r="D52" s="46"/>
      <c r="E52" s="19"/>
      <c r="F52" s="53"/>
      <c r="G52" s="48"/>
      <c r="H52" s="44"/>
      <c r="I52" s="49"/>
    </row>
    <row r="53" customFormat="false" ht="16.5" hidden="false" customHeight="false" outlineLevel="0" collapsed="false">
      <c r="A53" s="44"/>
      <c r="B53" s="45"/>
      <c r="C53" s="3"/>
      <c r="D53" s="46"/>
      <c r="E53" s="20"/>
      <c r="F53" s="53"/>
      <c r="G53" s="48"/>
      <c r="H53" s="44"/>
      <c r="I53" s="49"/>
    </row>
    <row r="54" customFormat="false" ht="16.5" hidden="false" customHeight="false" outlineLevel="0" collapsed="false">
      <c r="A54" s="44"/>
      <c r="B54" s="51"/>
      <c r="C54" s="3"/>
      <c r="D54" s="46"/>
      <c r="E54" s="54"/>
      <c r="F54" s="53"/>
      <c r="G54" s="48"/>
      <c r="H54" s="44"/>
      <c r="I54" s="49"/>
    </row>
    <row r="55" customFormat="false" ht="16.5" hidden="false" customHeight="false" outlineLevel="0" collapsed="false">
      <c r="A55" s="44"/>
      <c r="B55" s="51"/>
      <c r="C55" s="3"/>
      <c r="D55" s="46"/>
      <c r="E55" s="54"/>
      <c r="F55" s="53"/>
      <c r="G55" s="48"/>
      <c r="H55" s="44"/>
      <c r="I55" s="49"/>
    </row>
    <row r="56" customFormat="false" ht="16.5" hidden="false" customHeight="false" outlineLevel="0" collapsed="false">
      <c r="A56" s="44"/>
      <c r="B56" s="51"/>
      <c r="C56" s="3"/>
      <c r="D56" s="46"/>
      <c r="E56" s="54"/>
      <c r="F56" s="53"/>
      <c r="G56" s="48"/>
      <c r="H56" s="44"/>
      <c r="I56" s="49"/>
    </row>
    <row r="57" customFormat="false" ht="16.5" hidden="false" customHeight="false" outlineLevel="0" collapsed="false">
      <c r="A57" s="44"/>
      <c r="B57" s="51"/>
      <c r="C57" s="3"/>
      <c r="D57" s="46"/>
      <c r="E57" s="54"/>
      <c r="F57" s="53"/>
      <c r="G57" s="48"/>
      <c r="H57" s="44"/>
      <c r="I57" s="49"/>
    </row>
    <row r="58" customFormat="false" ht="16.5" hidden="false" customHeight="false" outlineLevel="0" collapsed="false">
      <c r="A58" s="44"/>
      <c r="B58" s="45"/>
      <c r="C58" s="3"/>
      <c r="D58" s="46"/>
      <c r="E58" s="55"/>
      <c r="F58" s="53"/>
      <c r="G58" s="48"/>
      <c r="H58" s="44"/>
      <c r="I58" s="49"/>
    </row>
    <row r="59" customFormat="false" ht="16.5" hidden="false" customHeight="false" outlineLevel="0" collapsed="false">
      <c r="A59" s="44"/>
      <c r="B59" s="45"/>
      <c r="C59" s="3"/>
      <c r="D59" s="46"/>
      <c r="E59" s="55"/>
      <c r="F59" s="53"/>
      <c r="G59" s="48"/>
      <c r="H59" s="44"/>
      <c r="I59" s="49"/>
    </row>
    <row r="60" customFormat="false" ht="16.5" hidden="false" customHeight="false" outlineLevel="0" collapsed="false">
      <c r="A60" s="44"/>
      <c r="B60" s="45"/>
      <c r="C60" s="3"/>
      <c r="D60" s="46"/>
      <c r="E60" s="55"/>
      <c r="F60" s="53"/>
      <c r="G60" s="48"/>
      <c r="H60" s="44"/>
      <c r="I60" s="49"/>
    </row>
    <row r="61" customFormat="false" ht="16.5" hidden="false" customHeight="false" outlineLevel="0" collapsed="false">
      <c r="A61" s="44"/>
      <c r="B61" s="45"/>
      <c r="C61" s="3"/>
      <c r="D61" s="46"/>
      <c r="E61" s="55"/>
      <c r="F61" s="53"/>
      <c r="G61" s="48"/>
      <c r="H61" s="44"/>
      <c r="I61" s="49"/>
    </row>
    <row r="62" customFormat="false" ht="16.5" hidden="false" customHeight="false" outlineLevel="0" collapsed="false">
      <c r="A62" s="44"/>
      <c r="B62" s="45"/>
      <c r="C62" s="3"/>
      <c r="D62" s="46"/>
      <c r="E62" s="55"/>
      <c r="F62" s="53"/>
      <c r="G62" s="48"/>
      <c r="H62" s="44"/>
      <c r="I62" s="49"/>
    </row>
    <row r="63" customFormat="false" ht="16.5" hidden="false" customHeight="false" outlineLevel="0" collapsed="false">
      <c r="A63" s="44"/>
      <c r="B63" s="45"/>
      <c r="C63" s="3"/>
      <c r="D63" s="46"/>
      <c r="E63" s="55"/>
      <c r="F63" s="53"/>
      <c r="G63" s="48"/>
      <c r="H63" s="44"/>
      <c r="I63" s="49"/>
    </row>
    <row r="64" customFormat="false" ht="16.5" hidden="false" customHeight="false" outlineLevel="0" collapsed="false">
      <c r="A64" s="44"/>
      <c r="B64" s="45"/>
      <c r="C64" s="3"/>
      <c r="D64" s="46"/>
      <c r="E64" s="17"/>
      <c r="F64" s="53"/>
      <c r="G64" s="48"/>
      <c r="H64" s="44"/>
      <c r="I64" s="49"/>
    </row>
    <row r="65" customFormat="false" ht="16.5" hidden="false" customHeight="false" outlineLevel="0" collapsed="false">
      <c r="A65" s="44"/>
      <c r="B65" s="45"/>
      <c r="C65" s="3"/>
      <c r="D65" s="46"/>
      <c r="E65" s="55"/>
      <c r="F65" s="53"/>
      <c r="G65" s="48"/>
      <c r="H65" s="44"/>
      <c r="I65" s="49"/>
    </row>
    <row r="66" customFormat="false" ht="16.5" hidden="false" customHeight="false" outlineLevel="0" collapsed="false">
      <c r="A66" s="44"/>
      <c r="B66" s="45"/>
      <c r="C66" s="3"/>
      <c r="D66" s="46"/>
      <c r="E66" s="55"/>
      <c r="F66" s="53"/>
      <c r="G66" s="48"/>
      <c r="H66" s="44"/>
      <c r="I66" s="49"/>
    </row>
    <row r="67" customFormat="false" ht="16.5" hidden="false" customHeight="false" outlineLevel="0" collapsed="false">
      <c r="A67" s="44"/>
      <c r="B67" s="45"/>
      <c r="C67" s="3"/>
      <c r="D67" s="46"/>
      <c r="E67" s="55"/>
      <c r="F67" s="53"/>
      <c r="G67" s="48"/>
      <c r="H67" s="44"/>
      <c r="I67" s="49"/>
    </row>
    <row r="68" customFormat="false" ht="16.5" hidden="false" customHeight="false" outlineLevel="0" collapsed="false">
      <c r="A68" s="44"/>
      <c r="B68" s="45"/>
      <c r="C68" s="3"/>
      <c r="D68" s="46"/>
      <c r="E68" s="55"/>
      <c r="F68" s="53"/>
      <c r="G68" s="48"/>
      <c r="H68" s="44"/>
      <c r="I68" s="49"/>
    </row>
    <row r="69" customFormat="false" ht="16.5" hidden="false" customHeight="false" outlineLevel="0" collapsed="false">
      <c r="A69" s="44"/>
      <c r="B69" s="51"/>
      <c r="C69" s="3"/>
      <c r="D69" s="46"/>
      <c r="E69" s="55"/>
      <c r="F69" s="53"/>
      <c r="G69" s="48"/>
      <c r="H69" s="44"/>
      <c r="I69" s="49"/>
    </row>
    <row r="70" customFormat="false" ht="16.5" hidden="false" customHeight="false" outlineLevel="0" collapsed="false">
      <c r="A70" s="44"/>
      <c r="B70" s="51"/>
      <c r="C70" s="3"/>
      <c r="D70" s="46"/>
      <c r="E70" s="55"/>
      <c r="F70" s="53"/>
      <c r="G70" s="48"/>
      <c r="H70" s="44"/>
      <c r="I70" s="49"/>
    </row>
    <row r="71" customFormat="false" ht="16.5" hidden="false" customHeight="false" outlineLevel="0" collapsed="false">
      <c r="A71" s="44"/>
      <c r="B71" s="51"/>
      <c r="C71" s="3"/>
      <c r="D71" s="46"/>
      <c r="E71" s="55"/>
      <c r="F71" s="53"/>
      <c r="G71" s="48"/>
      <c r="H71" s="44"/>
      <c r="I71" s="49"/>
    </row>
    <row r="72" customFormat="false" ht="16.5" hidden="false" customHeight="false" outlineLevel="0" collapsed="false">
      <c r="A72" s="44"/>
      <c r="B72" s="51"/>
      <c r="C72" s="3"/>
      <c r="D72" s="46"/>
      <c r="E72" s="55"/>
      <c r="F72" s="53"/>
      <c r="G72" s="48"/>
      <c r="H72" s="44"/>
      <c r="I72" s="49"/>
    </row>
    <row r="73" customFormat="false" ht="16.5" hidden="false" customHeight="false" outlineLevel="0" collapsed="false">
      <c r="A73" s="44"/>
      <c r="B73" s="51"/>
      <c r="C73" s="3"/>
      <c r="D73" s="46"/>
      <c r="E73" s="55"/>
      <c r="F73" s="53"/>
      <c r="G73" s="48"/>
      <c r="H73" s="44"/>
      <c r="I73" s="49"/>
    </row>
    <row r="74" customFormat="false" ht="16.5" hidden="false" customHeight="false" outlineLevel="0" collapsed="false">
      <c r="A74" s="44"/>
      <c r="B74" s="51"/>
      <c r="C74" s="3"/>
      <c r="D74" s="46"/>
      <c r="E74" s="55"/>
      <c r="F74" s="53"/>
      <c r="G74" s="48"/>
      <c r="H74" s="44"/>
      <c r="I74" s="49"/>
    </row>
    <row r="75" customFormat="false" ht="16.5" hidden="false" customHeight="false" outlineLevel="0" collapsed="false">
      <c r="A75" s="44"/>
      <c r="B75" s="51"/>
      <c r="C75" s="3"/>
      <c r="D75" s="46"/>
      <c r="E75" s="55"/>
      <c r="F75" s="53"/>
      <c r="G75" s="48"/>
      <c r="H75" s="44"/>
      <c r="I75" s="49"/>
    </row>
    <row r="76" customFormat="false" ht="16.5" hidden="false" customHeight="false" outlineLevel="0" collapsed="false">
      <c r="A76" s="44"/>
      <c r="B76" s="51"/>
      <c r="C76" s="3"/>
      <c r="D76" s="46"/>
      <c r="E76" s="55"/>
      <c r="F76" s="53"/>
      <c r="G76" s="48"/>
      <c r="H76" s="44"/>
      <c r="I76" s="49"/>
    </row>
    <row r="77" customFormat="false" ht="16.5" hidden="false" customHeight="false" outlineLevel="0" collapsed="false">
      <c r="A77" s="44"/>
      <c r="B77" s="51"/>
      <c r="C77" s="3"/>
      <c r="D77" s="46"/>
      <c r="E77" s="55"/>
      <c r="F77" s="53"/>
      <c r="G77" s="48"/>
      <c r="H77" s="44"/>
      <c r="I77" s="49"/>
    </row>
    <row r="78" customFormat="false" ht="16.5" hidden="false" customHeight="false" outlineLevel="0" collapsed="false">
      <c r="A78" s="44"/>
      <c r="B78" s="51"/>
      <c r="C78" s="3"/>
      <c r="D78" s="46"/>
      <c r="E78" s="55"/>
      <c r="F78" s="53"/>
      <c r="G78" s="48"/>
      <c r="H78" s="44"/>
      <c r="I78" s="49"/>
    </row>
    <row r="79" customFormat="false" ht="16.5" hidden="false" customHeight="false" outlineLevel="0" collapsed="false">
      <c r="A79" s="44"/>
      <c r="B79" s="51"/>
      <c r="C79" s="3"/>
      <c r="D79" s="46"/>
      <c r="E79" s="55"/>
      <c r="F79" s="53"/>
      <c r="G79" s="48"/>
      <c r="H79" s="44"/>
      <c r="I79" s="49"/>
    </row>
    <row r="80" customFormat="false" ht="16.5" hidden="false" customHeight="false" outlineLevel="0" collapsed="false">
      <c r="A80" s="44"/>
      <c r="B80" s="45"/>
      <c r="C80" s="3"/>
      <c r="D80" s="46"/>
      <c r="E80" s="55"/>
      <c r="F80" s="53"/>
      <c r="G80" s="48"/>
      <c r="H80" s="44"/>
      <c r="I80" s="49"/>
    </row>
    <row r="81" customFormat="false" ht="16.5" hidden="false" customHeight="false" outlineLevel="0" collapsed="false">
      <c r="A81" s="44"/>
      <c r="B81" s="45"/>
      <c r="C81" s="3"/>
      <c r="D81" s="46"/>
      <c r="E81" s="55"/>
      <c r="F81" s="53"/>
      <c r="G81" s="48"/>
      <c r="H81" s="44"/>
      <c r="I81" s="49"/>
    </row>
    <row r="82" customFormat="false" ht="16.5" hidden="false" customHeight="false" outlineLevel="0" collapsed="false">
      <c r="A82" s="44"/>
      <c r="B82" s="45"/>
      <c r="C82" s="3"/>
      <c r="D82" s="46"/>
      <c r="E82" s="55"/>
      <c r="F82" s="53"/>
      <c r="G82" s="48"/>
      <c r="H82" s="44"/>
      <c r="I82" s="49"/>
    </row>
    <row r="83" customFormat="false" ht="16.5" hidden="false" customHeight="false" outlineLevel="0" collapsed="false">
      <c r="A83" s="44"/>
      <c r="B83" s="51"/>
      <c r="C83" s="3"/>
      <c r="D83" s="46"/>
      <c r="E83" s="55"/>
      <c r="F83" s="53"/>
      <c r="G83" s="48"/>
      <c r="H83" s="44"/>
      <c r="I83" s="49"/>
    </row>
    <row r="84" customFormat="false" ht="16.5" hidden="false" customHeight="false" outlineLevel="0" collapsed="false">
      <c r="A84" s="44"/>
      <c r="B84" s="51"/>
      <c r="C84" s="3"/>
      <c r="D84" s="46"/>
      <c r="E84" s="55"/>
      <c r="F84" s="53"/>
      <c r="G84" s="48"/>
      <c r="H84" s="44"/>
      <c r="I84" s="49"/>
    </row>
    <row r="85" customFormat="false" ht="16.5" hidden="false" customHeight="false" outlineLevel="0" collapsed="false">
      <c r="A85" s="44"/>
      <c r="B85" s="51"/>
      <c r="C85" s="3"/>
      <c r="D85" s="46"/>
      <c r="E85" s="55"/>
      <c r="F85" s="53"/>
      <c r="G85" s="48"/>
      <c r="H85" s="44"/>
      <c r="I85" s="49"/>
    </row>
    <row r="86" customFormat="false" ht="16.5" hidden="false" customHeight="false" outlineLevel="0" collapsed="false">
      <c r="A86" s="44"/>
      <c r="B86" s="51"/>
      <c r="C86" s="3"/>
      <c r="D86" s="46"/>
      <c r="E86" s="55"/>
      <c r="F86" s="53"/>
      <c r="G86" s="48"/>
      <c r="H86" s="44"/>
      <c r="I86" s="49"/>
    </row>
    <row r="87" customFormat="false" ht="16.5" hidden="false" customHeight="false" outlineLevel="0" collapsed="false">
      <c r="A87" s="44"/>
      <c r="B87" s="51"/>
      <c r="C87" s="3"/>
      <c r="D87" s="46"/>
      <c r="E87" s="55"/>
      <c r="F87" s="53"/>
      <c r="G87" s="48"/>
      <c r="H87" s="44"/>
      <c r="I87" s="49"/>
    </row>
    <row r="88" customFormat="false" ht="16.5" hidden="false" customHeight="false" outlineLevel="0" collapsed="false">
      <c r="A88" s="44"/>
      <c r="B88" s="51"/>
      <c r="C88" s="3"/>
      <c r="D88" s="46"/>
      <c r="E88" s="55"/>
      <c r="F88" s="53"/>
      <c r="G88" s="48"/>
      <c r="H88" s="44"/>
      <c r="I88" s="49"/>
    </row>
    <row r="89" customFormat="false" ht="16.5" hidden="false" customHeight="false" outlineLevel="0" collapsed="false">
      <c r="A89" s="44"/>
      <c r="B89" s="51"/>
      <c r="C89" s="3"/>
      <c r="D89" s="46"/>
      <c r="E89" s="55"/>
      <c r="F89" s="53"/>
      <c r="G89" s="48"/>
      <c r="H89" s="44"/>
      <c r="I89" s="49"/>
    </row>
    <row r="90" customFormat="false" ht="16.5" hidden="false" customHeight="false" outlineLevel="0" collapsed="false">
      <c r="A90" s="44"/>
      <c r="B90" s="45"/>
      <c r="C90" s="3"/>
      <c r="D90" s="46"/>
      <c r="E90" s="16"/>
      <c r="F90" s="53"/>
      <c r="G90" s="48"/>
      <c r="H90" s="44"/>
      <c r="I90" s="49"/>
    </row>
    <row r="91" customFormat="false" ht="16.5" hidden="false" customHeight="false" outlineLevel="0" collapsed="false">
      <c r="A91" s="44"/>
      <c r="B91" s="45"/>
      <c r="C91" s="3"/>
      <c r="D91" s="46"/>
      <c r="E91" s="16"/>
      <c r="F91" s="53"/>
      <c r="G91" s="48"/>
      <c r="H91" s="44"/>
      <c r="I91" s="49"/>
    </row>
    <row r="92" customFormat="false" ht="16.5" hidden="false" customHeight="false" outlineLevel="0" collapsed="false">
      <c r="A92" s="44"/>
      <c r="B92" s="45"/>
      <c r="C92" s="3"/>
      <c r="D92" s="46"/>
      <c r="E92" s="16"/>
      <c r="F92" s="53"/>
      <c r="G92" s="48"/>
      <c r="H92" s="44"/>
      <c r="I92" s="49"/>
    </row>
    <row r="93" customFormat="false" ht="16.5" hidden="false" customHeight="false" outlineLevel="0" collapsed="false">
      <c r="A93" s="44"/>
      <c r="B93" s="45"/>
      <c r="C93" s="3"/>
      <c r="D93" s="46"/>
      <c r="E93" s="16"/>
      <c r="F93" s="53"/>
      <c r="G93" s="48"/>
      <c r="H93" s="44"/>
      <c r="I93" s="49"/>
    </row>
    <row r="94" customFormat="false" ht="16.5" hidden="false" customHeight="false" outlineLevel="0" collapsed="false">
      <c r="A94" s="44"/>
      <c r="B94" s="45"/>
      <c r="C94" s="3"/>
      <c r="D94" s="46"/>
      <c r="E94" s="16"/>
      <c r="F94" s="53"/>
      <c r="G94" s="48"/>
      <c r="H94" s="44"/>
      <c r="I94" s="49"/>
    </row>
    <row r="95" customFormat="false" ht="16.5" hidden="false" customHeight="false" outlineLevel="0" collapsed="false">
      <c r="A95" s="44"/>
      <c r="B95" s="45"/>
      <c r="C95" s="3"/>
      <c r="D95" s="46"/>
      <c r="E95" s="16"/>
      <c r="F95" s="53"/>
      <c r="G95" s="48"/>
      <c r="H95" s="44"/>
      <c r="I95" s="49"/>
    </row>
    <row r="96" customFormat="false" ht="16.5" hidden="false" customHeight="false" outlineLevel="0" collapsed="false">
      <c r="A96" s="44"/>
      <c r="B96" s="45"/>
      <c r="C96" s="3"/>
      <c r="D96" s="46"/>
      <c r="E96" s="16"/>
      <c r="F96" s="53"/>
      <c r="G96" s="48"/>
      <c r="H96" s="44"/>
      <c r="I96" s="49"/>
    </row>
    <row r="97" customFormat="false" ht="16.5" hidden="false" customHeight="false" outlineLevel="0" collapsed="false">
      <c r="A97" s="44"/>
      <c r="B97" s="45"/>
      <c r="C97" s="3"/>
      <c r="D97" s="46"/>
      <c r="E97" s="16"/>
      <c r="F97" s="53"/>
      <c r="G97" s="48"/>
      <c r="H97" s="44"/>
      <c r="I97" s="49"/>
    </row>
    <row r="98" customFormat="false" ht="16.5" hidden="false" customHeight="false" outlineLevel="0" collapsed="false">
      <c r="A98" s="44"/>
      <c r="B98" s="45"/>
      <c r="C98" s="3"/>
      <c r="D98" s="46"/>
      <c r="E98" s="16"/>
      <c r="F98" s="53"/>
      <c r="G98" s="48"/>
      <c r="H98" s="44"/>
      <c r="I98" s="49"/>
    </row>
    <row r="99" customFormat="false" ht="16.5" hidden="false" customHeight="false" outlineLevel="0" collapsed="false">
      <c r="A99" s="44"/>
      <c r="B99" s="45"/>
      <c r="C99" s="3"/>
      <c r="D99" s="46"/>
      <c r="E99" s="16"/>
      <c r="F99" s="53"/>
      <c r="G99" s="48"/>
      <c r="H99" s="44"/>
      <c r="I99" s="49"/>
    </row>
    <row r="100" customFormat="false" ht="16.5" hidden="false" customHeight="false" outlineLevel="0" collapsed="false">
      <c r="A100" s="44"/>
      <c r="B100" s="45"/>
      <c r="C100" s="3"/>
      <c r="D100" s="46"/>
      <c r="E100" s="16"/>
      <c r="F100" s="53"/>
      <c r="G100" s="48"/>
      <c r="H100" s="44"/>
      <c r="I100" s="49"/>
    </row>
    <row r="101" customFormat="false" ht="16.5" hidden="false" customHeight="false" outlineLevel="0" collapsed="false">
      <c r="A101" s="44"/>
      <c r="B101" s="45"/>
      <c r="C101" s="3"/>
      <c r="D101" s="46"/>
      <c r="E101" s="16"/>
      <c r="F101" s="53"/>
      <c r="G101" s="48"/>
      <c r="H101" s="44"/>
      <c r="I101" s="49"/>
    </row>
    <row r="102" customFormat="false" ht="16.5" hidden="false" customHeight="false" outlineLevel="0" collapsed="false">
      <c r="A102" s="44"/>
      <c r="B102" s="45"/>
      <c r="C102" s="3"/>
      <c r="D102" s="46"/>
      <c r="E102" s="16"/>
      <c r="F102" s="53"/>
      <c r="G102" s="48"/>
      <c r="H102" s="44"/>
      <c r="I102" s="49"/>
    </row>
    <row r="103" customFormat="false" ht="16.5" hidden="false" customHeight="false" outlineLevel="0" collapsed="false">
      <c r="A103" s="44"/>
      <c r="B103" s="45"/>
      <c r="C103" s="3"/>
      <c r="D103" s="46"/>
      <c r="E103" s="16"/>
      <c r="F103" s="53"/>
      <c r="G103" s="48"/>
      <c r="H103" s="44"/>
      <c r="I103" s="49"/>
    </row>
    <row r="104" customFormat="false" ht="16.5" hidden="false" customHeight="false" outlineLevel="0" collapsed="false">
      <c r="A104" s="44"/>
      <c r="B104" s="45"/>
      <c r="C104" s="3"/>
      <c r="D104" s="46"/>
      <c r="E104" s="16"/>
      <c r="F104" s="53"/>
      <c r="G104" s="48"/>
      <c r="H104" s="44"/>
      <c r="I104" s="49"/>
    </row>
    <row r="105" customFormat="false" ht="16.5" hidden="false" customHeight="false" outlineLevel="0" collapsed="false">
      <c r="A105" s="44"/>
      <c r="B105" s="45"/>
      <c r="C105" s="3"/>
      <c r="D105" s="46"/>
      <c r="E105" s="16"/>
      <c r="F105" s="53"/>
      <c r="G105" s="48"/>
      <c r="H105" s="44"/>
      <c r="I105" s="49"/>
    </row>
    <row r="106" customFormat="false" ht="16.5" hidden="false" customHeight="false" outlineLevel="0" collapsed="false">
      <c r="A106" s="44"/>
      <c r="B106" s="45"/>
      <c r="C106" s="3"/>
      <c r="D106" s="46"/>
      <c r="E106" s="16"/>
      <c r="F106" s="53"/>
      <c r="G106" s="48"/>
      <c r="H106" s="44"/>
      <c r="I106" s="49"/>
    </row>
    <row r="107" customFormat="false" ht="16.5" hidden="false" customHeight="false" outlineLevel="0" collapsed="false">
      <c r="A107" s="44"/>
      <c r="B107" s="45"/>
      <c r="C107" s="3"/>
      <c r="D107" s="46"/>
      <c r="E107" s="16"/>
      <c r="F107" s="53"/>
      <c r="G107" s="48"/>
      <c r="H107" s="44"/>
      <c r="I107" s="49"/>
    </row>
    <row r="108" customFormat="false" ht="16.5" hidden="false" customHeight="false" outlineLevel="0" collapsed="false">
      <c r="A108" s="44"/>
      <c r="B108" s="45"/>
      <c r="C108" s="59"/>
      <c r="D108" s="31"/>
      <c r="E108" s="16"/>
      <c r="F108" s="53"/>
      <c r="G108" s="48"/>
      <c r="H108" s="49"/>
      <c r="I108" s="49"/>
    </row>
    <row r="109" customFormat="false" ht="16.5" hidden="false" customHeight="false" outlineLevel="0" collapsed="false">
      <c r="A109" s="44"/>
      <c r="B109" s="45"/>
      <c r="C109" s="59"/>
      <c r="D109" s="31"/>
      <c r="E109" s="16"/>
      <c r="F109" s="53"/>
      <c r="G109" s="48"/>
      <c r="H109" s="49"/>
      <c r="I109" s="49"/>
    </row>
    <row r="110" customFormat="false" ht="16.5" hidden="false" customHeight="false" outlineLevel="0" collapsed="false">
      <c r="A110" s="44"/>
      <c r="B110" s="45"/>
      <c r="C110" s="59"/>
      <c r="D110" s="31"/>
      <c r="E110" s="16"/>
      <c r="F110" s="53"/>
      <c r="G110" s="48"/>
      <c r="H110" s="49"/>
      <c r="I110" s="49"/>
    </row>
    <row r="111" customFormat="false" ht="16.5" hidden="false" customHeight="false" outlineLevel="0" collapsed="false">
      <c r="A111" s="44"/>
      <c r="B111" s="45"/>
      <c r="C111" s="59"/>
      <c r="D111" s="31"/>
      <c r="E111" s="52"/>
      <c r="F111" s="53"/>
      <c r="G111" s="48"/>
      <c r="H111" s="49"/>
      <c r="I111" s="49"/>
    </row>
    <row r="112" customFormat="false" ht="16.5" hidden="false" customHeight="false" outlineLevel="0" collapsed="false">
      <c r="A112" s="44"/>
      <c r="B112" s="45"/>
      <c r="C112" s="59"/>
      <c r="D112" s="31"/>
      <c r="E112" s="52"/>
      <c r="F112" s="53"/>
      <c r="G112" s="48"/>
      <c r="H112" s="49"/>
      <c r="I112" s="49"/>
    </row>
    <row r="113" customFormat="false" ht="16.5" hidden="false" customHeight="false" outlineLevel="0" collapsed="false">
      <c r="A113" s="44"/>
      <c r="B113" s="45"/>
      <c r="C113" s="59"/>
      <c r="D113" s="31"/>
      <c r="E113" s="52"/>
      <c r="F113" s="53"/>
      <c r="G113" s="48"/>
      <c r="H113" s="49"/>
      <c r="I113" s="49"/>
    </row>
    <row r="114" customFormat="false" ht="16.5" hidden="false" customHeight="false" outlineLevel="0" collapsed="false">
      <c r="A114" s="44"/>
      <c r="B114" s="45"/>
      <c r="C114" s="59"/>
      <c r="D114" s="31"/>
      <c r="E114" s="52"/>
      <c r="F114" s="53"/>
      <c r="G114" s="48"/>
      <c r="H114" s="49"/>
      <c r="I114" s="49"/>
    </row>
    <row r="115" customFormat="false" ht="16.5" hidden="false" customHeight="false" outlineLevel="0" collapsed="false">
      <c r="A115" s="44"/>
      <c r="B115" s="45"/>
      <c r="C115" s="59"/>
      <c r="D115" s="31"/>
      <c r="E115" s="52"/>
      <c r="F115" s="53"/>
      <c r="G115" s="48"/>
      <c r="H115" s="49"/>
      <c r="I115" s="49"/>
    </row>
    <row r="116" customFormat="false" ht="16.5" hidden="false" customHeight="false" outlineLevel="0" collapsed="false">
      <c r="A116" s="44"/>
      <c r="B116" s="45"/>
      <c r="C116" s="59"/>
      <c r="D116" s="31"/>
      <c r="E116" s="52"/>
      <c r="F116" s="53"/>
      <c r="G116" s="48"/>
      <c r="H116" s="49"/>
      <c r="I116" s="49"/>
    </row>
    <row r="117" customFormat="false" ht="16.5" hidden="false" customHeight="false" outlineLevel="0" collapsed="false">
      <c r="A117" s="44"/>
      <c r="B117" s="45"/>
      <c r="C117" s="59"/>
      <c r="D117" s="31"/>
      <c r="E117" s="65"/>
      <c r="F117" s="53"/>
      <c r="G117" s="48"/>
      <c r="H117" s="49"/>
      <c r="I117" s="49"/>
    </row>
    <row r="118" customFormat="false" ht="16.5" hidden="false" customHeight="false" outlineLevel="0" collapsed="false">
      <c r="A118" s="44"/>
      <c r="B118" s="51"/>
      <c r="C118" s="59"/>
      <c r="D118" s="31"/>
      <c r="E118" s="60"/>
      <c r="F118" s="53"/>
      <c r="G118" s="48"/>
      <c r="H118" s="49"/>
      <c r="I118" s="49"/>
    </row>
    <row r="119" customFormat="false" ht="16.5" hidden="false" customHeight="false" outlineLevel="0" collapsed="false">
      <c r="A119" s="44"/>
      <c r="B119" s="51"/>
      <c r="C119" s="59"/>
      <c r="D119" s="31"/>
      <c r="E119" s="60"/>
      <c r="F119" s="53"/>
      <c r="G119" s="48"/>
      <c r="H119" s="49"/>
      <c r="I119" s="49"/>
    </row>
    <row r="120" customFormat="false" ht="16.5" hidden="false" customHeight="false" outlineLevel="0" collapsed="false">
      <c r="A120" s="44"/>
      <c r="B120" s="51"/>
      <c r="C120" s="59"/>
      <c r="D120" s="31"/>
      <c r="E120" s="60"/>
      <c r="F120" s="53"/>
      <c r="G120" s="48"/>
      <c r="H120" s="49"/>
      <c r="I120" s="49"/>
    </row>
    <row r="121" customFormat="false" ht="16.5" hidden="false" customHeight="false" outlineLevel="0" collapsed="false">
      <c r="A121" s="44"/>
      <c r="B121" s="51"/>
      <c r="C121" s="59"/>
      <c r="D121" s="31"/>
      <c r="E121" s="60"/>
      <c r="F121" s="53"/>
      <c r="G121" s="48"/>
      <c r="H121" s="49"/>
      <c r="I121" s="49"/>
    </row>
    <row r="122" customFormat="false" ht="16.5" hidden="false" customHeight="false" outlineLevel="0" collapsed="false">
      <c r="A122" s="44"/>
      <c r="B122" s="51"/>
      <c r="C122" s="59"/>
      <c r="D122" s="31"/>
      <c r="E122" s="60"/>
      <c r="F122" s="53"/>
      <c r="G122" s="48"/>
      <c r="H122" s="49"/>
      <c r="I122" s="49"/>
    </row>
    <row r="123" customFormat="false" ht="16.5" hidden="false" customHeight="false" outlineLevel="0" collapsed="false">
      <c r="A123" s="44"/>
      <c r="B123" s="51"/>
      <c r="C123" s="59"/>
      <c r="D123" s="31"/>
      <c r="E123" s="60"/>
      <c r="F123" s="53"/>
      <c r="G123" s="48"/>
      <c r="H123" s="49"/>
      <c r="I123" s="49"/>
    </row>
    <row r="124" customFormat="false" ht="16.5" hidden="false" customHeight="false" outlineLevel="0" collapsed="false">
      <c r="A124" s="44"/>
      <c r="B124" s="51"/>
      <c r="C124" s="59"/>
      <c r="D124" s="31"/>
      <c r="E124" s="60"/>
      <c r="F124" s="53"/>
      <c r="G124" s="48"/>
      <c r="H124" s="49"/>
      <c r="I124" s="49"/>
    </row>
    <row r="125" customFormat="false" ht="16.5" hidden="false" customHeight="false" outlineLevel="0" collapsed="false">
      <c r="A125" s="66"/>
      <c r="B125" s="67"/>
      <c r="C125" s="68"/>
      <c r="D125" s="69"/>
      <c r="E125" s="70"/>
      <c r="F125" s="70"/>
      <c r="G125" s="71"/>
      <c r="H125" s="72"/>
      <c r="I125" s="72"/>
    </row>
    <row r="126" customFormat="false" ht="16.5" hidden="false" customHeight="false" outlineLevel="0" collapsed="false">
      <c r="A126" s="66"/>
      <c r="B126" s="67"/>
      <c r="C126" s="68"/>
      <c r="D126" s="69"/>
      <c r="E126" s="70"/>
      <c r="F126" s="70"/>
      <c r="G126" s="71"/>
      <c r="H126" s="72"/>
      <c r="I126" s="72"/>
    </row>
    <row r="127" customFormat="false" ht="16.5" hidden="false" customHeight="false" outlineLevel="0" collapsed="false">
      <c r="A127" s="66"/>
      <c r="B127" s="67"/>
      <c r="C127" s="68"/>
      <c r="D127" s="69"/>
      <c r="E127" s="70"/>
      <c r="F127" s="70"/>
      <c r="G127" s="71"/>
      <c r="H127" s="72"/>
      <c r="I127" s="72"/>
    </row>
    <row r="129" customFormat="false" ht="16.5" hidden="false" customHeight="false" outlineLevel="0" collapsed="false">
      <c r="A129" s="39"/>
      <c r="B129" s="39"/>
      <c r="C129" s="39"/>
      <c r="D129" s="39"/>
      <c r="E129" s="39"/>
      <c r="F129" s="39"/>
      <c r="G129" s="39"/>
      <c r="H129" s="39"/>
      <c r="I129" s="39"/>
    </row>
    <row r="130" customFormat="false" ht="17.25" hidden="false" customHeight="false" outlineLevel="0" collapsed="false">
      <c r="A130" s="40"/>
      <c r="B130" s="40"/>
      <c r="C130" s="2"/>
      <c r="D130" s="41"/>
      <c r="E130" s="41"/>
      <c r="F130" s="41"/>
      <c r="G130" s="42"/>
      <c r="H130" s="43"/>
      <c r="I130" s="43"/>
      <c r="J130" s="49"/>
    </row>
    <row r="131" customFormat="false" ht="16.5" hidden="false" customHeight="false" outlineLevel="0" collapsed="false">
      <c r="A131" s="44"/>
      <c r="B131" s="51"/>
      <c r="C131" s="59"/>
      <c r="D131" s="31"/>
      <c r="E131" s="22"/>
      <c r="F131" s="22"/>
      <c r="G131" s="48"/>
      <c r="H131" s="44"/>
      <c r="I131" s="49"/>
      <c r="M131" s="62"/>
    </row>
    <row r="132" customFormat="false" ht="16.5" hidden="false" customHeight="false" outlineLevel="0" collapsed="false">
      <c r="A132" s="44"/>
      <c r="B132" s="51"/>
      <c r="C132" s="59"/>
      <c r="D132" s="31"/>
      <c r="E132" s="23"/>
      <c r="F132" s="73"/>
      <c r="G132" s="48"/>
      <c r="H132" s="44"/>
      <c r="I132" s="49"/>
    </row>
    <row r="133" customFormat="false" ht="16.5" hidden="false" customHeight="false" outlineLevel="0" collapsed="false">
      <c r="A133" s="44"/>
      <c r="B133" s="51"/>
      <c r="C133" s="59"/>
      <c r="D133" s="31"/>
      <c r="E133" s="23"/>
      <c r="F133" s="23"/>
      <c r="G133" s="48"/>
      <c r="H133" s="44"/>
      <c r="I133" s="49"/>
    </row>
    <row r="134" customFormat="false" ht="16.5" hidden="false" customHeight="false" outlineLevel="0" collapsed="false">
      <c r="A134" s="44"/>
      <c r="B134" s="51"/>
      <c r="C134" s="59"/>
      <c r="D134" s="31"/>
      <c r="E134" s="23"/>
      <c r="F134" s="23"/>
      <c r="G134" s="48"/>
      <c r="H134" s="44"/>
      <c r="I134" s="49"/>
    </row>
    <row r="135" customFormat="false" ht="16.5" hidden="false" customHeight="false" outlineLevel="0" collapsed="false">
      <c r="A135" s="44"/>
      <c r="B135" s="51"/>
      <c r="C135" s="59"/>
      <c r="D135" s="31"/>
      <c r="E135" s="23"/>
      <c r="F135" s="23"/>
      <c r="G135" s="48"/>
      <c r="H135" s="44"/>
      <c r="I135" s="49"/>
    </row>
    <row r="136" customFormat="false" ht="16.5" hidden="false" customHeight="false" outlineLevel="0" collapsed="false">
      <c r="A136" s="44"/>
      <c r="B136" s="51"/>
      <c r="C136" s="59"/>
      <c r="D136" s="31"/>
      <c r="E136" s="23"/>
      <c r="F136" s="23"/>
      <c r="G136" s="48"/>
      <c r="H136" s="44"/>
      <c r="I136" s="49"/>
    </row>
    <row r="137" customFormat="false" ht="16.5" hidden="false" customHeight="false" outlineLevel="0" collapsed="false">
      <c r="A137" s="44"/>
      <c r="B137" s="51"/>
      <c r="C137" s="59"/>
      <c r="D137" s="31"/>
      <c r="E137" s="23"/>
      <c r="F137" s="23"/>
      <c r="G137" s="48"/>
      <c r="H137" s="44"/>
      <c r="I137" s="49"/>
    </row>
    <row r="138" customFormat="false" ht="16.5" hidden="false" customHeight="false" outlineLevel="0" collapsed="false">
      <c r="A138" s="44"/>
      <c r="B138" s="51"/>
      <c r="C138" s="59"/>
      <c r="D138" s="31"/>
      <c r="E138" s="23"/>
      <c r="F138" s="23"/>
      <c r="G138" s="48"/>
      <c r="H138" s="44"/>
      <c r="I138" s="49"/>
    </row>
    <row r="139" customFormat="false" ht="16.5" hidden="false" customHeight="false" outlineLevel="0" collapsed="false">
      <c r="A139" s="44"/>
      <c r="B139" s="51"/>
      <c r="C139" s="59"/>
      <c r="D139" s="31"/>
      <c r="E139" s="23"/>
      <c r="F139" s="23"/>
      <c r="G139" s="48"/>
      <c r="H139" s="44"/>
      <c r="I139" s="49"/>
    </row>
    <row r="140" customFormat="false" ht="16.5" hidden="false" customHeight="false" outlineLevel="0" collapsed="false">
      <c r="A140" s="44"/>
      <c r="B140" s="51"/>
      <c r="C140" s="59"/>
      <c r="D140" s="31"/>
      <c r="E140" s="23"/>
      <c r="F140" s="23"/>
      <c r="G140" s="48"/>
      <c r="H140" s="44"/>
      <c r="I140" s="49"/>
    </row>
    <row r="141" customFormat="false" ht="16.5" hidden="false" customHeight="false" outlineLevel="0" collapsed="false">
      <c r="A141" s="44"/>
      <c r="B141" s="51"/>
      <c r="C141" s="3"/>
      <c r="D141" s="31"/>
      <c r="E141" s="23"/>
      <c r="F141" s="23"/>
      <c r="G141" s="48"/>
      <c r="H141" s="44"/>
      <c r="I141" s="49"/>
    </row>
    <row r="142" customFormat="false" ht="16.5" hidden="false" customHeight="false" outlineLevel="0" collapsed="false">
      <c r="A142" s="44"/>
      <c r="B142" s="51"/>
      <c r="C142" s="59"/>
      <c r="D142" s="31"/>
      <c r="E142" s="23"/>
      <c r="F142" s="23"/>
      <c r="G142" s="48"/>
      <c r="H142" s="44"/>
      <c r="I142" s="49"/>
    </row>
    <row r="143" customFormat="false" ht="16.5" hidden="false" customHeight="false" outlineLevel="0" collapsed="false">
      <c r="A143" s="44"/>
      <c r="B143" s="51"/>
      <c r="C143" s="59"/>
      <c r="D143" s="31"/>
      <c r="E143" s="23"/>
      <c r="F143" s="23"/>
      <c r="G143" s="48"/>
      <c r="H143" s="44"/>
      <c r="I143" s="49"/>
    </row>
    <row r="144" customFormat="false" ht="16.5" hidden="false" customHeight="false" outlineLevel="0" collapsed="false">
      <c r="A144" s="44"/>
      <c r="B144" s="51"/>
      <c r="C144" s="59"/>
      <c r="D144" s="31"/>
      <c r="E144" s="23"/>
      <c r="F144" s="23"/>
      <c r="G144" s="48"/>
      <c r="H144" s="44"/>
      <c r="I144" s="49"/>
    </row>
    <row r="145" customFormat="false" ht="16.5" hidden="false" customHeight="false" outlineLevel="0" collapsed="false">
      <c r="A145" s="44"/>
      <c r="B145" s="51"/>
      <c r="C145" s="59"/>
      <c r="D145" s="31"/>
      <c r="E145" s="23"/>
      <c r="F145" s="23"/>
      <c r="G145" s="48"/>
      <c r="H145" s="44"/>
      <c r="I145" s="49"/>
    </row>
    <row r="146" customFormat="false" ht="16.5" hidden="false" customHeight="false" outlineLevel="0" collapsed="false">
      <c r="A146" s="44"/>
      <c r="B146" s="51"/>
      <c r="C146" s="59"/>
      <c r="D146" s="31"/>
      <c r="E146" s="24"/>
      <c r="F146" s="23"/>
      <c r="G146" s="48"/>
      <c r="H146" s="44"/>
      <c r="I146" s="49"/>
    </row>
    <row r="147" customFormat="false" ht="17.25" hidden="false" customHeight="false" outlineLevel="0" collapsed="false">
      <c r="A147" s="44"/>
      <c r="B147" s="51"/>
      <c r="C147" s="59"/>
      <c r="D147" s="31"/>
      <c r="E147" s="74"/>
      <c r="F147" s="74"/>
      <c r="G147" s="48"/>
      <c r="H147" s="44"/>
      <c r="I147" s="49"/>
    </row>
    <row r="148" customFormat="false" ht="16.5" hidden="false" customHeight="false" outlineLevel="0" collapsed="false">
      <c r="A148" s="44"/>
      <c r="B148" s="51"/>
      <c r="C148" s="59"/>
      <c r="D148" s="31"/>
      <c r="E148" s="22"/>
      <c r="F148" s="22"/>
      <c r="G148" s="48"/>
      <c r="H148" s="44"/>
      <c r="I148" s="49"/>
    </row>
    <row r="149" customFormat="false" ht="16.5" hidden="false" customHeight="false" outlineLevel="0" collapsed="false">
      <c r="A149" s="44"/>
      <c r="B149" s="51"/>
      <c r="C149" s="59"/>
      <c r="D149" s="31"/>
      <c r="E149" s="23"/>
      <c r="F149" s="23"/>
      <c r="G149" s="48"/>
      <c r="H149" s="44"/>
      <c r="I149" s="49"/>
    </row>
    <row r="150" customFormat="false" ht="16.5" hidden="false" customHeight="false" outlineLevel="0" collapsed="false">
      <c r="A150" s="44"/>
      <c r="B150" s="51"/>
      <c r="C150" s="59"/>
      <c r="D150" s="31"/>
      <c r="E150" s="23"/>
      <c r="F150" s="23"/>
      <c r="G150" s="48"/>
      <c r="H150" s="44"/>
      <c r="I150" s="49"/>
    </row>
    <row r="151" customFormat="false" ht="16.5" hidden="false" customHeight="false" outlineLevel="0" collapsed="false">
      <c r="A151" s="44"/>
      <c r="B151" s="51"/>
      <c r="C151" s="59"/>
      <c r="D151" s="31"/>
      <c r="E151" s="23"/>
      <c r="F151" s="23"/>
      <c r="G151" s="48"/>
      <c r="H151" s="44"/>
      <c r="I151" s="49"/>
    </row>
    <row r="152" customFormat="false" ht="16.5" hidden="false" customHeight="false" outlineLevel="0" collapsed="false">
      <c r="A152" s="44"/>
      <c r="B152" s="51"/>
      <c r="C152" s="59"/>
      <c r="D152" s="31"/>
      <c r="E152" s="23"/>
      <c r="F152" s="23"/>
      <c r="G152" s="48"/>
      <c r="H152" s="44"/>
      <c r="I152" s="49"/>
    </row>
    <row r="153" customFormat="false" ht="16.5" hidden="false" customHeight="false" outlineLevel="0" collapsed="false">
      <c r="A153" s="44"/>
      <c r="B153" s="51"/>
      <c r="C153" s="59"/>
      <c r="D153" s="31"/>
      <c r="E153" s="23"/>
      <c r="F153" s="23"/>
      <c r="G153" s="48"/>
      <c r="H153" s="44"/>
      <c r="I153" s="49"/>
    </row>
    <row r="154" customFormat="false" ht="16.5" hidden="false" customHeight="false" outlineLevel="0" collapsed="false">
      <c r="A154" s="44"/>
      <c r="B154" s="51"/>
      <c r="C154" s="59"/>
      <c r="D154" s="31"/>
      <c r="E154" s="23"/>
      <c r="F154" s="23"/>
      <c r="G154" s="48"/>
      <c r="H154" s="44"/>
      <c r="I154" s="49"/>
    </row>
    <row r="155" customFormat="false" ht="16.5" hidden="false" customHeight="false" outlineLevel="0" collapsed="false">
      <c r="A155" s="44"/>
      <c r="B155" s="51"/>
      <c r="C155" s="59"/>
      <c r="D155" s="31"/>
      <c r="E155" s="23"/>
      <c r="F155" s="23"/>
      <c r="G155" s="48"/>
      <c r="H155" s="44"/>
      <c r="I155" s="49"/>
    </row>
    <row r="156" customFormat="false" ht="16.5" hidden="false" customHeight="false" outlineLevel="0" collapsed="false">
      <c r="A156" s="44"/>
      <c r="B156" s="51"/>
      <c r="C156" s="59"/>
      <c r="D156" s="31"/>
      <c r="E156" s="23"/>
      <c r="F156" s="23"/>
      <c r="G156" s="48"/>
      <c r="H156" s="44"/>
      <c r="I156" s="49"/>
    </row>
    <row r="157" customFormat="false" ht="16.5" hidden="false" customHeight="false" outlineLevel="0" collapsed="false">
      <c r="A157" s="44"/>
      <c r="B157" s="51"/>
      <c r="C157" s="59"/>
      <c r="D157" s="31"/>
      <c r="E157" s="23"/>
      <c r="F157" s="23"/>
      <c r="G157" s="48"/>
      <c r="H157" s="44"/>
      <c r="I157" s="49"/>
    </row>
    <row r="158" customFormat="false" ht="16.5" hidden="false" customHeight="false" outlineLevel="0" collapsed="false">
      <c r="A158" s="44"/>
      <c r="B158" s="51"/>
      <c r="C158" s="3"/>
      <c r="D158" s="31"/>
      <c r="E158" s="23"/>
      <c r="F158" s="23"/>
      <c r="G158" s="48"/>
      <c r="H158" s="44"/>
      <c r="I158" s="49"/>
    </row>
    <row r="159" customFormat="false" ht="16.5" hidden="false" customHeight="false" outlineLevel="0" collapsed="false">
      <c r="A159" s="44"/>
      <c r="B159" s="51"/>
      <c r="C159" s="59"/>
      <c r="D159" s="31"/>
      <c r="E159" s="23"/>
      <c r="F159" s="23"/>
      <c r="G159" s="48"/>
      <c r="H159" s="44"/>
      <c r="I159" s="49"/>
    </row>
    <row r="160" customFormat="false" ht="16.5" hidden="false" customHeight="false" outlineLevel="0" collapsed="false">
      <c r="A160" s="44"/>
      <c r="B160" s="51"/>
      <c r="C160" s="59"/>
      <c r="D160" s="31"/>
      <c r="E160" s="23"/>
      <c r="F160" s="23"/>
      <c r="G160" s="48"/>
      <c r="H160" s="44"/>
      <c r="I160" s="49"/>
    </row>
    <row r="161" customFormat="false" ht="16.5" hidden="false" customHeight="false" outlineLevel="0" collapsed="false">
      <c r="A161" s="44"/>
      <c r="B161" s="51"/>
      <c r="C161" s="59"/>
      <c r="D161" s="31"/>
      <c r="E161" s="23"/>
      <c r="F161" s="23"/>
      <c r="G161" s="48"/>
      <c r="H161" s="44"/>
      <c r="I161" s="49"/>
    </row>
    <row r="162" customFormat="false" ht="16.5" hidden="false" customHeight="false" outlineLevel="0" collapsed="false">
      <c r="A162" s="44"/>
      <c r="B162" s="51"/>
      <c r="C162" s="59"/>
      <c r="D162" s="31"/>
      <c r="E162" s="26"/>
      <c r="F162" s="23"/>
      <c r="G162" s="48"/>
      <c r="H162" s="44"/>
      <c r="I162" s="49"/>
    </row>
    <row r="163" customFormat="false" ht="16.5" hidden="false" customHeight="false" outlineLevel="0" collapsed="false">
      <c r="A163" s="44"/>
      <c r="B163" s="51"/>
      <c r="C163" s="59"/>
      <c r="D163" s="31"/>
      <c r="E163" s="24"/>
      <c r="F163" s="23"/>
      <c r="G163" s="48"/>
      <c r="H163" s="44"/>
      <c r="I163" s="49"/>
    </row>
    <row r="164" customFormat="false" ht="16.5" hidden="false" customHeight="false" outlineLevel="0" collapsed="false">
      <c r="A164" s="44"/>
      <c r="B164" s="51"/>
      <c r="C164" s="59"/>
      <c r="D164" s="31"/>
      <c r="E164" s="23"/>
      <c r="F164" s="23"/>
      <c r="G164" s="48"/>
      <c r="H164" s="44"/>
      <c r="I164" s="49"/>
    </row>
    <row r="165" customFormat="false" ht="17.25" hidden="false" customHeight="false" outlineLevel="0" collapsed="false">
      <c r="A165" s="44"/>
      <c r="B165" s="51"/>
      <c r="C165" s="59"/>
      <c r="D165" s="31"/>
      <c r="E165" s="25"/>
      <c r="F165" s="25"/>
      <c r="G165" s="48"/>
      <c r="H165" s="44"/>
      <c r="I165" s="49"/>
    </row>
    <row r="166" customFormat="false" ht="16.5" hidden="false" customHeight="false" outlineLevel="0" collapsed="false">
      <c r="A166" s="44"/>
      <c r="B166" s="45"/>
      <c r="C166" s="59"/>
      <c r="D166" s="31"/>
      <c r="E166" s="56"/>
      <c r="F166" s="56"/>
      <c r="G166" s="48"/>
      <c r="H166" s="44"/>
      <c r="I166" s="49"/>
    </row>
    <row r="167" customFormat="false" ht="16.5" hidden="false" customHeight="false" outlineLevel="0" collapsed="false">
      <c r="A167" s="44"/>
      <c r="B167" s="51"/>
      <c r="C167" s="59"/>
      <c r="D167" s="31"/>
      <c r="E167" s="53"/>
      <c r="F167" s="53"/>
      <c r="G167" s="48"/>
      <c r="H167" s="49"/>
      <c r="I167" s="49"/>
    </row>
    <row r="168" customFormat="false" ht="16.5" hidden="false" customHeight="false" outlineLevel="0" collapsed="false">
      <c r="A168" s="44"/>
      <c r="B168" s="51"/>
      <c r="C168" s="59"/>
      <c r="D168" s="31"/>
      <c r="E168" s="53"/>
      <c r="F168" s="53"/>
      <c r="G168" s="48"/>
      <c r="H168" s="49"/>
      <c r="I168" s="49"/>
    </row>
    <row r="169" customFormat="false" ht="16.5" hidden="false" customHeight="false" outlineLevel="0" collapsed="false">
      <c r="A169" s="44"/>
      <c r="B169" s="51"/>
      <c r="C169" s="59"/>
      <c r="D169" s="31"/>
      <c r="E169" s="53"/>
      <c r="F169" s="53"/>
      <c r="G169" s="48"/>
      <c r="H169" s="49"/>
      <c r="I169" s="49"/>
    </row>
    <row r="170" customFormat="false" ht="16.5" hidden="false" customHeight="false" outlineLevel="0" collapsed="false">
      <c r="A170" s="44"/>
      <c r="B170" s="51"/>
      <c r="C170" s="59"/>
      <c r="D170" s="31"/>
      <c r="E170" s="53"/>
      <c r="F170" s="53"/>
      <c r="G170" s="48"/>
      <c r="H170" s="49"/>
      <c r="I170" s="49"/>
    </row>
    <row r="171" customFormat="false" ht="16.5" hidden="false" customHeight="false" outlineLevel="0" collapsed="false">
      <c r="A171" s="44"/>
      <c r="B171" s="51"/>
      <c r="C171" s="59"/>
      <c r="D171" s="31"/>
      <c r="E171" s="53"/>
      <c r="F171" s="53"/>
      <c r="G171" s="48"/>
      <c r="H171" s="49"/>
      <c r="I171" s="49"/>
    </row>
    <row r="172" customFormat="false" ht="16.5" hidden="false" customHeight="false" outlineLevel="0" collapsed="false">
      <c r="A172" s="44"/>
      <c r="B172" s="51"/>
      <c r="C172" s="59"/>
      <c r="D172" s="31"/>
      <c r="E172" s="53"/>
      <c r="F172" s="53"/>
      <c r="G172" s="48"/>
      <c r="H172" s="49"/>
      <c r="I172" s="49"/>
    </row>
    <row r="173" customFormat="false" ht="16.5" hidden="false" customHeight="false" outlineLevel="0" collapsed="false">
      <c r="A173" s="44"/>
      <c r="B173" s="51"/>
      <c r="C173" s="59"/>
      <c r="D173" s="31"/>
      <c r="E173" s="53"/>
      <c r="F173" s="53"/>
      <c r="G173" s="48"/>
      <c r="H173" s="49"/>
      <c r="I173" s="49"/>
    </row>
    <row r="174" customFormat="false" ht="16.5" hidden="false" customHeight="false" outlineLevel="0" collapsed="false">
      <c r="A174" s="44"/>
      <c r="B174" s="51"/>
      <c r="C174" s="59"/>
      <c r="D174" s="31"/>
      <c r="E174" s="53"/>
      <c r="F174" s="53"/>
      <c r="G174" s="48"/>
      <c r="H174" s="49"/>
      <c r="I174" s="49"/>
    </row>
    <row r="175" customFormat="false" ht="16.5" hidden="false" customHeight="false" outlineLevel="0" collapsed="false">
      <c r="A175" s="44"/>
      <c r="B175" s="51"/>
      <c r="C175" s="59"/>
      <c r="D175" s="31"/>
      <c r="E175" s="53"/>
      <c r="F175" s="53"/>
      <c r="G175" s="48"/>
      <c r="H175" s="49"/>
      <c r="I175" s="49"/>
    </row>
    <row r="176" customFormat="false" ht="16.5" hidden="false" customHeight="false" outlineLevel="0" collapsed="false">
      <c r="A176" s="44"/>
      <c r="B176" s="51"/>
      <c r="C176" s="59"/>
      <c r="D176" s="31"/>
      <c r="E176" s="53"/>
      <c r="F176" s="53"/>
      <c r="G176" s="48"/>
      <c r="H176" s="49"/>
      <c r="I176" s="49"/>
    </row>
    <row r="177" customFormat="false" ht="16.5" hidden="false" customHeight="false" outlineLevel="0" collapsed="false">
      <c r="A177" s="44"/>
      <c r="B177" s="51"/>
      <c r="C177" s="59"/>
      <c r="D177" s="31"/>
      <c r="E177" s="53"/>
      <c r="F177" s="53"/>
      <c r="G177" s="48"/>
      <c r="H177" s="49"/>
      <c r="I177" s="49"/>
    </row>
    <row r="178" customFormat="false" ht="16.5" hidden="false" customHeight="false" outlineLevel="0" collapsed="false">
      <c r="A178" s="44"/>
      <c r="B178" s="51"/>
      <c r="C178" s="59"/>
      <c r="D178" s="31"/>
      <c r="E178" s="53"/>
      <c r="F178" s="53"/>
      <c r="G178" s="48"/>
      <c r="H178" s="49"/>
      <c r="I178" s="49"/>
    </row>
    <row r="179" customFormat="false" ht="16.5" hidden="false" customHeight="false" outlineLevel="0" collapsed="false">
      <c r="A179" s="44"/>
      <c r="B179" s="51"/>
      <c r="C179" s="59"/>
      <c r="D179" s="31"/>
      <c r="E179" s="53"/>
      <c r="F179" s="53"/>
      <c r="G179" s="48"/>
      <c r="H179" s="49"/>
      <c r="I179" s="49"/>
    </row>
    <row r="180" customFormat="false" ht="16.5" hidden="false" customHeight="false" outlineLevel="0" collapsed="false">
      <c r="A180" s="44"/>
      <c r="B180" s="51"/>
      <c r="C180" s="59"/>
      <c r="D180" s="31"/>
      <c r="E180" s="53"/>
      <c r="F180" s="53"/>
      <c r="G180" s="48"/>
      <c r="H180" s="49"/>
      <c r="I180" s="49"/>
    </row>
    <row r="181" customFormat="false" ht="16.5" hidden="false" customHeight="false" outlineLevel="0" collapsed="false">
      <c r="A181" s="44"/>
      <c r="B181" s="51"/>
      <c r="C181" s="59"/>
      <c r="D181" s="31"/>
      <c r="E181" s="53"/>
      <c r="F181" s="53"/>
      <c r="G181" s="48"/>
      <c r="H181" s="49"/>
      <c r="I181" s="49"/>
    </row>
    <row r="182" customFormat="false" ht="16.5" hidden="false" customHeight="false" outlineLevel="0" collapsed="false">
      <c r="A182" s="44"/>
      <c r="B182" s="51"/>
      <c r="C182" s="59"/>
      <c r="D182" s="31"/>
      <c r="E182" s="53"/>
      <c r="F182" s="53"/>
      <c r="G182" s="48"/>
      <c r="H182" s="49"/>
      <c r="I182" s="49"/>
    </row>
    <row r="183" customFormat="false" ht="16.5" hidden="false" customHeight="false" outlineLevel="0" collapsed="false">
      <c r="A183" s="44"/>
      <c r="B183" s="51"/>
      <c r="C183" s="59"/>
      <c r="D183" s="31"/>
      <c r="E183" s="53"/>
      <c r="F183" s="53"/>
      <c r="G183" s="48"/>
      <c r="H183" s="49"/>
      <c r="I183" s="49"/>
    </row>
  </sheetData>
  <mergeCells count="2">
    <mergeCell ref="A1:I1"/>
    <mergeCell ref="A129:I129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58"/>
  <sheetViews>
    <sheetView showFormulas="false" showGridLines="true" showRowColHeaders="true" showZeros="true" rightToLeft="false" tabSelected="false" showOutlineSymbols="true" defaultGridColor="true" view="normal" topLeftCell="A84" colorId="64" zoomScale="100" zoomScaleNormal="100" zoomScalePageLayoutView="100" workbookViewId="0">
      <selection pane="topLeft" activeCell="D133" activeCellId="0" sqref="D133"/>
    </sheetView>
  </sheetViews>
  <sheetFormatPr defaultRowHeight="15" zeroHeight="false" outlineLevelRow="0" outlineLevelCol="0"/>
  <cols>
    <col collapsed="false" customWidth="true" hidden="false" outlineLevel="0" max="1" min="1" style="38" width="8.95"/>
    <col collapsed="false" customWidth="true" hidden="false" outlineLevel="0" max="2" min="2" style="38" width="12.32"/>
    <col collapsed="false" customWidth="true" hidden="false" outlineLevel="0" max="3" min="3" style="1" width="15.95"/>
    <col collapsed="false" customWidth="true" hidden="false" outlineLevel="0" max="4" min="4" style="0" width="34.85"/>
    <col collapsed="false" customWidth="true" hidden="true" outlineLevel="0" max="5" min="5" style="0" width="17.49"/>
    <col collapsed="false" customWidth="true" hidden="true" outlineLevel="0" max="6" min="6" style="0" width="15.81"/>
    <col collapsed="false" customWidth="true" hidden="false" outlineLevel="0" max="7" min="7" style="38" width="20.71"/>
    <col collapsed="false" customWidth="true" hidden="false" outlineLevel="0" max="8" min="8" style="38" width="8.95"/>
    <col collapsed="false" customWidth="true" hidden="false" outlineLevel="0" max="9" min="9" style="38" width="18.33"/>
    <col collapsed="false" customWidth="true" hidden="false" outlineLevel="0" max="12" min="10" style="0" width="8.95"/>
    <col collapsed="false" customWidth="true" hidden="false" outlineLevel="0" max="13" min="13" style="0" width="13.99"/>
    <col collapsed="false" customWidth="true" hidden="false" outlineLevel="0" max="1025" min="14" style="0" width="8.95"/>
  </cols>
  <sheetData>
    <row r="1" customFormat="false" ht="16.5" hidden="false" customHeight="false" outlineLevel="0" collapsed="false">
      <c r="A1" s="39"/>
      <c r="B1" s="39"/>
      <c r="C1" s="39"/>
      <c r="D1" s="39"/>
      <c r="E1" s="39"/>
      <c r="F1" s="39"/>
      <c r="G1" s="39"/>
      <c r="H1" s="39"/>
      <c r="I1" s="39"/>
    </row>
    <row r="2" customFormat="false" ht="16.5" hidden="false" customHeight="false" outlineLevel="0" collapsed="false">
      <c r="A2" s="40"/>
      <c r="B2" s="40"/>
      <c r="C2" s="2"/>
      <c r="D2" s="41"/>
      <c r="E2" s="41"/>
      <c r="F2" s="41"/>
      <c r="G2" s="42"/>
      <c r="H2" s="43"/>
      <c r="I2" s="43"/>
      <c r="J2" s="43"/>
    </row>
    <row r="3" customFormat="false" ht="16.5" hidden="false" customHeight="false" outlineLevel="0" collapsed="false">
      <c r="A3" s="44"/>
      <c r="B3" s="45"/>
      <c r="C3" s="3"/>
      <c r="D3" s="46"/>
      <c r="E3" s="58"/>
      <c r="F3" s="53"/>
      <c r="G3" s="48"/>
      <c r="H3" s="44"/>
      <c r="I3" s="49"/>
    </row>
    <row r="4" customFormat="false" ht="16.5" hidden="false" customHeight="false" outlineLevel="0" collapsed="false">
      <c r="A4" s="44"/>
      <c r="B4" s="45"/>
      <c r="C4" s="3"/>
      <c r="D4" s="46"/>
      <c r="E4" s="55"/>
      <c r="F4" s="52"/>
      <c r="G4" s="48"/>
      <c r="H4" s="44"/>
      <c r="I4" s="49"/>
    </row>
    <row r="5" customFormat="false" ht="16.5" hidden="false" customHeight="false" outlineLevel="0" collapsed="false">
      <c r="A5" s="44"/>
      <c r="B5" s="45"/>
      <c r="C5" s="3"/>
      <c r="D5" s="46"/>
      <c r="E5" s="55"/>
      <c r="F5" s="53"/>
      <c r="G5" s="48"/>
      <c r="H5" s="44"/>
      <c r="I5" s="49"/>
    </row>
    <row r="6" customFormat="false" ht="16.5" hidden="false" customHeight="false" outlineLevel="0" collapsed="false">
      <c r="A6" s="44"/>
      <c r="B6" s="45"/>
      <c r="C6" s="3"/>
      <c r="D6" s="46"/>
      <c r="E6" s="58"/>
      <c r="F6" s="41"/>
      <c r="G6" s="48"/>
      <c r="H6" s="44"/>
      <c r="I6" s="49"/>
    </row>
    <row r="7" customFormat="false" ht="16.5" hidden="false" customHeight="false" outlineLevel="0" collapsed="false">
      <c r="A7" s="44"/>
      <c r="B7" s="45"/>
      <c r="C7" s="3"/>
      <c r="D7" s="46"/>
      <c r="E7" s="58"/>
      <c r="F7" s="53"/>
      <c r="G7" s="48"/>
      <c r="H7" s="44"/>
      <c r="I7" s="49"/>
    </row>
    <row r="8" customFormat="false" ht="16.5" hidden="false" customHeight="false" outlineLevel="0" collapsed="false">
      <c r="A8" s="44"/>
      <c r="B8" s="51"/>
      <c r="C8" s="3"/>
      <c r="D8" s="46"/>
      <c r="E8" s="54"/>
      <c r="F8" s="53"/>
      <c r="G8" s="48"/>
      <c r="H8" s="44"/>
      <c r="I8" s="49"/>
    </row>
    <row r="9" customFormat="false" ht="16.5" hidden="false" customHeight="false" outlineLevel="0" collapsed="false">
      <c r="A9" s="44"/>
      <c r="B9" s="51"/>
      <c r="C9" s="3"/>
      <c r="D9" s="46"/>
      <c r="E9" s="54"/>
      <c r="F9" s="53"/>
      <c r="G9" s="48"/>
      <c r="H9" s="44"/>
      <c r="I9" s="49"/>
    </row>
    <row r="10" customFormat="false" ht="16.5" hidden="false" customHeight="false" outlineLevel="0" collapsed="false">
      <c r="A10" s="44"/>
      <c r="B10" s="51"/>
      <c r="C10" s="3"/>
      <c r="D10" s="46"/>
      <c r="E10" s="54"/>
      <c r="F10" s="53"/>
      <c r="G10" s="48"/>
      <c r="H10" s="44"/>
      <c r="I10" s="49"/>
    </row>
    <row r="11" customFormat="false" ht="16.5" hidden="false" customHeight="false" outlineLevel="0" collapsed="false">
      <c r="A11" s="44"/>
      <c r="B11" s="45"/>
      <c r="C11" s="3"/>
      <c r="D11" s="46"/>
      <c r="E11" s="63"/>
      <c r="F11" s="53"/>
      <c r="G11" s="48"/>
      <c r="H11" s="44"/>
      <c r="I11" s="49"/>
    </row>
    <row r="12" customFormat="false" ht="16.5" hidden="false" customHeight="false" outlineLevel="0" collapsed="false">
      <c r="A12" s="44"/>
      <c r="B12" s="45"/>
      <c r="C12" s="3"/>
      <c r="D12" s="46"/>
      <c r="E12" s="54"/>
      <c r="F12" s="53"/>
      <c r="G12" s="48"/>
      <c r="H12" s="44"/>
      <c r="I12" s="49"/>
    </row>
    <row r="13" customFormat="false" ht="16.5" hidden="false" customHeight="false" outlineLevel="0" collapsed="false">
      <c r="A13" s="44"/>
      <c r="B13" s="45"/>
      <c r="C13" s="3"/>
      <c r="D13" s="46"/>
      <c r="E13" s="54"/>
      <c r="F13" s="53"/>
      <c r="G13" s="48"/>
      <c r="H13" s="44"/>
      <c r="I13" s="49"/>
    </row>
    <row r="14" customFormat="false" ht="16.5" hidden="false" customHeight="false" outlineLevel="0" collapsed="false">
      <c r="A14" s="44"/>
      <c r="B14" s="45"/>
      <c r="C14" s="3"/>
      <c r="D14" s="46"/>
      <c r="E14" s="54"/>
      <c r="F14" s="53"/>
      <c r="G14" s="48"/>
      <c r="H14" s="44"/>
      <c r="I14" s="49"/>
    </row>
    <row r="15" customFormat="false" ht="16.5" hidden="false" customHeight="false" outlineLevel="0" collapsed="false">
      <c r="A15" s="44"/>
      <c r="B15" s="45"/>
      <c r="C15" s="3"/>
      <c r="D15" s="46"/>
      <c r="E15" s="63"/>
      <c r="F15" s="53"/>
      <c r="G15" s="48"/>
      <c r="H15" s="44"/>
      <c r="I15" s="49"/>
    </row>
    <row r="16" customFormat="false" ht="16.5" hidden="false" customHeight="false" outlineLevel="0" collapsed="false">
      <c r="A16" s="44"/>
      <c r="B16" s="45"/>
      <c r="C16" s="3"/>
      <c r="D16" s="46"/>
      <c r="E16" s="54"/>
      <c r="F16" s="53"/>
      <c r="G16" s="48"/>
      <c r="H16" s="44"/>
      <c r="I16" s="49"/>
    </row>
    <row r="17" customFormat="false" ht="16.5" hidden="false" customHeight="false" outlineLevel="0" collapsed="false">
      <c r="A17" s="44"/>
      <c r="B17" s="45"/>
      <c r="C17" s="3"/>
      <c r="D17" s="46"/>
      <c r="E17" s="54"/>
      <c r="F17" s="53"/>
      <c r="G17" s="48"/>
      <c r="H17" s="44"/>
      <c r="I17" s="49"/>
    </row>
    <row r="18" customFormat="false" ht="16.5" hidden="false" customHeight="false" outlineLevel="0" collapsed="false">
      <c r="A18" s="44"/>
      <c r="B18" s="45"/>
      <c r="C18" s="3"/>
      <c r="D18" s="46"/>
      <c r="E18" s="54"/>
      <c r="F18" s="53"/>
      <c r="G18" s="48"/>
      <c r="H18" s="44"/>
      <c r="I18" s="49"/>
    </row>
    <row r="19" customFormat="false" ht="16.5" hidden="false" customHeight="false" outlineLevel="0" collapsed="false">
      <c r="A19" s="44"/>
      <c r="B19" s="45"/>
      <c r="C19" s="3"/>
      <c r="D19" s="46"/>
      <c r="E19" s="19"/>
      <c r="F19" s="53"/>
      <c r="G19" s="48"/>
      <c r="H19" s="44"/>
      <c r="I19" s="49"/>
    </row>
    <row r="20" customFormat="false" ht="16.5" hidden="false" customHeight="false" outlineLevel="0" collapsed="false">
      <c r="A20" s="44"/>
      <c r="B20" s="45"/>
      <c r="C20" s="3"/>
      <c r="D20" s="46"/>
      <c r="E20" s="18"/>
      <c r="F20" s="53"/>
      <c r="G20" s="48"/>
      <c r="H20" s="44"/>
      <c r="I20" s="49"/>
    </row>
    <row r="21" customFormat="false" ht="16.5" hidden="false" customHeight="false" outlineLevel="0" collapsed="false">
      <c r="A21" s="44"/>
      <c r="B21" s="45"/>
      <c r="C21" s="3"/>
      <c r="D21" s="46"/>
      <c r="E21" s="19"/>
      <c r="F21" s="53"/>
      <c r="G21" s="48"/>
      <c r="H21" s="44"/>
      <c r="I21" s="49"/>
    </row>
    <row r="22" customFormat="false" ht="16.5" hidden="false" customHeight="false" outlineLevel="0" collapsed="false">
      <c r="A22" s="44"/>
      <c r="B22" s="45"/>
      <c r="C22" s="3"/>
      <c r="D22" s="46"/>
      <c r="E22" s="19"/>
      <c r="F22" s="53"/>
      <c r="G22" s="48"/>
      <c r="H22" s="44"/>
      <c r="I22" s="49"/>
    </row>
    <row r="23" customFormat="false" ht="16.5" hidden="false" customHeight="false" outlineLevel="0" collapsed="false">
      <c r="A23" s="44"/>
      <c r="B23" s="45"/>
      <c r="C23" s="3"/>
      <c r="D23" s="46"/>
      <c r="E23" s="19"/>
      <c r="F23" s="53"/>
      <c r="G23" s="48"/>
      <c r="H23" s="44"/>
      <c r="I23" s="49"/>
    </row>
    <row r="24" customFormat="false" ht="16.5" hidden="false" customHeight="false" outlineLevel="0" collapsed="false">
      <c r="A24" s="44"/>
      <c r="B24" s="45"/>
      <c r="C24" s="3"/>
      <c r="D24" s="46"/>
      <c r="E24" s="19"/>
      <c r="F24" s="53"/>
      <c r="G24" s="48"/>
      <c r="H24" s="44"/>
      <c r="I24" s="49"/>
    </row>
    <row r="25" customFormat="false" ht="16.5" hidden="false" customHeight="false" outlineLevel="0" collapsed="false">
      <c r="A25" s="44"/>
      <c r="B25" s="45"/>
      <c r="C25" s="3"/>
      <c r="D25" s="46"/>
      <c r="E25" s="18"/>
      <c r="F25" s="53"/>
      <c r="G25" s="48"/>
      <c r="H25" s="44"/>
      <c r="I25" s="49"/>
    </row>
    <row r="26" customFormat="false" ht="16.5" hidden="false" customHeight="false" outlineLevel="0" collapsed="false">
      <c r="A26" s="44"/>
      <c r="B26" s="45"/>
      <c r="C26" s="3"/>
      <c r="D26" s="46"/>
      <c r="E26" s="19"/>
      <c r="F26" s="53"/>
      <c r="G26" s="48"/>
      <c r="H26" s="44"/>
      <c r="I26" s="49"/>
    </row>
    <row r="27" customFormat="false" ht="16.5" hidden="false" customHeight="false" outlineLevel="0" collapsed="false">
      <c r="A27" s="44"/>
      <c r="B27" s="45"/>
      <c r="C27" s="3"/>
      <c r="D27" s="46"/>
      <c r="E27" s="19"/>
      <c r="F27" s="53"/>
      <c r="G27" s="48"/>
      <c r="H27" s="44"/>
      <c r="I27" s="49"/>
    </row>
    <row r="28" customFormat="false" ht="16.5" hidden="false" customHeight="false" outlineLevel="0" collapsed="false">
      <c r="A28" s="44"/>
      <c r="B28" s="45"/>
      <c r="C28" s="3"/>
      <c r="D28" s="46"/>
      <c r="E28" s="19"/>
      <c r="F28" s="53"/>
      <c r="G28" s="48"/>
      <c r="H28" s="44"/>
      <c r="I28" s="49"/>
    </row>
    <row r="29" customFormat="false" ht="16.5" hidden="false" customHeight="false" outlineLevel="0" collapsed="false">
      <c r="A29" s="44"/>
      <c r="B29" s="45"/>
      <c r="C29" s="3"/>
      <c r="D29" s="46"/>
      <c r="E29" s="19"/>
      <c r="F29" s="53"/>
      <c r="G29" s="48"/>
      <c r="H29" s="44"/>
      <c r="I29" s="49"/>
    </row>
    <row r="30" customFormat="false" ht="16.5" hidden="false" customHeight="false" outlineLevel="0" collapsed="false">
      <c r="A30" s="44"/>
      <c r="B30" s="45"/>
      <c r="C30" s="3"/>
      <c r="D30" s="46"/>
      <c r="E30" s="19"/>
      <c r="F30" s="53"/>
      <c r="G30" s="48"/>
      <c r="H30" s="44"/>
      <c r="I30" s="49"/>
    </row>
    <row r="31" customFormat="false" ht="16.5" hidden="false" customHeight="false" outlineLevel="0" collapsed="false">
      <c r="A31" s="44"/>
      <c r="B31" s="45"/>
      <c r="C31" s="3"/>
      <c r="D31" s="46"/>
      <c r="E31" s="19"/>
      <c r="F31" s="53"/>
      <c r="G31" s="48"/>
      <c r="H31" s="44"/>
      <c r="I31" s="49"/>
    </row>
    <row r="32" customFormat="false" ht="16.5" hidden="false" customHeight="false" outlineLevel="0" collapsed="false">
      <c r="A32" s="44"/>
      <c r="B32" s="45"/>
      <c r="C32" s="3"/>
      <c r="D32" s="46"/>
      <c r="E32" s="19"/>
      <c r="F32" s="53"/>
      <c r="G32" s="48"/>
      <c r="H32" s="44"/>
      <c r="I32" s="49"/>
    </row>
    <row r="33" customFormat="false" ht="16.5" hidden="false" customHeight="false" outlineLevel="0" collapsed="false">
      <c r="A33" s="44"/>
      <c r="B33" s="45"/>
      <c r="C33" s="3"/>
      <c r="D33" s="46"/>
      <c r="E33" s="19"/>
      <c r="F33" s="53"/>
      <c r="G33" s="48"/>
      <c r="H33" s="44"/>
      <c r="I33" s="49"/>
    </row>
    <row r="34" customFormat="false" ht="16.5" hidden="false" customHeight="false" outlineLevel="0" collapsed="false">
      <c r="A34" s="44"/>
      <c r="B34" s="45"/>
      <c r="C34" s="3"/>
      <c r="D34" s="46"/>
      <c r="E34" s="19"/>
      <c r="F34" s="53"/>
      <c r="G34" s="48"/>
      <c r="H34" s="44"/>
      <c r="I34" s="49"/>
    </row>
    <row r="35" customFormat="false" ht="16.5" hidden="false" customHeight="false" outlineLevel="0" collapsed="false">
      <c r="A35" s="44"/>
      <c r="B35" s="45"/>
      <c r="C35" s="3"/>
      <c r="D35" s="46"/>
      <c r="E35" s="18"/>
      <c r="F35" s="53"/>
      <c r="G35" s="48"/>
      <c r="H35" s="44"/>
      <c r="I35" s="49"/>
    </row>
    <row r="36" customFormat="false" ht="16.5" hidden="false" customHeight="false" outlineLevel="0" collapsed="false">
      <c r="A36" s="44"/>
      <c r="B36" s="45"/>
      <c r="C36" s="3"/>
      <c r="D36" s="46"/>
      <c r="E36" s="19"/>
      <c r="F36" s="53"/>
      <c r="G36" s="48"/>
      <c r="H36" s="44"/>
      <c r="I36" s="49"/>
    </row>
    <row r="37" customFormat="false" ht="16.5" hidden="false" customHeight="false" outlineLevel="0" collapsed="false">
      <c r="A37" s="44"/>
      <c r="B37" s="45"/>
      <c r="C37" s="3"/>
      <c r="D37" s="46"/>
      <c r="E37" s="19"/>
      <c r="F37" s="53"/>
      <c r="G37" s="48"/>
      <c r="H37" s="44"/>
      <c r="I37" s="49"/>
    </row>
    <row r="38" customFormat="false" ht="16.5" hidden="false" customHeight="false" outlineLevel="0" collapsed="false">
      <c r="A38" s="44"/>
      <c r="B38" s="45"/>
      <c r="C38" s="3"/>
      <c r="D38" s="46"/>
      <c r="E38" s="19"/>
      <c r="F38" s="53"/>
      <c r="G38" s="48"/>
      <c r="H38" s="44"/>
      <c r="I38" s="49"/>
    </row>
    <row r="39" customFormat="false" ht="16.5" hidden="false" customHeight="false" outlineLevel="0" collapsed="false">
      <c r="A39" s="44"/>
      <c r="B39" s="45"/>
      <c r="C39" s="3"/>
      <c r="D39" s="46"/>
      <c r="E39" s="55"/>
      <c r="F39" s="53"/>
      <c r="G39" s="48"/>
      <c r="H39" s="44"/>
      <c r="I39" s="49"/>
    </row>
    <row r="40" customFormat="false" ht="16.5" hidden="false" customHeight="false" outlineLevel="0" collapsed="false">
      <c r="A40" s="44"/>
      <c r="B40" s="45"/>
      <c r="C40" s="3"/>
      <c r="D40" s="46"/>
      <c r="E40" s="55"/>
      <c r="F40" s="53"/>
      <c r="G40" s="48"/>
      <c r="H40" s="44"/>
      <c r="I40" s="49"/>
    </row>
    <row r="41" customFormat="false" ht="16.5" hidden="false" customHeight="false" outlineLevel="0" collapsed="false">
      <c r="A41" s="44"/>
      <c r="B41" s="45"/>
      <c r="C41" s="3"/>
      <c r="D41" s="46"/>
      <c r="E41" s="55"/>
      <c r="F41" s="53"/>
      <c r="G41" s="48"/>
      <c r="H41" s="44"/>
      <c r="I41" s="49"/>
    </row>
    <row r="42" customFormat="false" ht="16.5" hidden="false" customHeight="false" outlineLevel="0" collapsed="false">
      <c r="A42" s="44"/>
      <c r="B42" s="45"/>
      <c r="C42" s="3"/>
      <c r="D42" s="46"/>
      <c r="E42" s="55"/>
      <c r="F42" s="53"/>
      <c r="G42" s="48"/>
      <c r="H42" s="44"/>
      <c r="I42" s="49"/>
    </row>
    <row r="43" customFormat="false" ht="16.5" hidden="false" customHeight="false" outlineLevel="0" collapsed="false">
      <c r="A43" s="44"/>
      <c r="B43" s="45"/>
      <c r="C43" s="3"/>
      <c r="D43" s="46"/>
      <c r="E43" s="55"/>
      <c r="F43" s="53"/>
      <c r="G43" s="48"/>
      <c r="H43" s="44"/>
      <c r="I43" s="49"/>
    </row>
    <row r="44" customFormat="false" ht="16.5" hidden="false" customHeight="false" outlineLevel="0" collapsed="false">
      <c r="A44" s="44"/>
      <c r="B44" s="45"/>
      <c r="C44" s="3"/>
      <c r="D44" s="46"/>
      <c r="E44" s="55"/>
      <c r="F44" s="53"/>
      <c r="G44" s="48"/>
      <c r="H44" s="44"/>
      <c r="I44" s="49"/>
    </row>
    <row r="45" customFormat="false" ht="16.5" hidden="false" customHeight="false" outlineLevel="0" collapsed="false">
      <c r="A45" s="44"/>
      <c r="B45" s="45"/>
      <c r="C45" s="3"/>
      <c r="D45" s="46"/>
      <c r="E45" s="55"/>
      <c r="F45" s="53"/>
      <c r="G45" s="48"/>
      <c r="H45" s="44"/>
      <c r="I45" s="49"/>
    </row>
    <row r="46" customFormat="false" ht="16.5" hidden="false" customHeight="false" outlineLevel="0" collapsed="false">
      <c r="A46" s="44"/>
      <c r="B46" s="45"/>
      <c r="C46" s="3"/>
      <c r="D46" s="46"/>
      <c r="E46" s="55"/>
      <c r="F46" s="53"/>
      <c r="G46" s="48"/>
      <c r="H46" s="44"/>
      <c r="I46" s="49"/>
    </row>
    <row r="47" customFormat="false" ht="16.5" hidden="false" customHeight="false" outlineLevel="0" collapsed="false">
      <c r="A47" s="44"/>
      <c r="B47" s="45"/>
      <c r="C47" s="3"/>
      <c r="D47" s="46"/>
      <c r="E47" s="55"/>
      <c r="F47" s="53"/>
      <c r="G47" s="48"/>
      <c r="H47" s="44"/>
      <c r="I47" s="49"/>
    </row>
    <row r="48" customFormat="false" ht="16.5" hidden="false" customHeight="false" outlineLevel="0" collapsed="false">
      <c r="A48" s="44"/>
      <c r="B48" s="45"/>
      <c r="C48" s="3"/>
      <c r="D48" s="46"/>
      <c r="E48" s="55"/>
      <c r="F48" s="53"/>
      <c r="G48" s="48"/>
      <c r="H48" s="44"/>
      <c r="I48" s="49"/>
    </row>
    <row r="49" customFormat="false" ht="16.5" hidden="false" customHeight="false" outlineLevel="0" collapsed="false">
      <c r="A49" s="44"/>
      <c r="B49" s="45"/>
      <c r="C49" s="3"/>
      <c r="D49" s="46"/>
      <c r="E49" s="55"/>
      <c r="F49" s="53"/>
      <c r="G49" s="48"/>
      <c r="H49" s="44"/>
      <c r="I49" s="49"/>
    </row>
    <row r="50" customFormat="false" ht="16.5" hidden="false" customHeight="false" outlineLevel="0" collapsed="false">
      <c r="A50" s="44"/>
      <c r="B50" s="45"/>
      <c r="C50" s="3"/>
      <c r="D50" s="46"/>
      <c r="E50" s="55"/>
      <c r="F50" s="53"/>
      <c r="G50" s="48"/>
      <c r="H50" s="44"/>
      <c r="I50" s="49"/>
    </row>
    <row r="51" customFormat="false" ht="16.5" hidden="false" customHeight="false" outlineLevel="0" collapsed="false">
      <c r="A51" s="44"/>
      <c r="B51" s="45"/>
      <c r="C51" s="3"/>
      <c r="D51" s="46"/>
      <c r="E51" s="55"/>
      <c r="F51" s="53"/>
      <c r="G51" s="48"/>
      <c r="H51" s="44"/>
      <c r="I51" s="49"/>
    </row>
    <row r="52" customFormat="false" ht="16.5" hidden="false" customHeight="false" outlineLevel="0" collapsed="false">
      <c r="A52" s="44"/>
      <c r="B52" s="45"/>
      <c r="C52" s="3"/>
      <c r="D52" s="46"/>
      <c r="E52" s="55"/>
      <c r="F52" s="53"/>
      <c r="G52" s="48"/>
      <c r="H52" s="44"/>
      <c r="I52" s="49"/>
    </row>
    <row r="53" customFormat="false" ht="16.5" hidden="false" customHeight="false" outlineLevel="0" collapsed="false">
      <c r="A53" s="44"/>
      <c r="B53" s="45"/>
      <c r="C53" s="3"/>
      <c r="D53" s="46"/>
      <c r="E53" s="55"/>
      <c r="F53" s="53"/>
      <c r="G53" s="48"/>
      <c r="H53" s="44"/>
      <c r="I53" s="49"/>
    </row>
    <row r="54" customFormat="false" ht="16.5" hidden="false" customHeight="false" outlineLevel="0" collapsed="false">
      <c r="A54" s="44"/>
      <c r="B54" s="45"/>
      <c r="C54" s="3"/>
      <c r="D54" s="46"/>
      <c r="E54" s="55"/>
      <c r="F54" s="53"/>
      <c r="G54" s="48"/>
      <c r="H54" s="44"/>
      <c r="I54" s="49"/>
    </row>
    <row r="55" customFormat="false" ht="16.5" hidden="false" customHeight="false" outlineLevel="0" collapsed="false">
      <c r="A55" s="44"/>
      <c r="B55" s="45"/>
      <c r="C55" s="3"/>
      <c r="D55" s="46"/>
      <c r="E55" s="55"/>
      <c r="F55" s="53"/>
      <c r="G55" s="48"/>
      <c r="H55" s="44"/>
      <c r="I55" s="49"/>
    </row>
    <row r="56" customFormat="false" ht="16.5" hidden="false" customHeight="false" outlineLevel="0" collapsed="false">
      <c r="A56" s="44"/>
      <c r="B56" s="45"/>
      <c r="C56" s="3"/>
      <c r="D56" s="46"/>
      <c r="E56" s="55"/>
      <c r="F56" s="53"/>
      <c r="G56" s="48"/>
      <c r="H56" s="44"/>
      <c r="I56" s="49"/>
    </row>
    <row r="57" customFormat="false" ht="16.5" hidden="false" customHeight="false" outlineLevel="0" collapsed="false">
      <c r="A57" s="44"/>
      <c r="B57" s="45"/>
      <c r="C57" s="3"/>
      <c r="D57" s="46"/>
      <c r="E57" s="55"/>
      <c r="F57" s="53"/>
      <c r="G57" s="48"/>
      <c r="H57" s="44"/>
      <c r="I57" s="49"/>
    </row>
    <row r="58" customFormat="false" ht="16.5" hidden="false" customHeight="false" outlineLevel="0" collapsed="false">
      <c r="A58" s="44"/>
      <c r="B58" s="45"/>
      <c r="C58" s="3"/>
      <c r="D58" s="46"/>
      <c r="E58" s="55"/>
      <c r="F58" s="53"/>
      <c r="G58" s="48"/>
      <c r="H58" s="44"/>
      <c r="I58" s="49"/>
    </row>
    <row r="59" customFormat="false" ht="16.5" hidden="false" customHeight="false" outlineLevel="0" collapsed="false">
      <c r="A59" s="44"/>
      <c r="B59" s="45"/>
      <c r="C59" s="3"/>
      <c r="D59" s="46"/>
      <c r="E59" s="55"/>
      <c r="F59" s="53"/>
      <c r="G59" s="48"/>
      <c r="H59" s="44"/>
      <c r="I59" s="49"/>
    </row>
    <row r="60" customFormat="false" ht="16.5" hidden="false" customHeight="false" outlineLevel="0" collapsed="false">
      <c r="A60" s="44"/>
      <c r="B60" s="45"/>
      <c r="C60" s="3"/>
      <c r="D60" s="46"/>
      <c r="E60" s="16"/>
      <c r="F60" s="53"/>
      <c r="G60" s="48"/>
      <c r="H60" s="44"/>
      <c r="I60" s="49"/>
    </row>
    <row r="61" customFormat="false" ht="16.5" hidden="false" customHeight="false" outlineLevel="0" collapsed="false">
      <c r="A61" s="44"/>
      <c r="B61" s="45"/>
      <c r="C61" s="3"/>
      <c r="D61" s="46"/>
      <c r="E61" s="16"/>
      <c r="F61" s="53"/>
      <c r="G61" s="48"/>
      <c r="H61" s="44"/>
      <c r="I61" s="49"/>
    </row>
    <row r="62" customFormat="false" ht="16.5" hidden="false" customHeight="false" outlineLevel="0" collapsed="false">
      <c r="A62" s="44"/>
      <c r="B62" s="45"/>
      <c r="C62" s="3"/>
      <c r="D62" s="46"/>
      <c r="E62" s="16"/>
      <c r="F62" s="53"/>
      <c r="G62" s="48"/>
      <c r="H62" s="44"/>
      <c r="I62" s="49"/>
    </row>
    <row r="63" customFormat="false" ht="16.5" hidden="false" customHeight="false" outlineLevel="0" collapsed="false">
      <c r="A63" s="44"/>
      <c r="B63" s="45"/>
      <c r="C63" s="3"/>
      <c r="D63" s="46"/>
      <c r="E63" s="16"/>
      <c r="F63" s="53"/>
      <c r="G63" s="48"/>
      <c r="H63" s="44"/>
      <c r="I63" s="49"/>
    </row>
    <row r="64" customFormat="false" ht="16.5" hidden="false" customHeight="false" outlineLevel="0" collapsed="false">
      <c r="A64" s="44"/>
      <c r="B64" s="45"/>
      <c r="C64" s="3"/>
      <c r="D64" s="46"/>
      <c r="E64" s="16"/>
      <c r="F64" s="53"/>
      <c r="G64" s="48"/>
      <c r="H64" s="44"/>
      <c r="I64" s="49"/>
    </row>
    <row r="65" customFormat="false" ht="16.5" hidden="false" customHeight="false" outlineLevel="0" collapsed="false">
      <c r="A65" s="44"/>
      <c r="B65" s="45"/>
      <c r="C65" s="3"/>
      <c r="D65" s="46"/>
      <c r="E65" s="16"/>
      <c r="F65" s="53"/>
      <c r="G65" s="48"/>
      <c r="H65" s="44"/>
      <c r="I65" s="49"/>
    </row>
    <row r="66" customFormat="false" ht="16.5" hidden="false" customHeight="false" outlineLevel="0" collapsed="false">
      <c r="A66" s="44"/>
      <c r="B66" s="45"/>
      <c r="C66" s="3"/>
      <c r="D66" s="46"/>
      <c r="E66" s="16"/>
      <c r="F66" s="53"/>
      <c r="G66" s="48"/>
      <c r="H66" s="44"/>
      <c r="I66" s="49"/>
    </row>
    <row r="67" customFormat="false" ht="16.5" hidden="false" customHeight="false" outlineLevel="0" collapsed="false">
      <c r="A67" s="44"/>
      <c r="B67" s="45"/>
      <c r="C67" s="3"/>
      <c r="D67" s="46"/>
      <c r="E67" s="16"/>
      <c r="F67" s="53"/>
      <c r="G67" s="48"/>
      <c r="H67" s="44"/>
      <c r="I67" s="49"/>
    </row>
    <row r="68" customFormat="false" ht="16.5" hidden="false" customHeight="false" outlineLevel="0" collapsed="false">
      <c r="A68" s="44"/>
      <c r="B68" s="45"/>
      <c r="C68" s="3"/>
      <c r="D68" s="46"/>
      <c r="E68" s="16"/>
      <c r="F68" s="53"/>
      <c r="G68" s="48"/>
      <c r="H68" s="44"/>
      <c r="I68" s="49"/>
    </row>
    <row r="69" customFormat="false" ht="16.5" hidden="false" customHeight="false" outlineLevel="0" collapsed="false">
      <c r="A69" s="44"/>
      <c r="B69" s="45"/>
      <c r="C69" s="3"/>
      <c r="D69" s="46"/>
      <c r="E69" s="16"/>
      <c r="F69" s="53"/>
      <c r="G69" s="48"/>
      <c r="H69" s="44"/>
      <c r="I69" s="49"/>
    </row>
    <row r="70" customFormat="false" ht="16.5" hidden="false" customHeight="false" outlineLevel="0" collapsed="false">
      <c r="A70" s="44"/>
      <c r="B70" s="45"/>
      <c r="C70" s="3"/>
      <c r="D70" s="46"/>
      <c r="E70" s="16"/>
      <c r="F70" s="53"/>
      <c r="G70" s="48"/>
      <c r="H70" s="44"/>
      <c r="I70" s="49"/>
    </row>
    <row r="71" customFormat="false" ht="16.5" hidden="false" customHeight="false" outlineLevel="0" collapsed="false">
      <c r="A71" s="44"/>
      <c r="B71" s="45"/>
      <c r="C71" s="3"/>
      <c r="D71" s="46"/>
      <c r="E71" s="16"/>
      <c r="F71" s="53"/>
      <c r="G71" s="48"/>
      <c r="H71" s="44"/>
      <c r="I71" s="49"/>
    </row>
    <row r="72" customFormat="false" ht="16.5" hidden="false" customHeight="false" outlineLevel="0" collapsed="false">
      <c r="A72" s="44"/>
      <c r="B72" s="45"/>
      <c r="C72" s="3"/>
      <c r="D72" s="46"/>
      <c r="E72" s="16"/>
      <c r="F72" s="53"/>
      <c r="G72" s="48"/>
      <c r="H72" s="44"/>
      <c r="I72" s="49"/>
    </row>
    <row r="73" customFormat="false" ht="16.5" hidden="false" customHeight="false" outlineLevel="0" collapsed="false">
      <c r="A73" s="44"/>
      <c r="B73" s="45"/>
      <c r="C73" s="3"/>
      <c r="D73" s="46"/>
      <c r="E73" s="16"/>
      <c r="F73" s="53"/>
      <c r="G73" s="48"/>
      <c r="H73" s="44"/>
      <c r="I73" s="49"/>
    </row>
    <row r="74" customFormat="false" ht="16.5" hidden="false" customHeight="false" outlineLevel="0" collapsed="false">
      <c r="A74" s="44"/>
      <c r="B74" s="45"/>
      <c r="C74" s="3"/>
      <c r="D74" s="46"/>
      <c r="E74" s="16"/>
      <c r="F74" s="53"/>
      <c r="G74" s="48"/>
      <c r="H74" s="44"/>
      <c r="I74" s="49"/>
    </row>
    <row r="75" customFormat="false" ht="16.5" hidden="false" customHeight="false" outlineLevel="0" collapsed="false">
      <c r="A75" s="44"/>
      <c r="B75" s="45"/>
      <c r="C75" s="3"/>
      <c r="D75" s="46"/>
      <c r="E75" s="16"/>
      <c r="F75" s="53"/>
      <c r="G75" s="48"/>
      <c r="H75" s="44"/>
      <c r="I75" s="49"/>
    </row>
    <row r="76" customFormat="false" ht="16.5" hidden="false" customHeight="false" outlineLevel="0" collapsed="false">
      <c r="A76" s="44"/>
      <c r="B76" s="45"/>
      <c r="C76" s="3"/>
      <c r="D76" s="46"/>
      <c r="E76" s="16"/>
      <c r="F76" s="53"/>
      <c r="G76" s="48"/>
      <c r="H76" s="44"/>
      <c r="I76" s="49"/>
    </row>
    <row r="77" customFormat="false" ht="16.5" hidden="false" customHeight="false" outlineLevel="0" collapsed="false">
      <c r="A77" s="44"/>
      <c r="B77" s="45"/>
      <c r="C77" s="3"/>
      <c r="D77" s="46"/>
      <c r="E77" s="16"/>
      <c r="F77" s="53"/>
      <c r="G77" s="48"/>
      <c r="H77" s="44"/>
      <c r="I77" s="49"/>
    </row>
    <row r="78" customFormat="false" ht="16.5" hidden="false" customHeight="false" outlineLevel="0" collapsed="false">
      <c r="A78" s="44"/>
      <c r="B78" s="45"/>
      <c r="C78" s="3"/>
      <c r="D78" s="46"/>
      <c r="E78" s="16"/>
      <c r="F78" s="53"/>
      <c r="G78" s="48"/>
      <c r="H78" s="44"/>
      <c r="I78" s="49"/>
    </row>
    <row r="79" customFormat="false" ht="16.5" hidden="false" customHeight="false" outlineLevel="0" collapsed="false">
      <c r="A79" s="44"/>
      <c r="B79" s="45"/>
      <c r="C79" s="3"/>
      <c r="D79" s="46"/>
      <c r="E79" s="16"/>
      <c r="F79" s="53"/>
      <c r="G79" s="48"/>
      <c r="H79" s="44"/>
      <c r="I79" s="49"/>
    </row>
    <row r="80" customFormat="false" ht="16.5" hidden="false" customHeight="false" outlineLevel="0" collapsed="false">
      <c r="A80" s="44"/>
      <c r="B80" s="45"/>
      <c r="C80" s="3"/>
      <c r="D80" s="46"/>
      <c r="E80" s="16"/>
      <c r="F80" s="53"/>
      <c r="G80" s="48"/>
      <c r="H80" s="44"/>
      <c r="I80" s="49"/>
    </row>
    <row r="81" customFormat="false" ht="16.5" hidden="false" customHeight="false" outlineLevel="0" collapsed="false">
      <c r="A81" s="44"/>
      <c r="B81" s="45"/>
      <c r="C81" s="3"/>
      <c r="D81" s="46"/>
      <c r="E81" s="16"/>
      <c r="F81" s="53"/>
      <c r="G81" s="48"/>
      <c r="H81" s="44"/>
      <c r="I81" s="49"/>
    </row>
    <row r="82" customFormat="false" ht="16.5" hidden="false" customHeight="false" outlineLevel="0" collapsed="false">
      <c r="A82" s="44"/>
      <c r="B82" s="45"/>
      <c r="C82" s="3"/>
      <c r="D82" s="46"/>
      <c r="E82" s="16"/>
      <c r="F82" s="53"/>
      <c r="G82" s="48"/>
      <c r="H82" s="44"/>
      <c r="I82" s="49"/>
    </row>
    <row r="83" customFormat="false" ht="16.5" hidden="false" customHeight="false" outlineLevel="0" collapsed="false">
      <c r="A83" s="44"/>
      <c r="B83" s="45"/>
      <c r="C83" s="59"/>
      <c r="D83" s="31"/>
      <c r="E83" s="55"/>
      <c r="F83" s="53"/>
      <c r="G83" s="48"/>
      <c r="H83" s="49"/>
      <c r="I83" s="49"/>
    </row>
    <row r="84" customFormat="false" ht="16.5" hidden="false" customHeight="false" outlineLevel="0" collapsed="false">
      <c r="A84" s="44"/>
      <c r="B84" s="45"/>
      <c r="C84" s="59"/>
      <c r="D84" s="31"/>
      <c r="E84" s="55"/>
      <c r="F84" s="53"/>
      <c r="G84" s="48"/>
      <c r="H84" s="49"/>
      <c r="I84" s="49"/>
    </row>
    <row r="85" customFormat="false" ht="16.5" hidden="false" customHeight="false" outlineLevel="0" collapsed="false">
      <c r="A85" s="44"/>
      <c r="B85" s="45"/>
      <c r="C85" s="59"/>
      <c r="D85" s="31"/>
      <c r="E85" s="60"/>
      <c r="F85" s="53"/>
      <c r="G85" s="48"/>
      <c r="H85" s="49"/>
      <c r="I85" s="49"/>
    </row>
    <row r="86" customFormat="false" ht="16.5" hidden="false" customHeight="false" outlineLevel="0" collapsed="false">
      <c r="A86" s="44"/>
      <c r="B86" s="45"/>
      <c r="C86" s="59"/>
      <c r="D86" s="31"/>
      <c r="E86" s="60"/>
      <c r="F86" s="53"/>
      <c r="G86" s="48"/>
      <c r="H86" s="49"/>
      <c r="I86" s="49"/>
    </row>
    <row r="87" customFormat="false" ht="16.5" hidden="false" customHeight="false" outlineLevel="0" collapsed="false">
      <c r="A87" s="44"/>
      <c r="B87" s="45"/>
      <c r="C87" s="59"/>
      <c r="D87" s="31"/>
      <c r="E87" s="53"/>
      <c r="F87" s="53"/>
      <c r="G87" s="48"/>
      <c r="H87" s="49"/>
      <c r="I87" s="49"/>
    </row>
    <row r="88" customFormat="false" ht="16.5" hidden="false" customHeight="false" outlineLevel="0" collapsed="false">
      <c r="A88" s="44"/>
      <c r="B88" s="45"/>
      <c r="C88" s="59"/>
      <c r="D88" s="31"/>
      <c r="E88" s="53"/>
      <c r="F88" s="53"/>
      <c r="G88" s="48"/>
      <c r="H88" s="49"/>
      <c r="I88" s="49"/>
    </row>
    <row r="89" customFormat="false" ht="16.5" hidden="false" customHeight="false" outlineLevel="0" collapsed="false">
      <c r="A89" s="44"/>
      <c r="B89" s="45"/>
      <c r="C89" s="59"/>
      <c r="D89" s="31"/>
      <c r="E89" s="53"/>
      <c r="F89" s="53"/>
      <c r="G89" s="48"/>
      <c r="H89" s="49"/>
      <c r="I89" s="49"/>
    </row>
    <row r="90" customFormat="false" ht="16.5" hidden="false" customHeight="false" outlineLevel="0" collapsed="false">
      <c r="A90" s="44"/>
      <c r="B90" s="45"/>
      <c r="C90" s="59"/>
      <c r="D90" s="31"/>
      <c r="E90" s="53"/>
      <c r="F90" s="53"/>
      <c r="G90" s="48"/>
      <c r="H90" s="49"/>
      <c r="I90" s="49"/>
    </row>
    <row r="91" customFormat="false" ht="16.5" hidden="false" customHeight="false" outlineLevel="0" collapsed="false">
      <c r="A91" s="44"/>
      <c r="B91" s="45"/>
      <c r="C91" s="59"/>
      <c r="D91" s="31"/>
      <c r="E91" s="53"/>
      <c r="F91" s="53"/>
      <c r="G91" s="48"/>
      <c r="H91" s="49"/>
      <c r="I91" s="49"/>
    </row>
    <row r="92" customFormat="false" ht="16.5" hidden="false" customHeight="false" outlineLevel="0" collapsed="false">
      <c r="A92" s="44"/>
      <c r="B92" s="45"/>
      <c r="C92" s="59"/>
      <c r="D92" s="31"/>
      <c r="E92" s="53"/>
      <c r="F92" s="53"/>
      <c r="G92" s="48"/>
      <c r="H92" s="49"/>
      <c r="I92" s="49"/>
    </row>
    <row r="93" customFormat="false" ht="16.5" hidden="false" customHeight="false" outlineLevel="0" collapsed="false">
      <c r="A93" s="44"/>
      <c r="B93" s="45"/>
      <c r="C93" s="59"/>
      <c r="D93" s="31"/>
      <c r="E93" s="53"/>
      <c r="F93" s="53"/>
      <c r="G93" s="48"/>
      <c r="H93" s="49"/>
      <c r="I93" s="49"/>
    </row>
    <row r="94" customFormat="false" ht="16.5" hidden="false" customHeight="false" outlineLevel="0" collapsed="false">
      <c r="A94" s="44"/>
      <c r="B94" s="45"/>
      <c r="C94" s="59"/>
      <c r="D94" s="31"/>
      <c r="E94" s="53"/>
      <c r="F94" s="53"/>
      <c r="G94" s="48"/>
      <c r="H94" s="49"/>
      <c r="I94" s="49"/>
    </row>
    <row r="95" customFormat="false" ht="16.5" hidden="false" customHeight="false" outlineLevel="0" collapsed="false">
      <c r="A95" s="44"/>
      <c r="B95" s="45"/>
      <c r="C95" s="59"/>
      <c r="D95" s="31"/>
      <c r="E95" s="53"/>
      <c r="F95" s="53"/>
      <c r="G95" s="48"/>
      <c r="H95" s="49"/>
      <c r="I95" s="49"/>
    </row>
    <row r="96" customFormat="false" ht="16.5" hidden="false" customHeight="false" outlineLevel="0" collapsed="false">
      <c r="A96" s="44"/>
      <c r="B96" s="45"/>
      <c r="C96" s="59"/>
      <c r="D96" s="31"/>
      <c r="E96" s="53"/>
      <c r="F96" s="53"/>
      <c r="G96" s="48"/>
      <c r="H96" s="49"/>
      <c r="I96" s="49"/>
    </row>
    <row r="97" customFormat="false" ht="16.5" hidden="false" customHeight="false" outlineLevel="0" collapsed="false">
      <c r="A97" s="44"/>
      <c r="B97" s="45"/>
      <c r="C97" s="59"/>
      <c r="D97" s="31"/>
      <c r="E97" s="53"/>
      <c r="F97" s="53"/>
      <c r="G97" s="48"/>
      <c r="H97" s="49"/>
      <c r="I97" s="49"/>
    </row>
    <row r="98" customFormat="false" ht="16.5" hidden="false" customHeight="false" outlineLevel="0" collapsed="false">
      <c r="A98" s="44"/>
      <c r="B98" s="45"/>
      <c r="C98" s="59"/>
      <c r="D98" s="31"/>
      <c r="E98" s="53"/>
      <c r="F98" s="53"/>
      <c r="G98" s="48"/>
      <c r="H98" s="49"/>
      <c r="I98" s="49"/>
    </row>
    <row r="99" customFormat="false" ht="16.5" hidden="false" customHeight="false" outlineLevel="0" collapsed="false">
      <c r="A99" s="66"/>
      <c r="B99" s="67"/>
      <c r="C99" s="68"/>
      <c r="D99" s="69"/>
      <c r="E99" s="70"/>
      <c r="F99" s="70"/>
      <c r="G99" s="71"/>
      <c r="H99" s="72"/>
      <c r="I99" s="72"/>
    </row>
    <row r="100" customFormat="false" ht="16.5" hidden="false" customHeight="false" outlineLevel="0" collapsed="false">
      <c r="A100" s="66"/>
      <c r="B100" s="67"/>
      <c r="C100" s="68"/>
      <c r="D100" s="69"/>
      <c r="E100" s="70"/>
      <c r="F100" s="70"/>
      <c r="G100" s="71"/>
      <c r="H100" s="72"/>
      <c r="I100" s="72"/>
    </row>
    <row r="101" customFormat="false" ht="16.5" hidden="false" customHeight="false" outlineLevel="0" collapsed="false">
      <c r="A101" s="66"/>
      <c r="B101" s="67"/>
      <c r="C101" s="68"/>
      <c r="D101" s="69"/>
      <c r="E101" s="70"/>
      <c r="F101" s="70"/>
      <c r="G101" s="71"/>
      <c r="H101" s="72"/>
      <c r="I101" s="72"/>
    </row>
    <row r="102" customFormat="false" ht="16.5" hidden="false" customHeight="false" outlineLevel="0" collapsed="false">
      <c r="A102" s="66"/>
      <c r="B102" s="67"/>
      <c r="C102" s="68"/>
      <c r="D102" s="69"/>
      <c r="E102" s="70"/>
      <c r="F102" s="70"/>
      <c r="G102" s="71"/>
      <c r="H102" s="72"/>
      <c r="I102" s="72"/>
    </row>
    <row r="103" customFormat="false" ht="16.5" hidden="false" customHeight="false" outlineLevel="0" collapsed="false">
      <c r="A103" s="66"/>
      <c r="B103" s="67"/>
      <c r="C103" s="68"/>
      <c r="D103" s="69"/>
      <c r="E103" s="70"/>
      <c r="F103" s="70"/>
      <c r="G103" s="71"/>
      <c r="H103" s="72"/>
      <c r="I103" s="72"/>
    </row>
    <row r="104" customFormat="false" ht="16.5" hidden="false" customHeight="false" outlineLevel="0" collapsed="false">
      <c r="A104" s="66"/>
      <c r="B104" s="67"/>
      <c r="C104" s="68"/>
      <c r="D104" s="69"/>
      <c r="E104" s="70"/>
      <c r="F104" s="70"/>
      <c r="G104" s="71"/>
      <c r="H104" s="72"/>
      <c r="I104" s="72"/>
    </row>
    <row r="107" customFormat="false" ht="16.5" hidden="false" customHeight="false" outlineLevel="0" collapsed="false">
      <c r="A107" s="39"/>
      <c r="B107" s="39"/>
      <c r="C107" s="39"/>
      <c r="D107" s="39"/>
      <c r="E107" s="39"/>
      <c r="F107" s="39"/>
      <c r="G107" s="39"/>
      <c r="H107" s="39"/>
      <c r="I107" s="39"/>
    </row>
    <row r="108" customFormat="false" ht="16.5" hidden="false" customHeight="false" outlineLevel="0" collapsed="false">
      <c r="A108" s="40"/>
      <c r="B108" s="40"/>
      <c r="C108" s="2"/>
      <c r="D108" s="41"/>
      <c r="E108" s="41"/>
      <c r="F108" s="41"/>
      <c r="G108" s="42"/>
      <c r="H108" s="43"/>
      <c r="I108" s="43"/>
      <c r="J108" s="49"/>
    </row>
    <row r="109" customFormat="false" ht="16.5" hidden="false" customHeight="false" outlineLevel="0" collapsed="false">
      <c r="A109" s="44"/>
      <c r="B109" s="51"/>
      <c r="C109" s="59"/>
      <c r="D109" s="31"/>
      <c r="E109" s="23"/>
      <c r="F109" s="23"/>
      <c r="G109" s="48"/>
      <c r="H109" s="44"/>
      <c r="I109" s="49"/>
    </row>
    <row r="110" customFormat="false" ht="16.5" hidden="false" customHeight="false" outlineLevel="0" collapsed="false">
      <c r="A110" s="44"/>
      <c r="B110" s="51"/>
      <c r="C110" s="59"/>
      <c r="D110" s="31"/>
      <c r="E110" s="23"/>
      <c r="F110" s="23"/>
      <c r="G110" s="48"/>
      <c r="H110" s="44"/>
      <c r="I110" s="49"/>
    </row>
    <row r="111" customFormat="false" ht="16.5" hidden="false" customHeight="false" outlineLevel="0" collapsed="false">
      <c r="A111" s="44"/>
      <c r="B111" s="51"/>
      <c r="C111" s="3"/>
      <c r="D111" s="31"/>
      <c r="E111" s="23"/>
      <c r="F111" s="23"/>
      <c r="G111" s="48"/>
      <c r="H111" s="44"/>
      <c r="I111" s="49"/>
    </row>
    <row r="112" customFormat="false" ht="16.5" hidden="false" customHeight="false" outlineLevel="0" collapsed="false">
      <c r="A112" s="44"/>
      <c r="B112" s="51"/>
      <c r="C112" s="59"/>
      <c r="D112" s="31"/>
      <c r="E112" s="23"/>
      <c r="F112" s="23"/>
      <c r="G112" s="48"/>
      <c r="H112" s="44"/>
      <c r="I112" s="49"/>
    </row>
    <row r="113" customFormat="false" ht="16.5" hidden="false" customHeight="false" outlineLevel="0" collapsed="false">
      <c r="A113" s="44"/>
      <c r="B113" s="51"/>
      <c r="C113" s="59"/>
      <c r="D113" s="31"/>
      <c r="E113" s="23"/>
      <c r="F113" s="23"/>
      <c r="G113" s="48"/>
      <c r="H113" s="44"/>
      <c r="I113" s="49"/>
    </row>
    <row r="114" customFormat="false" ht="16.5" hidden="false" customHeight="false" outlineLevel="0" collapsed="false">
      <c r="A114" s="44"/>
      <c r="B114" s="51"/>
      <c r="C114" s="59"/>
      <c r="D114" s="31"/>
      <c r="E114" s="23"/>
      <c r="F114" s="23"/>
      <c r="G114" s="48"/>
      <c r="H114" s="44"/>
      <c r="I114" s="49"/>
    </row>
    <row r="115" customFormat="false" ht="16.5" hidden="false" customHeight="false" outlineLevel="0" collapsed="false">
      <c r="A115" s="44"/>
      <c r="B115" s="51"/>
      <c r="C115" s="59"/>
      <c r="D115" s="31"/>
      <c r="E115" s="23"/>
      <c r="F115" s="23"/>
      <c r="G115" s="48"/>
      <c r="H115" s="44"/>
      <c r="I115" s="49"/>
    </row>
    <row r="116" customFormat="false" ht="16.5" hidden="false" customHeight="false" outlineLevel="0" collapsed="false">
      <c r="A116" s="44"/>
      <c r="B116" s="51"/>
      <c r="C116" s="59"/>
      <c r="D116" s="31"/>
      <c r="E116" s="23"/>
      <c r="F116" s="23"/>
      <c r="G116" s="48"/>
      <c r="H116" s="44"/>
      <c r="I116" s="49"/>
    </row>
    <row r="117" customFormat="false" ht="16.5" hidden="false" customHeight="false" outlineLevel="0" collapsed="false">
      <c r="A117" s="44"/>
      <c r="B117" s="51"/>
      <c r="C117" s="59"/>
      <c r="D117" s="31"/>
      <c r="E117" s="23"/>
      <c r="F117" s="23"/>
      <c r="G117" s="48"/>
      <c r="H117" s="44"/>
      <c r="I117" s="49"/>
    </row>
    <row r="118" customFormat="false" ht="16.5" hidden="false" customHeight="false" outlineLevel="0" collapsed="false">
      <c r="A118" s="44"/>
      <c r="B118" s="51"/>
      <c r="C118" s="59"/>
      <c r="D118" s="31"/>
      <c r="E118" s="23"/>
      <c r="F118" s="23"/>
      <c r="G118" s="48"/>
      <c r="H118" s="44"/>
      <c r="I118" s="49"/>
    </row>
    <row r="119" customFormat="false" ht="16.5" hidden="false" customHeight="false" outlineLevel="0" collapsed="false">
      <c r="A119" s="44"/>
      <c r="B119" s="51"/>
      <c r="C119" s="59"/>
      <c r="D119" s="31"/>
      <c r="E119" s="23"/>
      <c r="F119" s="23"/>
      <c r="G119" s="48"/>
      <c r="H119" s="44"/>
      <c r="I119" s="49"/>
    </row>
    <row r="120" customFormat="false" ht="16.5" hidden="false" customHeight="false" outlineLevel="0" collapsed="false">
      <c r="A120" s="44"/>
      <c r="B120" s="51"/>
      <c r="C120" s="59"/>
      <c r="D120" s="31"/>
      <c r="E120" s="23"/>
      <c r="F120" s="23"/>
      <c r="G120" s="48"/>
      <c r="H120" s="44"/>
      <c r="I120" s="49"/>
    </row>
    <row r="121" customFormat="false" ht="16.5" hidden="false" customHeight="false" outlineLevel="0" collapsed="false">
      <c r="A121" s="44"/>
      <c r="B121" s="51"/>
      <c r="C121" s="59"/>
      <c r="D121" s="31"/>
      <c r="E121" s="23"/>
      <c r="F121" s="23"/>
      <c r="G121" s="48"/>
      <c r="H121" s="44"/>
      <c r="I121" s="49"/>
    </row>
    <row r="122" customFormat="false" ht="16.5" hidden="false" customHeight="false" outlineLevel="0" collapsed="false">
      <c r="A122" s="44"/>
      <c r="B122" s="51"/>
      <c r="C122" s="59"/>
      <c r="D122" s="31"/>
      <c r="E122" s="23"/>
      <c r="F122" s="23"/>
      <c r="G122" s="48"/>
      <c r="H122" s="44"/>
      <c r="I122" s="49"/>
    </row>
    <row r="123" customFormat="false" ht="16.5" hidden="false" customHeight="false" outlineLevel="0" collapsed="false">
      <c r="A123" s="44"/>
      <c r="B123" s="51"/>
      <c r="C123" s="59"/>
      <c r="D123" s="31"/>
      <c r="E123" s="23"/>
      <c r="F123" s="23"/>
      <c r="G123" s="48"/>
      <c r="H123" s="44"/>
      <c r="I123" s="49"/>
    </row>
    <row r="124" customFormat="false" ht="16.5" hidden="false" customHeight="false" outlineLevel="0" collapsed="false">
      <c r="A124" s="44"/>
      <c r="B124" s="51"/>
      <c r="C124" s="59"/>
      <c r="D124" s="31"/>
      <c r="E124" s="24"/>
      <c r="F124" s="23"/>
      <c r="G124" s="48"/>
      <c r="H124" s="44"/>
      <c r="I124" s="49"/>
    </row>
    <row r="125" customFormat="false" ht="16.5" hidden="false" customHeight="false" outlineLevel="0" collapsed="false">
      <c r="A125" s="44"/>
      <c r="B125" s="51"/>
      <c r="C125" s="59"/>
      <c r="D125" s="31"/>
      <c r="E125" s="23"/>
      <c r="F125" s="23"/>
      <c r="G125" s="48"/>
      <c r="H125" s="44"/>
      <c r="I125" s="49"/>
    </row>
    <row r="126" customFormat="false" ht="16.5" hidden="false" customHeight="false" outlineLevel="0" collapsed="false">
      <c r="A126" s="44"/>
      <c r="B126" s="51"/>
      <c r="C126" s="59"/>
      <c r="D126" s="31"/>
      <c r="E126" s="23"/>
      <c r="F126" s="23"/>
      <c r="G126" s="48"/>
      <c r="H126" s="44"/>
      <c r="I126" s="49"/>
    </row>
    <row r="127" customFormat="false" ht="16.5" hidden="false" customHeight="false" outlineLevel="0" collapsed="false">
      <c r="A127" s="44"/>
      <c r="B127" s="51"/>
      <c r="C127" s="59"/>
      <c r="D127" s="31"/>
      <c r="E127" s="23"/>
      <c r="F127" s="23"/>
      <c r="G127" s="48"/>
      <c r="H127" s="44"/>
      <c r="I127" s="49"/>
    </row>
    <row r="128" customFormat="false" ht="16.5" hidden="false" customHeight="false" outlineLevel="0" collapsed="false">
      <c r="A128" s="44"/>
      <c r="B128" s="51"/>
      <c r="C128" s="59"/>
      <c r="D128" s="31"/>
      <c r="E128" s="23"/>
      <c r="F128" s="23"/>
      <c r="G128" s="48"/>
      <c r="H128" s="44"/>
      <c r="I128" s="49"/>
    </row>
    <row r="129" customFormat="false" ht="16.5" hidden="false" customHeight="false" outlineLevel="0" collapsed="false">
      <c r="A129" s="44"/>
      <c r="B129" s="51"/>
      <c r="C129" s="59"/>
      <c r="D129" s="31"/>
      <c r="E129" s="23"/>
      <c r="F129" s="23"/>
      <c r="G129" s="48"/>
      <c r="H129" s="44"/>
      <c r="I129" s="49"/>
    </row>
    <row r="130" customFormat="false" ht="16.5" hidden="false" customHeight="false" outlineLevel="0" collapsed="false">
      <c r="A130" s="44"/>
      <c r="B130" s="51"/>
      <c r="C130" s="59"/>
      <c r="D130" s="31"/>
      <c r="E130" s="23"/>
      <c r="F130" s="23"/>
      <c r="G130" s="48"/>
      <c r="H130" s="44"/>
      <c r="I130" s="49"/>
    </row>
    <row r="131" customFormat="false" ht="16.5" hidden="false" customHeight="false" outlineLevel="0" collapsed="false">
      <c r="A131" s="44"/>
      <c r="B131" s="51"/>
      <c r="C131" s="59"/>
      <c r="D131" s="31"/>
      <c r="E131" s="23"/>
      <c r="F131" s="23"/>
      <c r="G131" s="48"/>
      <c r="H131" s="44"/>
      <c r="I131" s="49"/>
    </row>
    <row r="132" customFormat="false" ht="16.5" hidden="false" customHeight="false" outlineLevel="0" collapsed="false">
      <c r="A132" s="44"/>
      <c r="B132" s="51"/>
      <c r="C132" s="59"/>
      <c r="D132" s="31"/>
      <c r="E132" s="23"/>
      <c r="F132" s="23"/>
      <c r="G132" s="48"/>
      <c r="H132" s="44"/>
      <c r="I132" s="49"/>
    </row>
    <row r="133" customFormat="false" ht="16.5" hidden="false" customHeight="false" outlineLevel="0" collapsed="false">
      <c r="A133" s="44"/>
      <c r="B133" s="51"/>
      <c r="C133" s="59"/>
      <c r="D133" s="31"/>
      <c r="E133" s="23"/>
      <c r="F133" s="23"/>
      <c r="G133" s="48"/>
      <c r="H133" s="44"/>
      <c r="I133" s="49"/>
    </row>
    <row r="134" customFormat="false" ht="16.5" hidden="false" customHeight="false" outlineLevel="0" collapsed="false">
      <c r="A134" s="44"/>
      <c r="B134" s="51"/>
      <c r="C134" s="59"/>
      <c r="D134" s="31"/>
      <c r="E134" s="23"/>
      <c r="F134" s="23"/>
      <c r="G134" s="48"/>
      <c r="H134" s="44"/>
      <c r="I134" s="49"/>
    </row>
    <row r="135" customFormat="false" ht="16.5" hidden="false" customHeight="false" outlineLevel="0" collapsed="false">
      <c r="A135" s="44"/>
      <c r="B135" s="51"/>
      <c r="C135" s="59"/>
      <c r="D135" s="31"/>
      <c r="E135" s="23"/>
      <c r="F135" s="23"/>
      <c r="G135" s="48"/>
      <c r="H135" s="44"/>
      <c r="I135" s="49"/>
    </row>
    <row r="136" customFormat="false" ht="16.5" hidden="false" customHeight="false" outlineLevel="0" collapsed="false">
      <c r="A136" s="44"/>
      <c r="B136" s="51"/>
      <c r="C136" s="59"/>
      <c r="D136" s="31"/>
      <c r="E136" s="23"/>
      <c r="F136" s="23"/>
      <c r="G136" s="48"/>
      <c r="H136" s="44"/>
      <c r="I136" s="49"/>
    </row>
    <row r="137" customFormat="false" ht="16.5" hidden="false" customHeight="false" outlineLevel="0" collapsed="false">
      <c r="A137" s="44"/>
      <c r="B137" s="51"/>
      <c r="C137" s="59"/>
      <c r="D137" s="31"/>
      <c r="E137" s="23"/>
      <c r="F137" s="23"/>
      <c r="G137" s="48"/>
      <c r="H137" s="44"/>
      <c r="I137" s="49"/>
    </row>
    <row r="138" customFormat="false" ht="16.5" hidden="false" customHeight="false" outlineLevel="0" collapsed="false">
      <c r="A138" s="44"/>
      <c r="B138" s="51"/>
      <c r="C138" s="59"/>
      <c r="D138" s="31"/>
      <c r="E138" s="23"/>
      <c r="F138" s="23"/>
      <c r="G138" s="48"/>
      <c r="H138" s="44"/>
      <c r="I138" s="49"/>
    </row>
    <row r="139" customFormat="false" ht="16.5" hidden="false" customHeight="false" outlineLevel="0" collapsed="false">
      <c r="A139" s="44"/>
      <c r="B139" s="51"/>
      <c r="C139" s="59"/>
      <c r="D139" s="31"/>
      <c r="E139" s="23"/>
      <c r="F139" s="23"/>
      <c r="G139" s="48"/>
      <c r="H139" s="44"/>
      <c r="I139" s="49"/>
    </row>
    <row r="140" customFormat="false" ht="16.5" hidden="false" customHeight="false" outlineLevel="0" collapsed="false">
      <c r="A140" s="44"/>
      <c r="B140" s="51"/>
      <c r="C140" s="3"/>
      <c r="D140" s="31"/>
      <c r="E140" s="23"/>
      <c r="F140" s="23"/>
      <c r="G140" s="48"/>
      <c r="H140" s="44"/>
      <c r="I140" s="49"/>
    </row>
    <row r="141" customFormat="false" ht="16.5" hidden="false" customHeight="false" outlineLevel="0" collapsed="false">
      <c r="A141" s="44"/>
      <c r="B141" s="51"/>
      <c r="C141" s="59"/>
      <c r="D141" s="31"/>
      <c r="E141" s="23"/>
      <c r="F141" s="23"/>
      <c r="G141" s="48"/>
      <c r="H141" s="44"/>
      <c r="I141" s="49"/>
    </row>
    <row r="142" customFormat="false" ht="16.5" hidden="false" customHeight="false" outlineLevel="0" collapsed="false">
      <c r="A142" s="44"/>
      <c r="B142" s="51"/>
      <c r="C142" s="59"/>
      <c r="D142" s="31"/>
      <c r="E142" s="23"/>
      <c r="F142" s="23"/>
      <c r="G142" s="48"/>
      <c r="H142" s="44"/>
      <c r="I142" s="49"/>
    </row>
    <row r="143" customFormat="false" ht="16.5" hidden="false" customHeight="false" outlineLevel="0" collapsed="false">
      <c r="A143" s="44"/>
      <c r="B143" s="51"/>
      <c r="C143" s="59"/>
      <c r="D143" s="31"/>
      <c r="E143" s="53"/>
      <c r="F143" s="53"/>
      <c r="G143" s="48"/>
      <c r="H143" s="49"/>
      <c r="I143" s="49"/>
    </row>
    <row r="144" customFormat="false" ht="16.5" hidden="false" customHeight="false" outlineLevel="0" collapsed="false">
      <c r="A144" s="44"/>
      <c r="B144" s="51"/>
      <c r="C144" s="59"/>
      <c r="D144" s="31"/>
      <c r="E144" s="53"/>
      <c r="F144" s="53"/>
      <c r="G144" s="48"/>
      <c r="H144" s="49"/>
      <c r="I144" s="49"/>
    </row>
    <row r="145" customFormat="false" ht="16.5" hidden="false" customHeight="false" outlineLevel="0" collapsed="false">
      <c r="A145" s="44"/>
      <c r="B145" s="51"/>
      <c r="C145" s="59"/>
      <c r="D145" s="31"/>
      <c r="E145" s="53"/>
      <c r="F145" s="53"/>
      <c r="G145" s="48"/>
      <c r="H145" s="49"/>
      <c r="I145" s="49"/>
    </row>
    <row r="146" customFormat="false" ht="16.5" hidden="false" customHeight="false" outlineLevel="0" collapsed="false">
      <c r="A146" s="44"/>
      <c r="B146" s="51"/>
      <c r="C146" s="59"/>
      <c r="D146" s="31"/>
      <c r="E146" s="53"/>
      <c r="F146" s="53"/>
      <c r="G146" s="48"/>
      <c r="H146" s="49"/>
      <c r="I146" s="49"/>
    </row>
    <row r="147" customFormat="false" ht="16.5" hidden="false" customHeight="false" outlineLevel="0" collapsed="false">
      <c r="A147" s="44"/>
      <c r="B147" s="51"/>
      <c r="C147" s="59"/>
      <c r="D147" s="31"/>
      <c r="E147" s="53"/>
      <c r="F147" s="53"/>
      <c r="G147" s="48"/>
      <c r="H147" s="49"/>
      <c r="I147" s="49"/>
    </row>
    <row r="148" customFormat="false" ht="16.5" hidden="false" customHeight="false" outlineLevel="0" collapsed="false">
      <c r="A148" s="44"/>
      <c r="B148" s="51"/>
      <c r="C148" s="59"/>
      <c r="D148" s="31"/>
      <c r="E148" s="53"/>
      <c r="F148" s="53"/>
      <c r="G148" s="48"/>
      <c r="H148" s="49"/>
      <c r="I148" s="49"/>
    </row>
    <row r="149" customFormat="false" ht="16.5" hidden="false" customHeight="false" outlineLevel="0" collapsed="false">
      <c r="A149" s="44"/>
      <c r="B149" s="51"/>
      <c r="C149" s="59"/>
      <c r="D149" s="31"/>
      <c r="E149" s="53"/>
      <c r="F149" s="53"/>
      <c r="G149" s="48"/>
      <c r="H149" s="49"/>
      <c r="I149" s="49"/>
    </row>
    <row r="150" customFormat="false" ht="16.5" hidden="false" customHeight="false" outlineLevel="0" collapsed="false">
      <c r="A150" s="44"/>
      <c r="B150" s="51"/>
      <c r="C150" s="59"/>
      <c r="D150" s="31"/>
      <c r="E150" s="53"/>
      <c r="F150" s="53"/>
      <c r="G150" s="48"/>
      <c r="H150" s="49"/>
      <c r="I150" s="49"/>
    </row>
    <row r="151" customFormat="false" ht="16.5" hidden="false" customHeight="false" outlineLevel="0" collapsed="false">
      <c r="A151" s="44"/>
      <c r="B151" s="51"/>
      <c r="C151" s="59"/>
      <c r="D151" s="31"/>
      <c r="E151" s="53"/>
      <c r="F151" s="53"/>
      <c r="G151" s="48"/>
      <c r="H151" s="49"/>
      <c r="I151" s="49"/>
    </row>
    <row r="152" customFormat="false" ht="16.5" hidden="false" customHeight="false" outlineLevel="0" collapsed="false">
      <c r="A152" s="44"/>
      <c r="B152" s="51"/>
      <c r="C152" s="59"/>
      <c r="D152" s="31"/>
      <c r="E152" s="53"/>
      <c r="F152" s="53"/>
      <c r="G152" s="48"/>
      <c r="H152" s="49"/>
      <c r="I152" s="49"/>
    </row>
    <row r="153" customFormat="false" ht="16.5" hidden="false" customHeight="false" outlineLevel="0" collapsed="false">
      <c r="A153" s="44"/>
      <c r="B153" s="51"/>
      <c r="C153" s="59"/>
      <c r="D153" s="31"/>
      <c r="E153" s="53"/>
      <c r="F153" s="53"/>
      <c r="G153" s="48"/>
      <c r="H153" s="49"/>
      <c r="I153" s="49"/>
    </row>
    <row r="154" customFormat="false" ht="16.5" hidden="false" customHeight="false" outlineLevel="0" collapsed="false">
      <c r="A154" s="44"/>
      <c r="B154" s="51"/>
      <c r="C154" s="59"/>
      <c r="D154" s="31"/>
      <c r="E154" s="53"/>
      <c r="F154" s="53"/>
      <c r="G154" s="48"/>
      <c r="H154" s="49"/>
      <c r="I154" s="49"/>
    </row>
    <row r="155" customFormat="false" ht="16.5" hidden="false" customHeight="false" outlineLevel="0" collapsed="false">
      <c r="A155" s="44"/>
      <c r="B155" s="51"/>
      <c r="C155" s="59"/>
      <c r="D155" s="31"/>
      <c r="E155" s="53"/>
      <c r="F155" s="53"/>
      <c r="G155" s="48"/>
      <c r="H155" s="49"/>
      <c r="I155" s="49"/>
    </row>
    <row r="156" customFormat="false" ht="16.5" hidden="false" customHeight="false" outlineLevel="0" collapsed="false">
      <c r="A156" s="44"/>
      <c r="B156" s="51"/>
      <c r="C156" s="59"/>
      <c r="D156" s="31"/>
      <c r="E156" s="53"/>
      <c r="F156" s="53"/>
      <c r="G156" s="48"/>
      <c r="H156" s="49"/>
      <c r="I156" s="49"/>
    </row>
    <row r="157" customFormat="false" ht="16.5" hidden="false" customHeight="false" outlineLevel="0" collapsed="false">
      <c r="A157" s="44"/>
      <c r="B157" s="51"/>
      <c r="C157" s="59"/>
      <c r="D157" s="31"/>
      <c r="E157" s="53"/>
      <c r="F157" s="53"/>
      <c r="G157" s="48"/>
      <c r="H157" s="49"/>
      <c r="I157" s="49"/>
    </row>
    <row r="158" customFormat="false" ht="16.5" hidden="false" customHeight="false" outlineLevel="0" collapsed="false">
      <c r="A158" s="44"/>
      <c r="B158" s="51"/>
      <c r="C158" s="59"/>
      <c r="D158" s="31"/>
      <c r="E158" s="53"/>
      <c r="F158" s="53"/>
      <c r="G158" s="48"/>
      <c r="H158" s="49"/>
      <c r="I158" s="49"/>
    </row>
  </sheetData>
  <mergeCells count="2">
    <mergeCell ref="A1:I1"/>
    <mergeCell ref="A107:I107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80"/>
  <sheetViews>
    <sheetView showFormulas="false" showGridLines="true" showRowColHeaders="true" showZeros="true" rightToLeft="false" tabSelected="false" showOutlineSymbols="true" defaultGridColor="true" view="normal" topLeftCell="A106" colorId="64" zoomScale="100" zoomScaleNormal="100" zoomScalePageLayoutView="100" workbookViewId="0">
      <selection pane="topLeft" activeCell="D133" activeCellId="0" sqref="D133"/>
    </sheetView>
  </sheetViews>
  <sheetFormatPr defaultRowHeight="15" zeroHeight="false" outlineLevelRow="0" outlineLevelCol="0"/>
  <cols>
    <col collapsed="false" customWidth="true" hidden="false" outlineLevel="0" max="1" min="1" style="38" width="8.95"/>
    <col collapsed="false" customWidth="true" hidden="false" outlineLevel="0" max="2" min="2" style="38" width="12.32"/>
    <col collapsed="false" customWidth="true" hidden="false" outlineLevel="0" max="3" min="3" style="1" width="15.95"/>
    <col collapsed="false" customWidth="true" hidden="false" outlineLevel="0" max="4" min="4" style="0" width="34.85"/>
    <col collapsed="false" customWidth="true" hidden="true" outlineLevel="0" max="5" min="5" style="0" width="17.49"/>
    <col collapsed="false" customWidth="true" hidden="true" outlineLevel="0" max="6" min="6" style="0" width="15.81"/>
    <col collapsed="false" customWidth="true" hidden="false" outlineLevel="0" max="7" min="7" style="38" width="20.71"/>
    <col collapsed="false" customWidth="true" hidden="false" outlineLevel="0" max="8" min="8" style="38" width="8.95"/>
    <col collapsed="false" customWidth="true" hidden="false" outlineLevel="0" max="9" min="9" style="38" width="18.33"/>
    <col collapsed="false" customWidth="true" hidden="false" outlineLevel="0" max="12" min="10" style="0" width="8.95"/>
    <col collapsed="false" customWidth="true" hidden="false" outlineLevel="0" max="13" min="13" style="0" width="13.99"/>
    <col collapsed="false" customWidth="true" hidden="false" outlineLevel="0" max="1025" min="14" style="0" width="8.95"/>
  </cols>
  <sheetData>
    <row r="1" customFormat="false" ht="16.5" hidden="false" customHeight="false" outlineLevel="0" collapsed="false">
      <c r="A1" s="39"/>
      <c r="B1" s="39"/>
      <c r="C1" s="39"/>
      <c r="D1" s="39"/>
      <c r="E1" s="39"/>
      <c r="F1" s="39"/>
      <c r="G1" s="39"/>
      <c r="H1" s="39"/>
      <c r="I1" s="39"/>
    </row>
    <row r="2" customFormat="false" ht="16.5" hidden="false" customHeight="false" outlineLevel="0" collapsed="false">
      <c r="A2" s="40"/>
      <c r="B2" s="40"/>
      <c r="C2" s="2"/>
      <c r="D2" s="41"/>
      <c r="E2" s="41"/>
      <c r="F2" s="41"/>
      <c r="G2" s="42"/>
      <c r="H2" s="43"/>
      <c r="I2" s="43"/>
      <c r="J2" s="43"/>
    </row>
    <row r="3" customFormat="false" ht="16.5" hidden="false" customHeight="false" outlineLevel="0" collapsed="false">
      <c r="A3" s="44"/>
      <c r="B3" s="45"/>
      <c r="C3" s="3"/>
      <c r="D3" s="46"/>
      <c r="E3" s="63"/>
      <c r="F3" s="53"/>
      <c r="G3" s="48"/>
      <c r="H3" s="44"/>
      <c r="I3" s="49"/>
    </row>
    <row r="4" customFormat="false" ht="16.5" hidden="false" customHeight="false" outlineLevel="0" collapsed="false">
      <c r="A4" s="44"/>
      <c r="B4" s="45"/>
      <c r="C4" s="3"/>
      <c r="D4" s="46"/>
      <c r="E4" s="54"/>
      <c r="F4" s="53"/>
      <c r="G4" s="48"/>
      <c r="H4" s="44"/>
      <c r="I4" s="49"/>
    </row>
    <row r="5" customFormat="false" ht="16.5" hidden="false" customHeight="false" outlineLevel="0" collapsed="false">
      <c r="A5" s="44"/>
      <c r="B5" s="45"/>
      <c r="C5" s="3"/>
      <c r="D5" s="46"/>
      <c r="E5" s="54"/>
      <c r="F5" s="53"/>
      <c r="G5" s="48"/>
      <c r="H5" s="44"/>
      <c r="I5" s="49"/>
    </row>
    <row r="6" customFormat="false" ht="16.5" hidden="false" customHeight="false" outlineLevel="0" collapsed="false">
      <c r="A6" s="44"/>
      <c r="B6" s="45"/>
      <c r="C6" s="3"/>
      <c r="D6" s="46"/>
      <c r="E6" s="63"/>
      <c r="F6" s="53"/>
      <c r="G6" s="48"/>
      <c r="H6" s="44"/>
      <c r="I6" s="49"/>
    </row>
    <row r="7" customFormat="false" ht="16.5" hidden="false" customHeight="false" outlineLevel="0" collapsed="false">
      <c r="A7" s="44"/>
      <c r="B7" s="45"/>
      <c r="C7" s="3"/>
      <c r="D7" s="46"/>
      <c r="E7" s="54"/>
      <c r="F7" s="53"/>
      <c r="G7" s="48"/>
      <c r="H7" s="44"/>
      <c r="I7" s="49"/>
    </row>
    <row r="8" customFormat="false" ht="16.5" hidden="false" customHeight="false" outlineLevel="0" collapsed="false">
      <c r="A8" s="44"/>
      <c r="B8" s="45"/>
      <c r="C8" s="3"/>
      <c r="D8" s="46"/>
      <c r="E8" s="54"/>
      <c r="F8" s="53"/>
      <c r="G8" s="48"/>
      <c r="H8" s="44"/>
      <c r="I8" s="49"/>
    </row>
    <row r="9" customFormat="false" ht="16.5" hidden="false" customHeight="false" outlineLevel="0" collapsed="false">
      <c r="A9" s="44"/>
      <c r="B9" s="45"/>
      <c r="C9" s="3"/>
      <c r="D9" s="46"/>
      <c r="E9" s="63"/>
      <c r="F9" s="53"/>
      <c r="G9" s="48"/>
      <c r="H9" s="44"/>
      <c r="I9" s="49"/>
    </row>
    <row r="10" customFormat="false" ht="16.5" hidden="false" customHeight="false" outlineLevel="0" collapsed="false">
      <c r="A10" s="44"/>
      <c r="B10" s="45"/>
      <c r="C10" s="3"/>
      <c r="D10" s="46"/>
      <c r="E10" s="63"/>
      <c r="F10" s="53"/>
      <c r="G10" s="48"/>
      <c r="H10" s="44"/>
      <c r="I10" s="49"/>
    </row>
    <row r="11" customFormat="false" ht="16.5" hidden="false" customHeight="false" outlineLevel="0" collapsed="false">
      <c r="A11" s="44"/>
      <c r="B11" s="45"/>
      <c r="C11" s="3"/>
      <c r="D11" s="46"/>
      <c r="E11" s="54"/>
      <c r="F11" s="53"/>
      <c r="G11" s="48"/>
      <c r="H11" s="44"/>
      <c r="I11" s="49"/>
    </row>
    <row r="12" customFormat="false" ht="16.5" hidden="false" customHeight="false" outlineLevel="0" collapsed="false">
      <c r="A12" s="44"/>
      <c r="B12" s="45"/>
      <c r="C12" s="3"/>
      <c r="D12" s="46"/>
      <c r="E12" s="54"/>
      <c r="F12" s="53"/>
      <c r="G12" s="48"/>
      <c r="H12" s="44"/>
      <c r="I12" s="49"/>
    </row>
    <row r="13" customFormat="false" ht="16.5" hidden="false" customHeight="false" outlineLevel="0" collapsed="false">
      <c r="A13" s="44"/>
      <c r="B13" s="45"/>
      <c r="C13" s="3"/>
      <c r="D13" s="46"/>
      <c r="E13" s="54"/>
      <c r="F13" s="53"/>
      <c r="G13" s="48"/>
      <c r="H13" s="44"/>
      <c r="I13" s="49"/>
    </row>
    <row r="14" customFormat="false" ht="16.5" hidden="false" customHeight="false" outlineLevel="0" collapsed="false">
      <c r="A14" s="44"/>
      <c r="B14" s="45"/>
      <c r="C14" s="3"/>
      <c r="D14" s="46"/>
      <c r="E14" s="63"/>
      <c r="F14" s="53"/>
      <c r="G14" s="48"/>
      <c r="H14" s="44"/>
      <c r="I14" s="49"/>
    </row>
    <row r="15" customFormat="false" ht="16.5" hidden="false" customHeight="false" outlineLevel="0" collapsed="false">
      <c r="A15" s="44"/>
      <c r="B15" s="45"/>
      <c r="C15" s="3"/>
      <c r="D15" s="46"/>
      <c r="E15" s="75"/>
      <c r="F15" s="53"/>
      <c r="G15" s="48"/>
      <c r="H15" s="44"/>
      <c r="I15" s="49"/>
    </row>
    <row r="16" customFormat="false" ht="16.5" hidden="false" customHeight="false" outlineLevel="0" collapsed="false">
      <c r="A16" s="44"/>
      <c r="B16" s="51"/>
      <c r="C16" s="3"/>
      <c r="D16" s="46"/>
      <c r="E16" s="76"/>
      <c r="F16" s="53"/>
      <c r="G16" s="48"/>
      <c r="H16" s="44"/>
      <c r="I16" s="49"/>
    </row>
    <row r="17" customFormat="false" ht="16.5" hidden="false" customHeight="false" outlineLevel="0" collapsed="false">
      <c r="A17" s="44"/>
      <c r="B17" s="51"/>
      <c r="C17" s="3"/>
      <c r="D17" s="46"/>
      <c r="E17" s="77"/>
      <c r="F17" s="53"/>
      <c r="G17" s="48"/>
      <c r="H17" s="44"/>
      <c r="I17" s="49"/>
    </row>
    <row r="18" customFormat="false" ht="16.5" hidden="false" customHeight="false" outlineLevel="0" collapsed="false">
      <c r="A18" s="44"/>
      <c r="B18" s="51"/>
      <c r="C18" s="3"/>
      <c r="D18" s="46"/>
      <c r="E18" s="19"/>
      <c r="F18" s="53"/>
      <c r="G18" s="48"/>
      <c r="H18" s="44"/>
      <c r="I18" s="49"/>
    </row>
    <row r="19" customFormat="false" ht="16.5" hidden="false" customHeight="false" outlineLevel="0" collapsed="false">
      <c r="A19" s="44"/>
      <c r="B19" s="45"/>
      <c r="C19" s="3"/>
      <c r="D19" s="46"/>
      <c r="E19" s="16"/>
      <c r="F19" s="53"/>
      <c r="G19" s="48"/>
      <c r="H19" s="44"/>
      <c r="I19" s="49"/>
    </row>
    <row r="20" customFormat="false" ht="16.5" hidden="false" customHeight="false" outlineLevel="0" collapsed="false">
      <c r="A20" s="44"/>
      <c r="B20" s="45"/>
      <c r="C20" s="3"/>
      <c r="D20" s="46"/>
      <c r="E20" s="15"/>
      <c r="F20" s="53"/>
      <c r="G20" s="48"/>
      <c r="H20" s="44"/>
      <c r="I20" s="49"/>
    </row>
    <row r="21" customFormat="false" ht="16.5" hidden="false" customHeight="false" outlineLevel="0" collapsed="false">
      <c r="A21" s="44"/>
      <c r="B21" s="45"/>
      <c r="C21" s="3"/>
      <c r="D21" s="46"/>
      <c r="E21" s="16"/>
      <c r="F21" s="53"/>
      <c r="G21" s="48"/>
      <c r="H21" s="44"/>
      <c r="I21" s="49"/>
    </row>
    <row r="22" customFormat="false" ht="16.5" hidden="false" customHeight="false" outlineLevel="0" collapsed="false">
      <c r="A22" s="44"/>
      <c r="B22" s="45"/>
      <c r="C22" s="3"/>
      <c r="D22" s="46"/>
      <c r="E22" s="16"/>
      <c r="F22" s="53"/>
      <c r="G22" s="48"/>
      <c r="H22" s="44"/>
      <c r="I22" s="49"/>
    </row>
    <row r="23" customFormat="false" ht="16.5" hidden="false" customHeight="false" outlineLevel="0" collapsed="false">
      <c r="A23" s="44"/>
      <c r="B23" s="45"/>
      <c r="C23" s="3"/>
      <c r="D23" s="46"/>
      <c r="E23" s="16"/>
      <c r="F23" s="53"/>
      <c r="G23" s="48"/>
      <c r="H23" s="44"/>
      <c r="I23" s="49"/>
    </row>
    <row r="24" customFormat="false" ht="16.5" hidden="false" customHeight="false" outlineLevel="0" collapsed="false">
      <c r="A24" s="44"/>
      <c r="B24" s="45"/>
      <c r="C24" s="3"/>
      <c r="D24" s="46"/>
      <c r="E24" s="78"/>
      <c r="F24" s="53"/>
      <c r="G24" s="48"/>
      <c r="H24" s="44"/>
      <c r="I24" s="49"/>
    </row>
    <row r="25" customFormat="false" ht="16.5" hidden="false" customHeight="false" outlineLevel="0" collapsed="false">
      <c r="A25" s="44"/>
      <c r="B25" s="51"/>
      <c r="C25" s="3"/>
      <c r="D25" s="46"/>
      <c r="E25" s="54"/>
      <c r="F25" s="53"/>
      <c r="G25" s="48"/>
      <c r="H25" s="44"/>
      <c r="I25" s="49"/>
    </row>
    <row r="26" customFormat="false" ht="16.5" hidden="false" customHeight="false" outlineLevel="0" collapsed="false">
      <c r="A26" s="44"/>
      <c r="B26" s="45"/>
      <c r="C26" s="3"/>
      <c r="D26" s="46"/>
      <c r="E26" s="54"/>
      <c r="F26" s="53"/>
      <c r="G26" s="48"/>
      <c r="H26" s="44"/>
      <c r="I26" s="49"/>
    </row>
    <row r="27" customFormat="false" ht="16.5" hidden="false" customHeight="false" outlineLevel="0" collapsed="false">
      <c r="A27" s="44"/>
      <c r="B27" s="45"/>
      <c r="C27" s="3"/>
      <c r="D27" s="46"/>
      <c r="E27" s="54"/>
      <c r="F27" s="53"/>
      <c r="G27" s="48"/>
      <c r="H27" s="44"/>
      <c r="I27" s="49"/>
    </row>
    <row r="28" customFormat="false" ht="16.5" hidden="false" customHeight="false" outlineLevel="0" collapsed="false">
      <c r="A28" s="44"/>
      <c r="B28" s="45"/>
      <c r="C28" s="3"/>
      <c r="D28" s="46"/>
      <c r="E28" s="54"/>
      <c r="F28" s="53"/>
      <c r="G28" s="48"/>
      <c r="H28" s="44"/>
      <c r="I28" s="49"/>
    </row>
    <row r="29" customFormat="false" ht="16.5" hidden="false" customHeight="false" outlineLevel="0" collapsed="false">
      <c r="A29" s="44"/>
      <c r="B29" s="45"/>
      <c r="C29" s="3"/>
      <c r="D29" s="46"/>
      <c r="E29" s="63"/>
      <c r="F29" s="53"/>
      <c r="G29" s="48"/>
      <c r="H29" s="44"/>
      <c r="I29" s="49"/>
    </row>
    <row r="30" customFormat="false" ht="16.5" hidden="false" customHeight="false" outlineLevel="0" collapsed="false">
      <c r="A30" s="44"/>
      <c r="B30" s="45"/>
      <c r="C30" s="3"/>
      <c r="D30" s="46"/>
      <c r="E30" s="54"/>
      <c r="F30" s="53"/>
      <c r="G30" s="48"/>
      <c r="H30" s="44"/>
      <c r="I30" s="49"/>
    </row>
    <row r="31" customFormat="false" ht="16.5" hidden="false" customHeight="false" outlineLevel="0" collapsed="false">
      <c r="A31" s="44"/>
      <c r="B31" s="45"/>
      <c r="C31" s="3"/>
      <c r="D31" s="46"/>
      <c r="E31" s="54"/>
      <c r="F31" s="53"/>
      <c r="G31" s="48"/>
      <c r="H31" s="44"/>
      <c r="I31" s="49"/>
    </row>
    <row r="32" customFormat="false" ht="16.5" hidden="false" customHeight="false" outlineLevel="0" collapsed="false">
      <c r="A32" s="44"/>
      <c r="B32" s="45"/>
      <c r="C32" s="3"/>
      <c r="D32" s="46"/>
      <c r="E32" s="55"/>
      <c r="F32" s="53"/>
      <c r="G32" s="48"/>
      <c r="H32" s="44"/>
      <c r="I32" s="49"/>
    </row>
    <row r="33" customFormat="false" ht="16.5" hidden="false" customHeight="false" outlineLevel="0" collapsed="false">
      <c r="A33" s="44"/>
      <c r="B33" s="45"/>
      <c r="C33" s="3"/>
      <c r="D33" s="46"/>
      <c r="E33" s="55"/>
      <c r="F33" s="53"/>
      <c r="G33" s="48"/>
      <c r="H33" s="44"/>
      <c r="I33" s="49"/>
    </row>
    <row r="34" customFormat="false" ht="16.5" hidden="false" customHeight="false" outlineLevel="0" collapsed="false">
      <c r="A34" s="44"/>
      <c r="B34" s="45"/>
      <c r="C34" s="3"/>
      <c r="D34" s="46"/>
      <c r="E34" s="55"/>
      <c r="F34" s="53"/>
      <c r="G34" s="48"/>
      <c r="H34" s="44"/>
      <c r="I34" s="49"/>
    </row>
    <row r="35" customFormat="false" ht="16.5" hidden="false" customHeight="false" outlineLevel="0" collapsed="false">
      <c r="A35" s="44"/>
      <c r="B35" s="45"/>
      <c r="C35" s="3"/>
      <c r="D35" s="46"/>
      <c r="E35" s="58"/>
      <c r="F35" s="53"/>
      <c r="G35" s="48"/>
      <c r="H35" s="44"/>
      <c r="I35" s="49"/>
    </row>
    <row r="36" customFormat="false" ht="16.5" hidden="false" customHeight="false" outlineLevel="0" collapsed="false">
      <c r="A36" s="44"/>
      <c r="B36" s="45"/>
      <c r="C36" s="3"/>
      <c r="D36" s="46"/>
      <c r="E36" s="54"/>
      <c r="F36" s="53"/>
      <c r="G36" s="48"/>
      <c r="H36" s="44"/>
      <c r="I36" s="49"/>
    </row>
    <row r="37" customFormat="false" ht="16.5" hidden="false" customHeight="false" outlineLevel="0" collapsed="false">
      <c r="A37" s="44"/>
      <c r="B37" s="45"/>
      <c r="C37" s="3"/>
      <c r="D37" s="46"/>
      <c r="E37" s="55"/>
      <c r="F37" s="53"/>
      <c r="G37" s="48"/>
      <c r="H37" s="44"/>
      <c r="I37" s="49"/>
    </row>
    <row r="38" customFormat="false" ht="16.5" hidden="false" customHeight="false" outlineLevel="0" collapsed="false">
      <c r="A38" s="44"/>
      <c r="B38" s="45"/>
      <c r="C38" s="3"/>
      <c r="D38" s="46"/>
      <c r="E38" s="57"/>
      <c r="F38" s="53"/>
      <c r="G38" s="48"/>
      <c r="H38" s="44"/>
      <c r="I38" s="49"/>
    </row>
    <row r="39" customFormat="false" ht="16.5" hidden="false" customHeight="false" outlineLevel="0" collapsed="false">
      <c r="A39" s="44"/>
      <c r="B39" s="45"/>
      <c r="C39" s="3"/>
      <c r="D39" s="46"/>
      <c r="E39" s="55"/>
      <c r="F39" s="53"/>
      <c r="G39" s="48"/>
      <c r="H39" s="44"/>
      <c r="I39" s="49"/>
    </row>
    <row r="40" customFormat="false" ht="16.5" hidden="false" customHeight="false" outlineLevel="0" collapsed="false">
      <c r="A40" s="44"/>
      <c r="B40" s="45"/>
      <c r="C40" s="3"/>
      <c r="D40" s="46"/>
      <c r="E40" s="55"/>
      <c r="F40" s="53"/>
      <c r="G40" s="48"/>
      <c r="H40" s="44"/>
      <c r="I40" s="49"/>
    </row>
    <row r="41" customFormat="false" ht="16.5" hidden="false" customHeight="false" outlineLevel="0" collapsed="false">
      <c r="A41" s="44"/>
      <c r="B41" s="45"/>
      <c r="C41" s="3"/>
      <c r="D41" s="46"/>
      <c r="E41" s="55"/>
      <c r="F41" s="53"/>
      <c r="G41" s="48"/>
      <c r="H41" s="44"/>
      <c r="I41" s="49"/>
    </row>
    <row r="42" customFormat="false" ht="16.5" hidden="false" customHeight="false" outlineLevel="0" collapsed="false">
      <c r="A42" s="44"/>
      <c r="B42" s="45"/>
      <c r="C42" s="3"/>
      <c r="D42" s="46"/>
      <c r="E42" s="55"/>
      <c r="F42" s="53"/>
      <c r="G42" s="48"/>
      <c r="H42" s="44"/>
      <c r="I42" s="49"/>
    </row>
    <row r="43" customFormat="false" ht="16.5" hidden="false" customHeight="false" outlineLevel="0" collapsed="false">
      <c r="A43" s="44"/>
      <c r="B43" s="45"/>
      <c r="C43" s="3"/>
      <c r="D43" s="46"/>
      <c r="E43" s="55"/>
      <c r="F43" s="53"/>
      <c r="G43" s="48"/>
      <c r="H43" s="44"/>
      <c r="I43" s="49"/>
    </row>
    <row r="44" customFormat="false" ht="16.5" hidden="false" customHeight="false" outlineLevel="0" collapsed="false">
      <c r="A44" s="44"/>
      <c r="B44" s="45"/>
      <c r="C44" s="3"/>
      <c r="D44" s="46"/>
      <c r="E44" s="55"/>
      <c r="F44" s="53"/>
      <c r="G44" s="48"/>
      <c r="H44" s="44"/>
      <c r="I44" s="49"/>
    </row>
    <row r="45" customFormat="false" ht="16.5" hidden="false" customHeight="false" outlineLevel="0" collapsed="false">
      <c r="A45" s="44"/>
      <c r="B45" s="45"/>
      <c r="C45" s="3"/>
      <c r="D45" s="46"/>
      <c r="E45" s="55"/>
      <c r="F45" s="53"/>
      <c r="G45" s="48"/>
      <c r="H45" s="44"/>
      <c r="I45" s="49"/>
    </row>
    <row r="46" customFormat="false" ht="16.5" hidden="false" customHeight="false" outlineLevel="0" collapsed="false">
      <c r="A46" s="44"/>
      <c r="B46" s="45"/>
      <c r="C46" s="3"/>
      <c r="D46" s="46"/>
      <c r="E46" s="55"/>
      <c r="F46" s="53"/>
      <c r="G46" s="48"/>
      <c r="H46" s="44"/>
      <c r="I46" s="49"/>
    </row>
    <row r="47" customFormat="false" ht="16.5" hidden="false" customHeight="false" outlineLevel="0" collapsed="false">
      <c r="A47" s="44"/>
      <c r="B47" s="45"/>
      <c r="C47" s="3"/>
      <c r="D47" s="46"/>
      <c r="E47" s="55"/>
      <c r="F47" s="53"/>
      <c r="G47" s="48"/>
      <c r="H47" s="44"/>
      <c r="I47" s="49"/>
    </row>
    <row r="48" customFormat="false" ht="16.5" hidden="false" customHeight="false" outlineLevel="0" collapsed="false">
      <c r="A48" s="44"/>
      <c r="B48" s="45"/>
      <c r="C48" s="3"/>
      <c r="D48" s="46"/>
      <c r="E48" s="55"/>
      <c r="F48" s="53"/>
      <c r="G48" s="48"/>
      <c r="H48" s="44"/>
      <c r="I48" s="49"/>
    </row>
    <row r="49" customFormat="false" ht="16.5" hidden="false" customHeight="false" outlineLevel="0" collapsed="false">
      <c r="A49" s="44"/>
      <c r="B49" s="45"/>
      <c r="C49" s="3"/>
      <c r="D49" s="46"/>
      <c r="E49" s="55"/>
      <c r="F49" s="53"/>
      <c r="G49" s="48"/>
      <c r="H49" s="44"/>
      <c r="I49" s="49"/>
    </row>
    <row r="50" customFormat="false" ht="16.5" hidden="false" customHeight="false" outlineLevel="0" collapsed="false">
      <c r="A50" s="44"/>
      <c r="B50" s="45"/>
      <c r="C50" s="3"/>
      <c r="D50" s="46"/>
      <c r="E50" s="55"/>
      <c r="F50" s="53"/>
      <c r="G50" s="48"/>
      <c r="H50" s="44"/>
      <c r="I50" s="49"/>
    </row>
    <row r="51" customFormat="false" ht="16.5" hidden="false" customHeight="false" outlineLevel="0" collapsed="false">
      <c r="A51" s="44"/>
      <c r="B51" s="45"/>
      <c r="C51" s="3"/>
      <c r="D51" s="46"/>
      <c r="E51" s="55"/>
      <c r="F51" s="53"/>
      <c r="G51" s="48"/>
      <c r="H51" s="44"/>
      <c r="I51" s="49"/>
    </row>
    <row r="52" customFormat="false" ht="16.5" hidden="false" customHeight="false" outlineLevel="0" collapsed="false">
      <c r="A52" s="44"/>
      <c r="B52" s="45"/>
      <c r="C52" s="3"/>
      <c r="D52" s="46"/>
      <c r="E52" s="55"/>
      <c r="F52" s="53"/>
      <c r="G52" s="48"/>
      <c r="H52" s="44"/>
      <c r="I52" s="49"/>
    </row>
    <row r="53" customFormat="false" ht="16.5" hidden="false" customHeight="false" outlineLevel="0" collapsed="false">
      <c r="A53" s="44"/>
      <c r="B53" s="45"/>
      <c r="C53" s="3"/>
      <c r="D53" s="46"/>
      <c r="E53" s="55"/>
      <c r="F53" s="53"/>
      <c r="G53" s="48"/>
      <c r="H53" s="44"/>
      <c r="I53" s="49"/>
    </row>
    <row r="54" customFormat="false" ht="16.5" hidden="false" customHeight="false" outlineLevel="0" collapsed="false">
      <c r="A54" s="44"/>
      <c r="B54" s="45"/>
      <c r="C54" s="3"/>
      <c r="D54" s="46"/>
      <c r="E54" s="55"/>
      <c r="F54" s="53"/>
      <c r="G54" s="48"/>
      <c r="H54" s="44"/>
      <c r="I54" s="49"/>
    </row>
    <row r="55" customFormat="false" ht="16.5" hidden="false" customHeight="false" outlineLevel="0" collapsed="false">
      <c r="A55" s="44"/>
      <c r="B55" s="45"/>
      <c r="C55" s="3"/>
      <c r="D55" s="46"/>
      <c r="E55" s="55"/>
      <c r="F55" s="53"/>
      <c r="G55" s="48"/>
      <c r="H55" s="44"/>
      <c r="I55" s="49"/>
    </row>
    <row r="56" customFormat="false" ht="16.5" hidden="false" customHeight="false" outlineLevel="0" collapsed="false">
      <c r="A56" s="44"/>
      <c r="B56" s="45"/>
      <c r="C56" s="3"/>
      <c r="D56" s="46"/>
      <c r="E56" s="55"/>
      <c r="F56" s="53"/>
      <c r="G56" s="48"/>
      <c r="H56" s="44"/>
      <c r="I56" s="49"/>
    </row>
    <row r="57" customFormat="false" ht="16.5" hidden="false" customHeight="false" outlineLevel="0" collapsed="false">
      <c r="A57" s="44"/>
      <c r="B57" s="45"/>
      <c r="C57" s="3"/>
      <c r="D57" s="46"/>
      <c r="E57" s="55"/>
      <c r="F57" s="53"/>
      <c r="G57" s="48"/>
      <c r="H57" s="44"/>
      <c r="I57" s="49"/>
    </row>
    <row r="58" customFormat="false" ht="16.5" hidden="false" customHeight="false" outlineLevel="0" collapsed="false">
      <c r="A58" s="44"/>
      <c r="B58" s="45"/>
      <c r="C58" s="3"/>
      <c r="D58" s="46"/>
      <c r="E58" s="55"/>
      <c r="F58" s="53"/>
      <c r="G58" s="48"/>
      <c r="H58" s="44"/>
      <c r="I58" s="49"/>
    </row>
    <row r="59" customFormat="false" ht="16.5" hidden="false" customHeight="false" outlineLevel="0" collapsed="false">
      <c r="A59" s="44"/>
      <c r="B59" s="51"/>
      <c r="C59" s="3"/>
      <c r="D59" s="46"/>
      <c r="E59" s="55"/>
      <c r="F59" s="53"/>
      <c r="G59" s="48"/>
      <c r="H59" s="44"/>
      <c r="I59" s="49"/>
    </row>
    <row r="60" customFormat="false" ht="16.5" hidden="false" customHeight="false" outlineLevel="0" collapsed="false">
      <c r="A60" s="44"/>
      <c r="B60" s="45"/>
      <c r="C60" s="3"/>
      <c r="D60" s="46"/>
      <c r="E60" s="19"/>
      <c r="F60" s="53"/>
      <c r="G60" s="48"/>
      <c r="H60" s="44"/>
      <c r="I60" s="49"/>
    </row>
    <row r="61" customFormat="false" ht="16.5" hidden="false" customHeight="false" outlineLevel="0" collapsed="false">
      <c r="A61" s="44"/>
      <c r="B61" s="45"/>
      <c r="C61" s="3"/>
      <c r="D61" s="46"/>
      <c r="E61" s="19"/>
      <c r="F61" s="53"/>
      <c r="G61" s="48"/>
      <c r="H61" s="44"/>
      <c r="I61" s="49"/>
    </row>
    <row r="62" customFormat="false" ht="16.5" hidden="false" customHeight="false" outlineLevel="0" collapsed="false">
      <c r="A62" s="44"/>
      <c r="B62" s="45"/>
      <c r="C62" s="3"/>
      <c r="D62" s="46"/>
      <c r="E62" s="19"/>
      <c r="F62" s="53"/>
      <c r="G62" s="48"/>
      <c r="H62" s="44"/>
      <c r="I62" s="49"/>
    </row>
    <row r="63" customFormat="false" ht="16.5" hidden="false" customHeight="false" outlineLevel="0" collapsed="false">
      <c r="A63" s="44"/>
      <c r="B63" s="45"/>
      <c r="C63" s="3"/>
      <c r="D63" s="46"/>
      <c r="E63" s="19"/>
      <c r="F63" s="53"/>
      <c r="G63" s="48"/>
      <c r="H63" s="44"/>
      <c r="I63" s="49"/>
    </row>
    <row r="64" customFormat="false" ht="16.5" hidden="false" customHeight="false" outlineLevel="0" collapsed="false">
      <c r="A64" s="44"/>
      <c r="B64" s="45"/>
      <c r="C64" s="3"/>
      <c r="D64" s="46"/>
      <c r="E64" s="19"/>
      <c r="F64" s="53"/>
      <c r="G64" s="48"/>
      <c r="H64" s="44"/>
      <c r="I64" s="49"/>
    </row>
    <row r="65" customFormat="false" ht="16.5" hidden="false" customHeight="false" outlineLevel="0" collapsed="false">
      <c r="A65" s="44"/>
      <c r="B65" s="45"/>
      <c r="C65" s="3"/>
      <c r="D65" s="46"/>
      <c r="E65" s="20"/>
      <c r="F65" s="53"/>
      <c r="G65" s="48"/>
      <c r="H65" s="44"/>
      <c r="I65" s="49"/>
    </row>
    <row r="66" customFormat="false" ht="16.5" hidden="false" customHeight="false" outlineLevel="0" collapsed="false">
      <c r="A66" s="44"/>
      <c r="B66" s="45"/>
      <c r="C66" s="3"/>
      <c r="D66" s="46"/>
      <c r="E66" s="54"/>
      <c r="F66" s="53"/>
      <c r="G66" s="48"/>
      <c r="H66" s="44"/>
      <c r="I66" s="49"/>
    </row>
    <row r="67" customFormat="false" ht="16.5" hidden="false" customHeight="false" outlineLevel="0" collapsed="false">
      <c r="A67" s="44"/>
      <c r="B67" s="45"/>
      <c r="C67" s="3"/>
      <c r="D67" s="46"/>
      <c r="E67" s="54"/>
      <c r="F67" s="53"/>
      <c r="G67" s="48"/>
      <c r="H67" s="44"/>
      <c r="I67" s="49"/>
    </row>
    <row r="68" customFormat="false" ht="16.5" hidden="false" customHeight="false" outlineLevel="0" collapsed="false">
      <c r="A68" s="44"/>
      <c r="B68" s="45"/>
      <c r="C68" s="3"/>
      <c r="D68" s="46"/>
      <c r="E68" s="54"/>
      <c r="F68" s="53"/>
      <c r="G68" s="48"/>
      <c r="H68" s="44"/>
      <c r="I68" s="49"/>
    </row>
    <row r="69" customFormat="false" ht="16.5" hidden="false" customHeight="false" outlineLevel="0" collapsed="false">
      <c r="A69" s="44"/>
      <c r="B69" s="45"/>
      <c r="C69" s="3"/>
      <c r="D69" s="46"/>
      <c r="E69" s="54"/>
      <c r="F69" s="53"/>
      <c r="G69" s="48"/>
      <c r="H69" s="44"/>
      <c r="I69" s="49"/>
    </row>
    <row r="70" customFormat="false" ht="16.5" hidden="false" customHeight="false" outlineLevel="0" collapsed="false">
      <c r="A70" s="44"/>
      <c r="B70" s="45"/>
      <c r="C70" s="3"/>
      <c r="D70" s="46"/>
      <c r="E70" s="54"/>
      <c r="F70" s="53"/>
      <c r="G70" s="48"/>
      <c r="H70" s="44"/>
      <c r="I70" s="49"/>
    </row>
    <row r="71" customFormat="false" ht="16.5" hidden="false" customHeight="false" outlineLevel="0" collapsed="false">
      <c r="A71" s="44"/>
      <c r="B71" s="45"/>
      <c r="C71" s="3"/>
      <c r="D71" s="46"/>
      <c r="E71" s="54"/>
      <c r="F71" s="53"/>
      <c r="G71" s="48"/>
      <c r="H71" s="44"/>
      <c r="I71" s="49"/>
    </row>
    <row r="72" customFormat="false" ht="16.5" hidden="false" customHeight="false" outlineLevel="0" collapsed="false">
      <c r="A72" s="44"/>
      <c r="B72" s="45"/>
      <c r="C72" s="3"/>
      <c r="D72" s="46"/>
      <c r="E72" s="54"/>
      <c r="F72" s="53"/>
      <c r="G72" s="48"/>
      <c r="H72" s="44"/>
      <c r="I72" s="49"/>
    </row>
    <row r="73" customFormat="false" ht="16.5" hidden="false" customHeight="false" outlineLevel="0" collapsed="false">
      <c r="A73" s="44"/>
      <c r="B73" s="45"/>
      <c r="C73" s="3"/>
      <c r="D73" s="46"/>
      <c r="E73" s="54"/>
      <c r="F73" s="53"/>
      <c r="G73" s="48"/>
      <c r="H73" s="44"/>
      <c r="I73" s="49"/>
    </row>
    <row r="74" customFormat="false" ht="16.5" hidden="false" customHeight="false" outlineLevel="0" collapsed="false">
      <c r="A74" s="44"/>
      <c r="B74" s="45"/>
      <c r="C74" s="3"/>
      <c r="D74" s="46"/>
      <c r="E74" s="54"/>
      <c r="F74" s="53"/>
      <c r="G74" s="48"/>
      <c r="H74" s="44"/>
      <c r="I74" s="49"/>
    </row>
    <row r="75" customFormat="false" ht="16.5" hidden="false" customHeight="false" outlineLevel="0" collapsed="false">
      <c r="A75" s="44"/>
      <c r="B75" s="45"/>
      <c r="C75" s="3"/>
      <c r="D75" s="46"/>
      <c r="E75" s="54"/>
      <c r="F75" s="53"/>
      <c r="G75" s="48"/>
      <c r="H75" s="44"/>
      <c r="I75" s="49"/>
    </row>
    <row r="76" customFormat="false" ht="16.5" hidden="false" customHeight="false" outlineLevel="0" collapsed="false">
      <c r="A76" s="44"/>
      <c r="B76" s="45"/>
      <c r="C76" s="3"/>
      <c r="D76" s="46"/>
      <c r="E76" s="54"/>
      <c r="F76" s="53"/>
      <c r="G76" s="48"/>
      <c r="H76" s="44"/>
      <c r="I76" s="49"/>
    </row>
    <row r="77" customFormat="false" ht="16.5" hidden="false" customHeight="false" outlineLevel="0" collapsed="false">
      <c r="A77" s="44"/>
      <c r="B77" s="45"/>
      <c r="C77" s="3"/>
      <c r="D77" s="46"/>
      <c r="E77" s="54"/>
      <c r="F77" s="53"/>
      <c r="G77" s="48"/>
      <c r="H77" s="44"/>
      <c r="I77" s="49"/>
    </row>
    <row r="78" customFormat="false" ht="16.5" hidden="false" customHeight="false" outlineLevel="0" collapsed="false">
      <c r="A78" s="44"/>
      <c r="B78" s="45"/>
      <c r="C78" s="3"/>
      <c r="D78" s="46"/>
      <c r="E78" s="54"/>
      <c r="F78" s="53"/>
      <c r="G78" s="48"/>
      <c r="H78" s="44"/>
      <c r="I78" s="49"/>
    </row>
    <row r="79" customFormat="false" ht="16.5" hidden="false" customHeight="false" outlineLevel="0" collapsed="false">
      <c r="A79" s="44"/>
      <c r="B79" s="45"/>
      <c r="C79" s="3"/>
      <c r="D79" s="46"/>
      <c r="E79" s="75"/>
      <c r="F79" s="53"/>
      <c r="G79" s="48"/>
      <c r="H79" s="44"/>
      <c r="I79" s="49"/>
    </row>
    <row r="80" customFormat="false" ht="16.5" hidden="false" customHeight="false" outlineLevel="0" collapsed="false">
      <c r="A80" s="44"/>
      <c r="B80" s="51"/>
      <c r="C80" s="3"/>
      <c r="D80" s="46"/>
      <c r="E80" s="55"/>
      <c r="F80" s="53"/>
      <c r="G80" s="48"/>
      <c r="H80" s="44"/>
      <c r="I80" s="49"/>
    </row>
    <row r="81" customFormat="false" ht="16.5" hidden="false" customHeight="false" outlineLevel="0" collapsed="false">
      <c r="A81" s="44"/>
      <c r="B81" s="45"/>
      <c r="C81" s="3"/>
      <c r="D81" s="46"/>
      <c r="E81" s="55"/>
      <c r="F81" s="53"/>
      <c r="G81" s="48"/>
      <c r="H81" s="44"/>
      <c r="I81" s="49"/>
    </row>
    <row r="82" customFormat="false" ht="16.5" hidden="false" customHeight="false" outlineLevel="0" collapsed="false">
      <c r="A82" s="44"/>
      <c r="B82" s="45"/>
      <c r="C82" s="3"/>
      <c r="D82" s="46"/>
      <c r="E82" s="55"/>
      <c r="F82" s="53"/>
      <c r="G82" s="48"/>
      <c r="H82" s="44"/>
      <c r="I82" s="49"/>
    </row>
    <row r="83" customFormat="false" ht="16.5" hidden="false" customHeight="false" outlineLevel="0" collapsed="false">
      <c r="A83" s="44"/>
      <c r="B83" s="45"/>
      <c r="C83" s="3"/>
      <c r="D83" s="46"/>
      <c r="E83" s="55"/>
      <c r="F83" s="53"/>
      <c r="G83" s="48"/>
      <c r="H83" s="44"/>
      <c r="I83" s="49"/>
    </row>
    <row r="84" customFormat="false" ht="16.5" hidden="false" customHeight="false" outlineLevel="0" collapsed="false">
      <c r="A84" s="44"/>
      <c r="B84" s="45"/>
      <c r="C84" s="3"/>
      <c r="D84" s="46"/>
      <c r="E84" s="55"/>
      <c r="F84" s="53"/>
      <c r="G84" s="48"/>
      <c r="H84" s="44"/>
      <c r="I84" s="49"/>
    </row>
    <row r="85" customFormat="false" ht="16.5" hidden="false" customHeight="false" outlineLevel="0" collapsed="false">
      <c r="A85" s="44"/>
      <c r="B85" s="45"/>
      <c r="C85" s="3"/>
      <c r="D85" s="46"/>
      <c r="E85" s="55"/>
      <c r="F85" s="53"/>
      <c r="G85" s="48"/>
      <c r="H85" s="44"/>
      <c r="I85" s="49"/>
    </row>
    <row r="86" customFormat="false" ht="16.5" hidden="false" customHeight="false" outlineLevel="0" collapsed="false">
      <c r="A86" s="44"/>
      <c r="B86" s="45"/>
      <c r="C86" s="3"/>
      <c r="D86" s="46"/>
      <c r="E86" s="55"/>
      <c r="F86" s="53"/>
      <c r="G86" s="48"/>
      <c r="H86" s="44"/>
      <c r="I86" s="49"/>
    </row>
    <row r="87" customFormat="false" ht="16.5" hidden="false" customHeight="false" outlineLevel="0" collapsed="false">
      <c r="A87" s="44"/>
      <c r="B87" s="45"/>
      <c r="C87" s="3"/>
      <c r="D87" s="46"/>
      <c r="E87" s="55"/>
      <c r="F87" s="53"/>
      <c r="G87" s="48"/>
      <c r="H87" s="44"/>
      <c r="I87" s="49"/>
    </row>
    <row r="88" customFormat="false" ht="16.5" hidden="false" customHeight="false" outlineLevel="0" collapsed="false">
      <c r="A88" s="44"/>
      <c r="B88" s="45"/>
      <c r="C88" s="3"/>
      <c r="D88" s="46"/>
      <c r="E88" s="55"/>
      <c r="F88" s="53"/>
      <c r="G88" s="48"/>
      <c r="H88" s="44"/>
      <c r="I88" s="49"/>
    </row>
    <row r="89" customFormat="false" ht="16.5" hidden="false" customHeight="false" outlineLevel="0" collapsed="false">
      <c r="A89" s="44"/>
      <c r="B89" s="45"/>
      <c r="C89" s="3"/>
      <c r="D89" s="46"/>
      <c r="E89" s="55"/>
      <c r="F89" s="53"/>
      <c r="G89" s="48"/>
      <c r="H89" s="44"/>
      <c r="I89" s="49"/>
    </row>
    <row r="90" customFormat="false" ht="16.5" hidden="false" customHeight="false" outlineLevel="0" collapsed="false">
      <c r="A90" s="44"/>
      <c r="B90" s="45"/>
      <c r="C90" s="3"/>
      <c r="D90" s="46"/>
      <c r="E90" s="57"/>
      <c r="F90" s="53"/>
      <c r="G90" s="48"/>
      <c r="H90" s="44"/>
      <c r="I90" s="49"/>
    </row>
    <row r="91" customFormat="false" ht="16.5" hidden="false" customHeight="false" outlineLevel="0" collapsed="false">
      <c r="A91" s="44"/>
      <c r="B91" s="45"/>
      <c r="C91" s="3"/>
      <c r="D91" s="46"/>
      <c r="E91" s="55"/>
      <c r="F91" s="53"/>
      <c r="G91" s="48"/>
      <c r="H91" s="44"/>
      <c r="I91" s="49"/>
    </row>
    <row r="92" customFormat="false" ht="16.5" hidden="false" customHeight="false" outlineLevel="0" collapsed="false">
      <c r="A92" s="44"/>
      <c r="B92" s="45"/>
      <c r="C92" s="3"/>
      <c r="D92" s="46"/>
      <c r="E92" s="55"/>
      <c r="F92" s="53"/>
      <c r="G92" s="48"/>
      <c r="H92" s="44"/>
      <c r="I92" s="49"/>
    </row>
    <row r="93" customFormat="false" ht="16.5" hidden="false" customHeight="false" outlineLevel="0" collapsed="false">
      <c r="A93" s="44"/>
      <c r="B93" s="45"/>
      <c r="C93" s="3"/>
      <c r="D93" s="46"/>
      <c r="E93" s="55"/>
      <c r="F93" s="53"/>
      <c r="G93" s="48"/>
      <c r="H93" s="44"/>
      <c r="I93" s="49"/>
    </row>
    <row r="94" customFormat="false" ht="16.5" hidden="false" customHeight="false" outlineLevel="0" collapsed="false">
      <c r="A94" s="44"/>
      <c r="B94" s="45"/>
      <c r="C94" s="59"/>
      <c r="D94" s="31"/>
      <c r="E94" s="55"/>
      <c r="F94" s="53"/>
      <c r="G94" s="48"/>
      <c r="H94" s="49"/>
      <c r="I94" s="49"/>
    </row>
    <row r="95" customFormat="false" ht="16.5" hidden="false" customHeight="false" outlineLevel="0" collapsed="false">
      <c r="A95" s="44"/>
      <c r="B95" s="45"/>
      <c r="C95" s="59"/>
      <c r="D95" s="31"/>
      <c r="E95" s="55"/>
      <c r="F95" s="53"/>
      <c r="G95" s="48"/>
      <c r="H95" s="49"/>
      <c r="I95" s="49"/>
    </row>
    <row r="96" customFormat="false" ht="16.5" hidden="false" customHeight="false" outlineLevel="0" collapsed="false">
      <c r="A96" s="44"/>
      <c r="B96" s="45"/>
      <c r="C96" s="59"/>
      <c r="D96" s="31"/>
      <c r="E96" s="55"/>
      <c r="F96" s="53"/>
      <c r="G96" s="48"/>
      <c r="H96" s="49"/>
      <c r="I96" s="49"/>
    </row>
    <row r="97" customFormat="false" ht="16.5" hidden="false" customHeight="false" outlineLevel="0" collapsed="false">
      <c r="A97" s="44"/>
      <c r="B97" s="45"/>
      <c r="C97" s="59"/>
      <c r="D97" s="31"/>
      <c r="E97" s="79"/>
      <c r="F97" s="53"/>
      <c r="G97" s="48"/>
      <c r="H97" s="49"/>
      <c r="I97" s="49"/>
    </row>
    <row r="98" customFormat="false" ht="16.5" hidden="false" customHeight="false" outlineLevel="0" collapsed="false">
      <c r="A98" s="44"/>
      <c r="B98" s="51"/>
      <c r="C98" s="59"/>
      <c r="D98" s="31"/>
      <c r="E98" s="60"/>
      <c r="F98" s="53"/>
      <c r="G98" s="48"/>
      <c r="H98" s="49"/>
      <c r="I98" s="49"/>
    </row>
    <row r="99" customFormat="false" ht="16.5" hidden="false" customHeight="false" outlineLevel="0" collapsed="false">
      <c r="A99" s="44"/>
      <c r="B99" s="45"/>
      <c r="C99" s="59"/>
      <c r="D99" s="31"/>
      <c r="E99" s="60"/>
      <c r="F99" s="53"/>
      <c r="G99" s="48"/>
      <c r="H99" s="49"/>
      <c r="I99" s="49"/>
    </row>
    <row r="100" customFormat="false" ht="16.5" hidden="false" customHeight="false" outlineLevel="0" collapsed="false">
      <c r="A100" s="44"/>
      <c r="B100" s="45"/>
      <c r="C100" s="59"/>
      <c r="D100" s="31"/>
      <c r="E100" s="60"/>
      <c r="F100" s="53"/>
      <c r="G100" s="48"/>
      <c r="H100" s="49"/>
      <c r="I100" s="49"/>
    </row>
    <row r="101" customFormat="false" ht="16.5" hidden="false" customHeight="false" outlineLevel="0" collapsed="false">
      <c r="A101" s="44"/>
      <c r="B101" s="45"/>
      <c r="C101" s="59"/>
      <c r="D101" s="31"/>
      <c r="E101" s="53"/>
      <c r="F101" s="53"/>
      <c r="G101" s="48"/>
      <c r="H101" s="49"/>
      <c r="I101" s="49"/>
    </row>
    <row r="102" customFormat="false" ht="16.5" hidden="false" customHeight="false" outlineLevel="0" collapsed="false">
      <c r="A102" s="44"/>
      <c r="B102" s="45"/>
      <c r="C102" s="59"/>
      <c r="D102" s="31"/>
      <c r="E102" s="53"/>
      <c r="F102" s="53"/>
      <c r="G102" s="48"/>
      <c r="H102" s="49"/>
      <c r="I102" s="49"/>
    </row>
    <row r="103" customFormat="false" ht="16.5" hidden="false" customHeight="false" outlineLevel="0" collapsed="false">
      <c r="A103" s="44"/>
      <c r="B103" s="45"/>
      <c r="C103" s="59"/>
      <c r="D103" s="31"/>
      <c r="E103" s="53"/>
      <c r="F103" s="53"/>
      <c r="G103" s="48"/>
      <c r="H103" s="49"/>
      <c r="I103" s="49"/>
    </row>
    <row r="104" customFormat="false" ht="16.5" hidden="false" customHeight="false" outlineLevel="0" collapsed="false">
      <c r="A104" s="44"/>
      <c r="B104" s="45"/>
      <c r="C104" s="59"/>
      <c r="D104" s="31"/>
      <c r="E104" s="53"/>
      <c r="F104" s="53"/>
      <c r="G104" s="48"/>
      <c r="H104" s="49"/>
      <c r="I104" s="49"/>
    </row>
    <row r="105" customFormat="false" ht="16.5" hidden="false" customHeight="false" outlineLevel="0" collapsed="false">
      <c r="A105" s="44"/>
      <c r="B105" s="45"/>
      <c r="C105" s="59"/>
      <c r="D105" s="31"/>
      <c r="E105" s="53"/>
      <c r="F105" s="53"/>
      <c r="G105" s="48"/>
      <c r="H105" s="49"/>
      <c r="I105" s="49"/>
    </row>
    <row r="106" customFormat="false" ht="16.5" hidden="false" customHeight="false" outlineLevel="0" collapsed="false">
      <c r="A106" s="44"/>
      <c r="B106" s="45"/>
      <c r="C106" s="59"/>
      <c r="D106" s="31"/>
      <c r="E106" s="53"/>
      <c r="F106" s="53"/>
      <c r="G106" s="48"/>
      <c r="H106" s="49"/>
      <c r="I106" s="49"/>
    </row>
    <row r="107" customFormat="false" ht="16.5" hidden="false" customHeight="false" outlineLevel="0" collapsed="false">
      <c r="A107" s="44"/>
      <c r="B107" s="45"/>
      <c r="C107" s="59"/>
      <c r="D107" s="31"/>
      <c r="E107" s="53"/>
      <c r="F107" s="53"/>
      <c r="G107" s="48"/>
      <c r="H107" s="49"/>
      <c r="I107" s="49"/>
    </row>
    <row r="108" customFormat="false" ht="16.5" hidden="false" customHeight="false" outlineLevel="0" collapsed="false">
      <c r="A108" s="44"/>
      <c r="B108" s="45"/>
      <c r="C108" s="59"/>
      <c r="D108" s="31"/>
      <c r="E108" s="53"/>
      <c r="F108" s="53"/>
      <c r="G108" s="48"/>
      <c r="H108" s="49"/>
      <c r="I108" s="49"/>
    </row>
    <row r="109" customFormat="false" ht="16.5" hidden="false" customHeight="false" outlineLevel="0" collapsed="false">
      <c r="A109" s="44"/>
      <c r="B109" s="45"/>
      <c r="C109" s="59"/>
      <c r="D109" s="31"/>
      <c r="E109" s="53"/>
      <c r="F109" s="53"/>
      <c r="G109" s="48"/>
      <c r="H109" s="49"/>
      <c r="I109" s="49"/>
    </row>
    <row r="110" customFormat="false" ht="16.5" hidden="false" customHeight="false" outlineLevel="0" collapsed="false">
      <c r="A110" s="44"/>
      <c r="B110" s="45"/>
      <c r="C110" s="59"/>
      <c r="D110" s="31"/>
      <c r="E110" s="53"/>
      <c r="F110" s="53"/>
      <c r="G110" s="48"/>
      <c r="H110" s="49"/>
      <c r="I110" s="49"/>
    </row>
    <row r="111" customFormat="false" ht="16.5" hidden="false" customHeight="false" outlineLevel="0" collapsed="false">
      <c r="A111" s="44"/>
      <c r="B111" s="45"/>
      <c r="C111" s="59"/>
      <c r="D111" s="31"/>
      <c r="E111" s="53"/>
      <c r="F111" s="53"/>
      <c r="G111" s="48"/>
      <c r="H111" s="49"/>
      <c r="I111" s="49"/>
    </row>
    <row r="124" customFormat="false" ht="16.5" hidden="false" customHeight="false" outlineLevel="0" collapsed="false">
      <c r="A124" s="39"/>
      <c r="B124" s="39"/>
      <c r="C124" s="39"/>
      <c r="D124" s="39"/>
      <c r="E124" s="39"/>
      <c r="F124" s="39"/>
      <c r="G124" s="39"/>
      <c r="H124" s="39"/>
      <c r="I124" s="39"/>
    </row>
    <row r="125" customFormat="false" ht="16.5" hidden="false" customHeight="false" outlineLevel="0" collapsed="false">
      <c r="A125" s="40"/>
      <c r="B125" s="40"/>
      <c r="C125" s="2"/>
      <c r="D125" s="41"/>
      <c r="E125" s="41"/>
      <c r="F125" s="41"/>
      <c r="G125" s="42"/>
      <c r="H125" s="43"/>
      <c r="I125" s="43"/>
      <c r="J125" s="49"/>
    </row>
    <row r="126" customFormat="false" ht="16.5" hidden="false" customHeight="false" outlineLevel="0" collapsed="false">
      <c r="A126" s="44"/>
      <c r="B126" s="51"/>
      <c r="C126" s="59"/>
      <c r="D126" s="31"/>
      <c r="E126" s="23"/>
      <c r="F126" s="23"/>
      <c r="G126" s="48"/>
      <c r="H126" s="44"/>
      <c r="I126" s="49"/>
    </row>
    <row r="127" customFormat="false" ht="16.5" hidden="false" customHeight="false" outlineLevel="0" collapsed="false">
      <c r="A127" s="44"/>
      <c r="B127" s="51"/>
      <c r="C127" s="59"/>
      <c r="D127" s="31"/>
      <c r="E127" s="23"/>
      <c r="F127" s="23"/>
      <c r="G127" s="48"/>
      <c r="H127" s="44"/>
      <c r="I127" s="49"/>
    </row>
    <row r="128" customFormat="false" ht="16.5" hidden="false" customHeight="false" outlineLevel="0" collapsed="false">
      <c r="A128" s="44"/>
      <c r="B128" s="51"/>
      <c r="C128" s="59"/>
      <c r="D128" s="31"/>
      <c r="E128" s="23"/>
      <c r="F128" s="23"/>
      <c r="G128" s="48"/>
      <c r="H128" s="44"/>
      <c r="I128" s="49"/>
    </row>
    <row r="129" customFormat="false" ht="16.5" hidden="false" customHeight="false" outlineLevel="0" collapsed="false">
      <c r="A129" s="44"/>
      <c r="B129" s="51"/>
      <c r="C129" s="59"/>
      <c r="D129" s="31"/>
      <c r="E129" s="23"/>
      <c r="F129" s="23"/>
      <c r="G129" s="48"/>
      <c r="H129" s="44"/>
      <c r="I129" s="49"/>
    </row>
    <row r="130" customFormat="false" ht="16.5" hidden="false" customHeight="false" outlineLevel="0" collapsed="false">
      <c r="A130" s="44"/>
      <c r="B130" s="51"/>
      <c r="C130" s="59"/>
      <c r="D130" s="31"/>
      <c r="E130" s="23"/>
      <c r="F130" s="23"/>
      <c r="G130" s="48"/>
      <c r="H130" s="44"/>
      <c r="I130" s="49"/>
    </row>
    <row r="131" customFormat="false" ht="16.5" hidden="false" customHeight="false" outlineLevel="0" collapsed="false">
      <c r="A131" s="44"/>
      <c r="B131" s="51"/>
      <c r="C131" s="59"/>
      <c r="D131" s="31"/>
      <c r="E131" s="23"/>
      <c r="F131" s="23"/>
      <c r="G131" s="48"/>
      <c r="H131" s="44"/>
      <c r="I131" s="49"/>
    </row>
    <row r="132" customFormat="false" ht="16.5" hidden="false" customHeight="false" outlineLevel="0" collapsed="false">
      <c r="A132" s="44"/>
      <c r="B132" s="51"/>
      <c r="C132" s="59"/>
      <c r="D132" s="31"/>
      <c r="E132" s="23"/>
      <c r="F132" s="23"/>
      <c r="G132" s="48"/>
      <c r="H132" s="44"/>
      <c r="I132" s="49"/>
    </row>
    <row r="133" customFormat="false" ht="16.5" hidden="false" customHeight="false" outlineLevel="0" collapsed="false">
      <c r="A133" s="44"/>
      <c r="B133" s="51"/>
      <c r="C133" s="59"/>
      <c r="D133" s="31"/>
      <c r="E133" s="23"/>
      <c r="F133" s="23"/>
      <c r="G133" s="48"/>
      <c r="H133" s="44"/>
      <c r="I133" s="49"/>
    </row>
    <row r="134" customFormat="false" ht="16.5" hidden="false" customHeight="false" outlineLevel="0" collapsed="false">
      <c r="A134" s="44"/>
      <c r="B134" s="51"/>
      <c r="C134" s="59"/>
      <c r="D134" s="31"/>
      <c r="E134" s="23"/>
      <c r="F134" s="23"/>
      <c r="G134" s="48"/>
      <c r="H134" s="44"/>
      <c r="I134" s="49"/>
    </row>
    <row r="135" customFormat="false" ht="16.5" hidden="false" customHeight="false" outlineLevel="0" collapsed="false">
      <c r="A135" s="44"/>
      <c r="B135" s="51"/>
      <c r="C135" s="59"/>
      <c r="D135" s="31"/>
      <c r="E135" s="23"/>
      <c r="F135" s="23"/>
      <c r="G135" s="48"/>
      <c r="H135" s="44"/>
      <c r="I135" s="49"/>
    </row>
    <row r="136" customFormat="false" ht="16.5" hidden="false" customHeight="false" outlineLevel="0" collapsed="false">
      <c r="A136" s="44"/>
      <c r="B136" s="51"/>
      <c r="C136" s="59"/>
      <c r="D136" s="31"/>
      <c r="E136" s="23"/>
      <c r="F136" s="23"/>
      <c r="G136" s="48"/>
      <c r="H136" s="44"/>
      <c r="I136" s="49"/>
    </row>
    <row r="137" customFormat="false" ht="16.5" hidden="false" customHeight="false" outlineLevel="0" collapsed="false">
      <c r="A137" s="44"/>
      <c r="B137" s="51"/>
      <c r="C137" s="59"/>
      <c r="D137" s="31"/>
      <c r="E137" s="23"/>
      <c r="F137" s="23"/>
      <c r="G137" s="48"/>
      <c r="H137" s="44"/>
      <c r="I137" s="49"/>
    </row>
    <row r="138" customFormat="false" ht="16.5" hidden="false" customHeight="false" outlineLevel="0" collapsed="false">
      <c r="A138" s="44"/>
      <c r="B138" s="51"/>
      <c r="C138" s="59"/>
      <c r="D138" s="31"/>
      <c r="E138" s="23"/>
      <c r="F138" s="23"/>
      <c r="G138" s="48"/>
      <c r="H138" s="44"/>
      <c r="I138" s="49"/>
    </row>
    <row r="139" customFormat="false" ht="16.5" hidden="false" customHeight="false" outlineLevel="0" collapsed="false">
      <c r="A139" s="44"/>
      <c r="B139" s="51"/>
      <c r="C139" s="59"/>
      <c r="D139" s="31"/>
      <c r="E139" s="23"/>
      <c r="F139" s="23"/>
      <c r="G139" s="48"/>
      <c r="H139" s="44"/>
      <c r="I139" s="49"/>
    </row>
    <row r="140" customFormat="false" ht="16.5" hidden="false" customHeight="false" outlineLevel="0" collapsed="false">
      <c r="A140" s="44"/>
      <c r="B140" s="51"/>
      <c r="C140" s="59"/>
      <c r="D140" s="31"/>
      <c r="E140" s="23"/>
      <c r="F140" s="23"/>
      <c r="G140" s="48"/>
      <c r="H140" s="44"/>
      <c r="I140" s="49"/>
    </row>
    <row r="141" customFormat="false" ht="16.5" hidden="false" customHeight="false" outlineLevel="0" collapsed="false">
      <c r="A141" s="44"/>
      <c r="B141" s="51"/>
      <c r="C141" s="59"/>
      <c r="D141" s="31"/>
      <c r="E141" s="23"/>
      <c r="F141" s="23"/>
      <c r="G141" s="48"/>
      <c r="H141" s="44"/>
      <c r="I141" s="49"/>
    </row>
    <row r="142" customFormat="false" ht="16.5" hidden="false" customHeight="false" outlineLevel="0" collapsed="false">
      <c r="A142" s="44"/>
      <c r="B142" s="51"/>
      <c r="C142" s="59"/>
      <c r="D142" s="31"/>
      <c r="E142" s="23"/>
      <c r="F142" s="23"/>
      <c r="G142" s="48"/>
      <c r="H142" s="44"/>
      <c r="I142" s="49"/>
    </row>
    <row r="143" customFormat="false" ht="17.25" hidden="false" customHeight="false" outlineLevel="0" collapsed="false">
      <c r="A143" s="44"/>
      <c r="B143" s="51"/>
      <c r="C143" s="59"/>
      <c r="D143" s="31"/>
      <c r="E143" s="25"/>
      <c r="F143" s="25"/>
      <c r="G143" s="48"/>
      <c r="H143" s="44"/>
      <c r="I143" s="49"/>
    </row>
    <row r="144" customFormat="false" ht="16.5" hidden="false" customHeight="false" outlineLevel="0" collapsed="false">
      <c r="A144" s="44"/>
      <c r="B144" s="51"/>
      <c r="C144" s="59"/>
      <c r="D144" s="31"/>
      <c r="E144" s="23"/>
      <c r="F144" s="23"/>
      <c r="G144" s="48"/>
      <c r="H144" s="44"/>
      <c r="I144" s="49"/>
    </row>
    <row r="145" customFormat="false" ht="16.5" hidden="false" customHeight="false" outlineLevel="0" collapsed="false">
      <c r="A145" s="44"/>
      <c r="B145" s="51"/>
      <c r="C145" s="59"/>
      <c r="D145" s="31"/>
      <c r="E145" s="23"/>
      <c r="F145" s="23"/>
      <c r="G145" s="48"/>
      <c r="H145" s="44"/>
      <c r="I145" s="49"/>
    </row>
    <row r="146" customFormat="false" ht="16.5" hidden="false" customHeight="false" outlineLevel="0" collapsed="false">
      <c r="A146" s="44"/>
      <c r="B146" s="51"/>
      <c r="C146" s="59"/>
      <c r="D146" s="31"/>
      <c r="E146" s="23"/>
      <c r="F146" s="23"/>
      <c r="G146" s="48"/>
      <c r="H146" s="44"/>
      <c r="I146" s="49"/>
    </row>
    <row r="147" customFormat="false" ht="16.5" hidden="false" customHeight="false" outlineLevel="0" collapsed="false">
      <c r="A147" s="44"/>
      <c r="B147" s="51"/>
      <c r="C147" s="59"/>
      <c r="D147" s="31"/>
      <c r="E147" s="23"/>
      <c r="F147" s="23"/>
      <c r="G147" s="48"/>
      <c r="H147" s="44"/>
      <c r="I147" s="49"/>
    </row>
    <row r="148" customFormat="false" ht="16.5" hidden="false" customHeight="false" outlineLevel="0" collapsed="false">
      <c r="A148" s="44"/>
      <c r="B148" s="51"/>
      <c r="C148" s="59"/>
      <c r="D148" s="31"/>
      <c r="E148" s="23"/>
      <c r="F148" s="23"/>
      <c r="G148" s="48"/>
      <c r="H148" s="44"/>
      <c r="I148" s="49"/>
    </row>
    <row r="149" customFormat="false" ht="16.5" hidden="false" customHeight="false" outlineLevel="0" collapsed="false">
      <c r="A149" s="44"/>
      <c r="B149" s="51"/>
      <c r="C149" s="59"/>
      <c r="D149" s="31"/>
      <c r="E149" s="23"/>
      <c r="F149" s="23"/>
      <c r="G149" s="48"/>
      <c r="H149" s="44"/>
      <c r="I149" s="49"/>
    </row>
    <row r="150" customFormat="false" ht="16.5" hidden="false" customHeight="false" outlineLevel="0" collapsed="false">
      <c r="A150" s="44"/>
      <c r="B150" s="51"/>
      <c r="C150" s="59"/>
      <c r="D150" s="31"/>
      <c r="E150" s="23"/>
      <c r="F150" s="23"/>
      <c r="G150" s="48"/>
      <c r="H150" s="44"/>
      <c r="I150" s="49"/>
    </row>
    <row r="151" customFormat="false" ht="16.5" hidden="false" customHeight="false" outlineLevel="0" collapsed="false">
      <c r="A151" s="44"/>
      <c r="B151" s="51"/>
      <c r="C151" s="59"/>
      <c r="D151" s="31"/>
      <c r="E151" s="23"/>
      <c r="F151" s="23"/>
      <c r="G151" s="48"/>
      <c r="H151" s="44"/>
      <c r="I151" s="49"/>
    </row>
    <row r="152" customFormat="false" ht="16.5" hidden="false" customHeight="false" outlineLevel="0" collapsed="false">
      <c r="A152" s="44"/>
      <c r="B152" s="51"/>
      <c r="C152" s="59"/>
      <c r="D152" s="31"/>
      <c r="E152" s="23"/>
      <c r="F152" s="23"/>
      <c r="G152" s="48"/>
      <c r="H152" s="44"/>
      <c r="I152" s="49"/>
    </row>
    <row r="153" customFormat="false" ht="16.5" hidden="false" customHeight="false" outlineLevel="0" collapsed="false">
      <c r="A153" s="44"/>
      <c r="B153" s="51"/>
      <c r="C153" s="59"/>
      <c r="D153" s="31"/>
      <c r="E153" s="23"/>
      <c r="F153" s="23"/>
      <c r="G153" s="48"/>
      <c r="H153" s="44"/>
      <c r="I153" s="49"/>
    </row>
    <row r="154" customFormat="false" ht="16.5" hidden="false" customHeight="false" outlineLevel="0" collapsed="false">
      <c r="A154" s="44"/>
      <c r="B154" s="51"/>
      <c r="C154" s="59"/>
      <c r="D154" s="31"/>
      <c r="E154" s="23"/>
      <c r="F154" s="23"/>
      <c r="G154" s="48"/>
      <c r="H154" s="44"/>
      <c r="I154" s="49"/>
    </row>
    <row r="155" customFormat="false" ht="16.5" hidden="false" customHeight="false" outlineLevel="0" collapsed="false">
      <c r="A155" s="44"/>
      <c r="B155" s="51"/>
      <c r="C155" s="59"/>
      <c r="D155" s="31"/>
      <c r="E155" s="23"/>
      <c r="F155" s="23"/>
      <c r="G155" s="48"/>
      <c r="H155" s="44"/>
      <c r="I155" s="49"/>
    </row>
    <row r="156" customFormat="false" ht="16.5" hidden="false" customHeight="false" outlineLevel="0" collapsed="false">
      <c r="A156" s="44"/>
      <c r="B156" s="51"/>
      <c r="C156" s="3"/>
      <c r="D156" s="31"/>
      <c r="E156" s="23"/>
      <c r="F156" s="23"/>
      <c r="G156" s="48"/>
      <c r="H156" s="44"/>
      <c r="I156" s="49"/>
    </row>
    <row r="157" customFormat="false" ht="16.5" hidden="false" customHeight="false" outlineLevel="0" collapsed="false">
      <c r="A157" s="44"/>
      <c r="B157" s="51"/>
      <c r="C157" s="59"/>
      <c r="D157" s="31"/>
      <c r="E157" s="23"/>
      <c r="F157" s="23"/>
      <c r="G157" s="48"/>
      <c r="H157" s="44"/>
      <c r="I157" s="49"/>
    </row>
    <row r="158" customFormat="false" ht="16.5" hidden="false" customHeight="false" outlineLevel="0" collapsed="false">
      <c r="A158" s="44"/>
      <c r="B158" s="51"/>
      <c r="C158" s="59"/>
      <c r="D158" s="31"/>
      <c r="E158" s="23"/>
      <c r="F158" s="23"/>
      <c r="G158" s="48"/>
      <c r="H158" s="44"/>
      <c r="I158" s="49"/>
    </row>
    <row r="159" customFormat="false" ht="16.5" hidden="false" customHeight="false" outlineLevel="0" collapsed="false">
      <c r="A159" s="44"/>
      <c r="B159" s="51"/>
      <c r="C159" s="59"/>
      <c r="D159" s="31"/>
      <c r="E159" s="24"/>
      <c r="F159" s="23"/>
      <c r="G159" s="48"/>
      <c r="H159" s="44"/>
      <c r="I159" s="49"/>
    </row>
    <row r="160" customFormat="false" ht="16.5" hidden="false" customHeight="false" outlineLevel="0" collapsed="false">
      <c r="A160" s="44"/>
      <c r="B160" s="51"/>
      <c r="C160" s="59"/>
      <c r="D160" s="31"/>
      <c r="E160" s="23"/>
      <c r="F160" s="23"/>
      <c r="G160" s="48"/>
      <c r="H160" s="44"/>
      <c r="I160" s="49"/>
    </row>
    <row r="161" customFormat="false" ht="17.25" hidden="false" customHeight="false" outlineLevel="0" collapsed="false">
      <c r="A161" s="44"/>
      <c r="B161" s="51"/>
      <c r="C161" s="59"/>
      <c r="D161" s="31"/>
      <c r="E161" s="25"/>
      <c r="F161" s="25"/>
      <c r="G161" s="48"/>
      <c r="H161" s="44"/>
      <c r="I161" s="49"/>
    </row>
    <row r="162" customFormat="false" ht="16.5" hidden="false" customHeight="false" outlineLevel="0" collapsed="false">
      <c r="A162" s="44"/>
      <c r="B162" s="51"/>
      <c r="C162" s="59"/>
      <c r="D162" s="31"/>
      <c r="E162" s="56"/>
      <c r="F162" s="56"/>
      <c r="G162" s="48"/>
      <c r="H162" s="44"/>
      <c r="I162" s="49"/>
    </row>
    <row r="163" customFormat="false" ht="16.5" hidden="false" customHeight="false" outlineLevel="0" collapsed="false">
      <c r="A163" s="44"/>
      <c r="B163" s="51"/>
      <c r="C163" s="59"/>
      <c r="D163" s="31"/>
      <c r="E163" s="53"/>
      <c r="F163" s="53"/>
      <c r="G163" s="48"/>
      <c r="H163" s="49"/>
      <c r="I163" s="49"/>
    </row>
    <row r="164" customFormat="false" ht="16.5" hidden="false" customHeight="false" outlineLevel="0" collapsed="false">
      <c r="A164" s="44"/>
      <c r="B164" s="51"/>
      <c r="C164" s="59"/>
      <c r="D164" s="31"/>
      <c r="E164" s="53"/>
      <c r="F164" s="53"/>
      <c r="G164" s="48"/>
      <c r="H164" s="49"/>
      <c r="I164" s="49"/>
    </row>
    <row r="165" customFormat="false" ht="16.5" hidden="false" customHeight="false" outlineLevel="0" collapsed="false">
      <c r="A165" s="44"/>
      <c r="B165" s="51"/>
      <c r="C165" s="59"/>
      <c r="D165" s="31"/>
      <c r="E165" s="53"/>
      <c r="F165" s="53"/>
      <c r="G165" s="48"/>
      <c r="H165" s="49"/>
      <c r="I165" s="49"/>
    </row>
    <row r="166" customFormat="false" ht="16.5" hidden="false" customHeight="false" outlineLevel="0" collapsed="false">
      <c r="A166" s="44"/>
      <c r="B166" s="51"/>
      <c r="C166" s="59"/>
      <c r="D166" s="31"/>
      <c r="E166" s="53"/>
      <c r="F166" s="53"/>
      <c r="G166" s="48"/>
      <c r="H166" s="49"/>
      <c r="I166" s="49"/>
    </row>
    <row r="167" customFormat="false" ht="16.5" hidden="false" customHeight="false" outlineLevel="0" collapsed="false">
      <c r="A167" s="44"/>
      <c r="B167" s="51"/>
      <c r="C167" s="59"/>
      <c r="D167" s="31"/>
      <c r="E167" s="53"/>
      <c r="F167" s="53"/>
      <c r="G167" s="48"/>
      <c r="H167" s="49"/>
      <c r="I167" s="49"/>
    </row>
    <row r="168" customFormat="false" ht="16.5" hidden="false" customHeight="false" outlineLevel="0" collapsed="false">
      <c r="A168" s="44"/>
      <c r="B168" s="51"/>
      <c r="C168" s="59"/>
      <c r="D168" s="31"/>
      <c r="E168" s="53"/>
      <c r="F168" s="53"/>
      <c r="G168" s="48"/>
      <c r="H168" s="49"/>
      <c r="I168" s="49"/>
    </row>
    <row r="169" customFormat="false" ht="16.5" hidden="false" customHeight="false" outlineLevel="0" collapsed="false">
      <c r="A169" s="44"/>
      <c r="B169" s="51"/>
      <c r="C169" s="59"/>
      <c r="D169" s="31"/>
      <c r="E169" s="53"/>
      <c r="F169" s="53"/>
      <c r="G169" s="48"/>
      <c r="H169" s="49"/>
      <c r="I169" s="49"/>
    </row>
    <row r="170" customFormat="false" ht="16.5" hidden="false" customHeight="false" outlineLevel="0" collapsed="false">
      <c r="A170" s="44"/>
      <c r="B170" s="51"/>
      <c r="C170" s="59"/>
      <c r="D170" s="31"/>
      <c r="E170" s="53"/>
      <c r="F170" s="53"/>
      <c r="G170" s="48"/>
      <c r="H170" s="49"/>
      <c r="I170" s="49"/>
    </row>
    <row r="171" customFormat="false" ht="16.5" hidden="false" customHeight="false" outlineLevel="0" collapsed="false">
      <c r="A171" s="44"/>
      <c r="B171" s="51"/>
      <c r="C171" s="59"/>
      <c r="D171" s="31"/>
      <c r="E171" s="53"/>
      <c r="F171" s="53"/>
      <c r="G171" s="48"/>
      <c r="H171" s="49"/>
      <c r="I171" s="49"/>
    </row>
    <row r="172" customFormat="false" ht="16.5" hidden="false" customHeight="false" outlineLevel="0" collapsed="false">
      <c r="A172" s="44"/>
      <c r="B172" s="51"/>
      <c r="C172" s="59"/>
      <c r="D172" s="31"/>
      <c r="E172" s="53"/>
      <c r="F172" s="53"/>
      <c r="G172" s="48"/>
      <c r="H172" s="49"/>
      <c r="I172" s="49"/>
    </row>
    <row r="173" customFormat="false" ht="16.5" hidden="false" customHeight="false" outlineLevel="0" collapsed="false">
      <c r="A173" s="44"/>
      <c r="B173" s="51"/>
      <c r="C173" s="59"/>
      <c r="D173" s="31"/>
      <c r="E173" s="53"/>
      <c r="F173" s="53"/>
      <c r="G173" s="48"/>
      <c r="H173" s="49"/>
      <c r="I173" s="49"/>
    </row>
    <row r="174" customFormat="false" ht="16.5" hidden="false" customHeight="false" outlineLevel="0" collapsed="false">
      <c r="A174" s="44"/>
      <c r="B174" s="51"/>
      <c r="C174" s="59"/>
      <c r="D174" s="31"/>
      <c r="E174" s="53"/>
      <c r="F174" s="53"/>
      <c r="G174" s="48"/>
      <c r="H174" s="49"/>
      <c r="I174" s="49"/>
    </row>
    <row r="175" customFormat="false" ht="16.5" hidden="false" customHeight="false" outlineLevel="0" collapsed="false">
      <c r="A175" s="44"/>
      <c r="B175" s="51"/>
      <c r="C175" s="59"/>
      <c r="D175" s="31"/>
      <c r="E175" s="53"/>
      <c r="F175" s="53"/>
      <c r="G175" s="48"/>
      <c r="H175" s="49"/>
      <c r="I175" s="49"/>
    </row>
    <row r="176" customFormat="false" ht="16.5" hidden="false" customHeight="false" outlineLevel="0" collapsed="false">
      <c r="A176" s="44"/>
      <c r="B176" s="51"/>
      <c r="C176" s="59"/>
      <c r="D176" s="31"/>
      <c r="E176" s="53"/>
      <c r="F176" s="53"/>
      <c r="G176" s="48"/>
      <c r="H176" s="49"/>
      <c r="I176" s="49"/>
    </row>
    <row r="177" customFormat="false" ht="16.5" hidden="false" customHeight="false" outlineLevel="0" collapsed="false">
      <c r="A177" s="44"/>
      <c r="B177" s="51"/>
      <c r="C177" s="59"/>
      <c r="D177" s="31"/>
      <c r="E177" s="53"/>
      <c r="F177" s="53"/>
      <c r="G177" s="48"/>
      <c r="H177" s="49"/>
      <c r="I177" s="49"/>
    </row>
    <row r="178" customFormat="false" ht="16.5" hidden="false" customHeight="false" outlineLevel="0" collapsed="false">
      <c r="A178" s="44"/>
      <c r="B178" s="51"/>
      <c r="C178" s="59"/>
      <c r="D178" s="31"/>
      <c r="E178" s="53"/>
      <c r="F178" s="53"/>
      <c r="G178" s="48"/>
      <c r="H178" s="49"/>
      <c r="I178" s="49"/>
    </row>
    <row r="179" customFormat="false" ht="16.5" hidden="false" customHeight="false" outlineLevel="0" collapsed="false">
      <c r="A179" s="44"/>
      <c r="B179" s="51"/>
      <c r="C179" s="59"/>
      <c r="D179" s="31"/>
      <c r="E179" s="53"/>
      <c r="F179" s="53"/>
      <c r="G179" s="48"/>
      <c r="H179" s="49"/>
      <c r="I179" s="49"/>
    </row>
    <row r="180" customFormat="false" ht="16.5" hidden="false" customHeight="false" outlineLevel="0" collapsed="false">
      <c r="A180" s="44"/>
      <c r="B180" s="51"/>
      <c r="C180" s="59"/>
      <c r="D180" s="31"/>
      <c r="E180" s="53"/>
      <c r="F180" s="53"/>
      <c r="G180" s="48"/>
      <c r="H180" s="49"/>
      <c r="I180" s="49"/>
    </row>
  </sheetData>
  <mergeCells count="2">
    <mergeCell ref="A1:I1"/>
    <mergeCell ref="A124:I124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170"/>
  <sheetViews>
    <sheetView showFormulas="false" showGridLines="true" showRowColHeaders="true" showZeros="true" rightToLeft="false" tabSelected="false" showOutlineSymbols="true" defaultGridColor="true" view="normal" topLeftCell="A88" colorId="64" zoomScale="100" zoomScaleNormal="100" zoomScalePageLayoutView="100" workbookViewId="0">
      <selection pane="topLeft" activeCell="D133" activeCellId="0" sqref="D133"/>
    </sheetView>
  </sheetViews>
  <sheetFormatPr defaultRowHeight="15" zeroHeight="false" outlineLevelRow="0" outlineLevelCol="0"/>
  <cols>
    <col collapsed="false" customWidth="true" hidden="false" outlineLevel="0" max="1" min="1" style="38" width="8.95"/>
    <col collapsed="false" customWidth="true" hidden="false" outlineLevel="0" max="2" min="2" style="38" width="12.32"/>
    <col collapsed="false" customWidth="true" hidden="false" outlineLevel="0" max="3" min="3" style="1" width="15.95"/>
    <col collapsed="false" customWidth="true" hidden="false" outlineLevel="0" max="4" min="4" style="0" width="34.85"/>
    <col collapsed="false" customWidth="true" hidden="true" outlineLevel="0" max="5" min="5" style="0" width="17.49"/>
    <col collapsed="false" customWidth="true" hidden="true" outlineLevel="0" max="6" min="6" style="0" width="15.81"/>
    <col collapsed="false" customWidth="true" hidden="false" outlineLevel="0" max="7" min="7" style="38" width="20.71"/>
    <col collapsed="false" customWidth="true" hidden="false" outlineLevel="0" max="8" min="8" style="38" width="8.95"/>
    <col collapsed="false" customWidth="true" hidden="false" outlineLevel="0" max="9" min="9" style="38" width="18.33"/>
    <col collapsed="false" customWidth="true" hidden="false" outlineLevel="0" max="12" min="10" style="0" width="8.95"/>
    <col collapsed="false" customWidth="true" hidden="false" outlineLevel="0" max="13" min="13" style="0" width="13.99"/>
    <col collapsed="false" customWidth="true" hidden="false" outlineLevel="0" max="1025" min="14" style="0" width="8.95"/>
  </cols>
  <sheetData>
    <row r="1" customFormat="false" ht="16.5" hidden="false" customHeight="false" outlineLevel="0" collapsed="false">
      <c r="A1" s="39"/>
      <c r="B1" s="39"/>
      <c r="C1" s="39"/>
      <c r="D1" s="39"/>
      <c r="E1" s="39"/>
      <c r="F1" s="39"/>
      <c r="G1" s="39"/>
      <c r="H1" s="39"/>
      <c r="I1" s="39"/>
    </row>
    <row r="2" customFormat="false" ht="16.5" hidden="false" customHeight="false" outlineLevel="0" collapsed="false">
      <c r="A2" s="40"/>
      <c r="B2" s="40"/>
      <c r="C2" s="2"/>
      <c r="D2" s="41"/>
      <c r="E2" s="41"/>
      <c r="F2" s="41"/>
      <c r="G2" s="42"/>
      <c r="H2" s="43"/>
      <c r="I2" s="43"/>
      <c r="J2" s="43"/>
    </row>
    <row r="3" customFormat="false" ht="16.5" hidden="false" customHeight="false" outlineLevel="0" collapsed="false">
      <c r="A3" s="44"/>
      <c r="B3" s="45"/>
      <c r="C3" s="3"/>
      <c r="D3" s="46"/>
      <c r="E3" s="58"/>
      <c r="F3" s="41"/>
      <c r="G3" s="48"/>
      <c r="H3" s="44"/>
      <c r="I3" s="49"/>
    </row>
    <row r="4" customFormat="false" ht="16.5" hidden="false" customHeight="false" outlineLevel="0" collapsed="false">
      <c r="A4" s="44"/>
      <c r="B4" s="45"/>
      <c r="C4" s="3"/>
      <c r="D4" s="46"/>
      <c r="E4" s="55"/>
      <c r="F4" s="53"/>
      <c r="G4" s="48"/>
      <c r="H4" s="44"/>
      <c r="I4" s="49"/>
    </row>
    <row r="5" customFormat="false" ht="16.5" hidden="false" customHeight="false" outlineLevel="0" collapsed="false">
      <c r="A5" s="44"/>
      <c r="B5" s="45"/>
      <c r="C5" s="3"/>
      <c r="D5" s="46"/>
      <c r="E5" s="55"/>
      <c r="F5" s="53"/>
      <c r="G5" s="48"/>
      <c r="H5" s="44"/>
      <c r="I5" s="49"/>
    </row>
    <row r="6" customFormat="false" ht="16.5" hidden="false" customHeight="false" outlineLevel="0" collapsed="false">
      <c r="A6" s="44"/>
      <c r="B6" s="45"/>
      <c r="C6" s="3"/>
      <c r="D6" s="46"/>
      <c r="E6" s="58"/>
      <c r="F6" s="53"/>
      <c r="G6" s="48"/>
      <c r="H6" s="44"/>
      <c r="I6" s="49"/>
    </row>
    <row r="7" customFormat="false" ht="16.5" hidden="false" customHeight="false" outlineLevel="0" collapsed="false">
      <c r="A7" s="44"/>
      <c r="B7" s="45"/>
      <c r="C7" s="3"/>
      <c r="D7" s="46"/>
      <c r="E7" s="58"/>
      <c r="F7" s="41"/>
      <c r="G7" s="48"/>
      <c r="H7" s="44"/>
      <c r="I7" s="49"/>
    </row>
    <row r="8" customFormat="false" ht="16.5" hidden="false" customHeight="false" outlineLevel="0" collapsed="false">
      <c r="A8" s="44"/>
      <c r="B8" s="45"/>
      <c r="C8" s="3"/>
      <c r="D8" s="46"/>
      <c r="E8" s="58"/>
      <c r="F8" s="53"/>
      <c r="G8" s="48"/>
      <c r="H8" s="44"/>
      <c r="I8" s="49"/>
    </row>
    <row r="9" customFormat="false" ht="16.5" hidden="false" customHeight="false" outlineLevel="0" collapsed="false">
      <c r="A9" s="44"/>
      <c r="B9" s="45"/>
      <c r="C9" s="3"/>
      <c r="D9" s="46"/>
      <c r="E9" s="55"/>
      <c r="F9" s="53"/>
      <c r="G9" s="48"/>
      <c r="H9" s="44"/>
      <c r="I9" s="49"/>
    </row>
    <row r="10" customFormat="false" ht="16.5" hidden="false" customHeight="false" outlineLevel="0" collapsed="false">
      <c r="A10" s="44"/>
      <c r="B10" s="45"/>
      <c r="C10" s="3"/>
      <c r="D10" s="46"/>
      <c r="E10" s="55"/>
      <c r="F10" s="53"/>
      <c r="G10" s="48"/>
      <c r="H10" s="44"/>
      <c r="I10" s="49"/>
    </row>
    <row r="11" customFormat="false" ht="16.5" hidden="false" customHeight="false" outlineLevel="0" collapsed="false">
      <c r="A11" s="44"/>
      <c r="B11" s="45"/>
      <c r="C11" s="3"/>
      <c r="D11" s="46"/>
      <c r="E11" s="55"/>
      <c r="F11" s="53"/>
      <c r="G11" s="48"/>
      <c r="H11" s="44"/>
      <c r="I11" s="49"/>
    </row>
    <row r="12" customFormat="false" ht="16.5" hidden="false" customHeight="false" outlineLevel="0" collapsed="false">
      <c r="A12" s="44"/>
      <c r="B12" s="45"/>
      <c r="C12" s="3"/>
      <c r="D12" s="46"/>
      <c r="E12" s="58"/>
      <c r="F12" s="53"/>
      <c r="G12" s="48"/>
      <c r="H12" s="44"/>
      <c r="I12" s="49"/>
    </row>
    <row r="13" customFormat="false" ht="16.5" hidden="false" customHeight="false" outlineLevel="0" collapsed="false">
      <c r="A13" s="44"/>
      <c r="B13" s="45"/>
      <c r="C13" s="3"/>
      <c r="D13" s="46"/>
      <c r="E13" s="58"/>
      <c r="F13" s="53"/>
      <c r="G13" s="48"/>
      <c r="H13" s="44"/>
      <c r="I13" s="49"/>
    </row>
    <row r="14" customFormat="false" ht="16.5" hidden="false" customHeight="false" outlineLevel="0" collapsed="false">
      <c r="A14" s="44"/>
      <c r="B14" s="45"/>
      <c r="C14" s="3"/>
      <c r="D14" s="46"/>
      <c r="E14" s="55"/>
      <c r="F14" s="53"/>
      <c r="G14" s="48"/>
      <c r="H14" s="44"/>
      <c r="I14" s="49"/>
    </row>
    <row r="15" customFormat="false" ht="16.5" hidden="false" customHeight="false" outlineLevel="0" collapsed="false">
      <c r="A15" s="44"/>
      <c r="B15" s="45"/>
      <c r="C15" s="3"/>
      <c r="D15" s="46"/>
      <c r="E15" s="55"/>
      <c r="F15" s="53"/>
      <c r="G15" s="48"/>
      <c r="H15" s="44"/>
      <c r="I15" s="49"/>
    </row>
    <row r="16" customFormat="false" ht="16.5" hidden="false" customHeight="false" outlineLevel="0" collapsed="false">
      <c r="A16" s="44"/>
      <c r="B16" s="45"/>
      <c r="C16" s="3"/>
      <c r="D16" s="46"/>
      <c r="E16" s="55"/>
      <c r="F16" s="53"/>
      <c r="G16" s="48"/>
      <c r="H16" s="44"/>
      <c r="I16" s="49"/>
    </row>
    <row r="17" customFormat="false" ht="16.5" hidden="false" customHeight="false" outlineLevel="0" collapsed="false">
      <c r="A17" s="44"/>
      <c r="B17" s="45"/>
      <c r="C17" s="3"/>
      <c r="D17" s="46"/>
      <c r="E17" s="58"/>
      <c r="F17" s="53"/>
      <c r="G17" s="48"/>
      <c r="H17" s="44"/>
      <c r="I17" s="49"/>
    </row>
    <row r="18" customFormat="false" ht="16.5" hidden="false" customHeight="false" outlineLevel="0" collapsed="false">
      <c r="A18" s="44"/>
      <c r="B18" s="45"/>
      <c r="C18" s="3"/>
      <c r="D18" s="46"/>
      <c r="E18" s="54"/>
      <c r="F18" s="53"/>
      <c r="G18" s="48"/>
      <c r="H18" s="44"/>
      <c r="I18" s="49"/>
    </row>
    <row r="19" customFormat="false" ht="16.5" hidden="false" customHeight="false" outlineLevel="0" collapsed="false">
      <c r="A19" s="44"/>
      <c r="B19" s="45"/>
      <c r="C19" s="3"/>
      <c r="D19" s="46"/>
      <c r="E19" s="54"/>
      <c r="F19" s="53"/>
      <c r="G19" s="48"/>
      <c r="H19" s="44"/>
      <c r="I19" s="49"/>
    </row>
    <row r="20" customFormat="false" ht="16.5" hidden="false" customHeight="false" outlineLevel="0" collapsed="false">
      <c r="A20" s="44"/>
      <c r="B20" s="45"/>
      <c r="C20" s="3"/>
      <c r="D20" s="46"/>
      <c r="E20" s="54"/>
      <c r="F20" s="53"/>
      <c r="G20" s="48"/>
      <c r="H20" s="44"/>
      <c r="I20" s="49"/>
    </row>
    <row r="21" customFormat="false" ht="16.5" hidden="false" customHeight="false" outlineLevel="0" collapsed="false">
      <c r="A21" s="44"/>
      <c r="B21" s="45"/>
      <c r="C21" s="3"/>
      <c r="D21" s="46"/>
      <c r="E21" s="63"/>
      <c r="F21" s="53"/>
      <c r="G21" s="48"/>
      <c r="H21" s="44"/>
      <c r="I21" s="49"/>
    </row>
    <row r="22" customFormat="false" ht="16.5" hidden="false" customHeight="false" outlineLevel="0" collapsed="false">
      <c r="A22" s="44"/>
      <c r="B22" s="45"/>
      <c r="C22" s="3"/>
      <c r="D22" s="46"/>
      <c r="E22" s="54"/>
      <c r="F22" s="53"/>
      <c r="G22" s="48"/>
      <c r="H22" s="44"/>
      <c r="I22" s="49"/>
    </row>
    <row r="23" customFormat="false" ht="16.5" hidden="false" customHeight="false" outlineLevel="0" collapsed="false">
      <c r="A23" s="44"/>
      <c r="B23" s="45"/>
      <c r="C23" s="3"/>
      <c r="D23" s="46"/>
      <c r="E23" s="54"/>
      <c r="F23" s="53"/>
      <c r="G23" s="48"/>
      <c r="H23" s="44"/>
      <c r="I23" s="49"/>
    </row>
    <row r="24" customFormat="false" ht="16.5" hidden="false" customHeight="false" outlineLevel="0" collapsed="false">
      <c r="A24" s="44"/>
      <c r="B24" s="45"/>
      <c r="C24" s="3"/>
      <c r="D24" s="46"/>
      <c r="E24" s="54"/>
      <c r="F24" s="53"/>
      <c r="G24" s="48"/>
      <c r="H24" s="44"/>
      <c r="I24" s="49"/>
    </row>
    <row r="25" customFormat="false" ht="16.5" hidden="false" customHeight="false" outlineLevel="0" collapsed="false">
      <c r="A25" s="44"/>
      <c r="B25" s="45"/>
      <c r="C25" s="3"/>
      <c r="D25" s="46"/>
      <c r="E25" s="54"/>
      <c r="F25" s="53"/>
      <c r="G25" s="48"/>
      <c r="H25" s="44"/>
      <c r="I25" s="49"/>
    </row>
    <row r="26" customFormat="false" ht="16.5" hidden="false" customHeight="false" outlineLevel="0" collapsed="false">
      <c r="A26" s="44"/>
      <c r="B26" s="45"/>
      <c r="C26" s="3"/>
      <c r="D26" s="46"/>
      <c r="E26" s="19"/>
      <c r="F26" s="53"/>
      <c r="G26" s="48"/>
      <c r="H26" s="44"/>
      <c r="I26" s="49"/>
    </row>
    <row r="27" customFormat="false" ht="16.5" hidden="false" customHeight="false" outlineLevel="0" collapsed="false">
      <c r="A27" s="44"/>
      <c r="B27" s="45"/>
      <c r="C27" s="3"/>
      <c r="D27" s="46"/>
      <c r="E27" s="18"/>
      <c r="F27" s="53"/>
      <c r="G27" s="48"/>
      <c r="H27" s="44"/>
      <c r="I27" s="49"/>
    </row>
    <row r="28" customFormat="false" ht="16.5" hidden="false" customHeight="false" outlineLevel="0" collapsed="false">
      <c r="A28" s="44"/>
      <c r="B28" s="45"/>
      <c r="C28" s="3"/>
      <c r="D28" s="46"/>
      <c r="E28" s="19"/>
      <c r="F28" s="53"/>
      <c r="G28" s="48"/>
      <c r="H28" s="44"/>
      <c r="I28" s="49"/>
    </row>
    <row r="29" customFormat="false" ht="16.5" hidden="false" customHeight="false" outlineLevel="0" collapsed="false">
      <c r="A29" s="44"/>
      <c r="B29" s="45"/>
      <c r="C29" s="3"/>
      <c r="D29" s="46"/>
      <c r="E29" s="19"/>
      <c r="F29" s="53"/>
      <c r="G29" s="48"/>
      <c r="H29" s="44"/>
      <c r="I29" s="49"/>
    </row>
    <row r="30" customFormat="false" ht="16.5" hidden="false" customHeight="false" outlineLevel="0" collapsed="false">
      <c r="A30" s="44"/>
      <c r="B30" s="45"/>
      <c r="C30" s="3"/>
      <c r="D30" s="46"/>
      <c r="E30" s="54"/>
      <c r="F30" s="53"/>
      <c r="G30" s="48"/>
      <c r="H30" s="44"/>
      <c r="I30" s="49"/>
    </row>
    <row r="31" customFormat="false" ht="16.5" hidden="false" customHeight="false" outlineLevel="0" collapsed="false">
      <c r="A31" s="44"/>
      <c r="B31" s="45"/>
      <c r="C31" s="3"/>
      <c r="D31" s="46"/>
      <c r="E31" s="54"/>
      <c r="F31" s="53"/>
      <c r="G31" s="48"/>
      <c r="H31" s="44"/>
      <c r="I31" s="49"/>
    </row>
    <row r="32" customFormat="false" ht="16.5" hidden="false" customHeight="false" outlineLevel="0" collapsed="false">
      <c r="A32" s="44"/>
      <c r="B32" s="45"/>
      <c r="C32" s="3"/>
      <c r="D32" s="46"/>
      <c r="E32" s="55"/>
      <c r="F32" s="53"/>
      <c r="G32" s="48"/>
      <c r="H32" s="44"/>
      <c r="I32" s="49"/>
    </row>
    <row r="33" customFormat="false" ht="16.5" hidden="false" customHeight="false" outlineLevel="0" collapsed="false">
      <c r="A33" s="44"/>
      <c r="B33" s="45"/>
      <c r="C33" s="3"/>
      <c r="D33" s="46"/>
      <c r="E33" s="54"/>
      <c r="F33" s="53"/>
      <c r="G33" s="48"/>
      <c r="H33" s="44"/>
      <c r="I33" s="49"/>
    </row>
    <row r="34" customFormat="false" ht="16.5" hidden="false" customHeight="false" outlineLevel="0" collapsed="false">
      <c r="A34" s="44"/>
      <c r="B34" s="45"/>
      <c r="C34" s="3"/>
      <c r="D34" s="46"/>
      <c r="E34" s="55"/>
      <c r="F34" s="53"/>
      <c r="G34" s="48"/>
      <c r="H34" s="44"/>
      <c r="I34" s="49"/>
    </row>
    <row r="35" customFormat="false" ht="16.5" hidden="false" customHeight="false" outlineLevel="0" collapsed="false">
      <c r="A35" s="44"/>
      <c r="B35" s="45"/>
      <c r="C35" s="3"/>
      <c r="D35" s="46"/>
      <c r="E35" s="55"/>
      <c r="F35" s="53"/>
      <c r="G35" s="48"/>
      <c r="H35" s="44"/>
      <c r="I35" s="49"/>
    </row>
    <row r="36" customFormat="false" ht="16.5" hidden="false" customHeight="false" outlineLevel="0" collapsed="false">
      <c r="A36" s="44"/>
      <c r="B36" s="45"/>
      <c r="C36" s="3"/>
      <c r="D36" s="46"/>
      <c r="E36" s="58"/>
      <c r="F36" s="53"/>
      <c r="G36" s="48"/>
      <c r="H36" s="44"/>
      <c r="I36" s="49"/>
    </row>
    <row r="37" customFormat="false" ht="16.5" hidden="false" customHeight="false" outlineLevel="0" collapsed="false">
      <c r="A37" s="44"/>
      <c r="B37" s="45"/>
      <c r="C37" s="3"/>
      <c r="D37" s="46"/>
      <c r="E37" s="55"/>
      <c r="F37" s="53"/>
      <c r="G37" s="48"/>
      <c r="H37" s="44"/>
      <c r="I37" s="49"/>
    </row>
    <row r="38" customFormat="false" ht="16.5" hidden="false" customHeight="false" outlineLevel="0" collapsed="false">
      <c r="A38" s="44"/>
      <c r="B38" s="45"/>
      <c r="C38" s="3"/>
      <c r="D38" s="46"/>
      <c r="E38" s="55"/>
      <c r="F38" s="53"/>
      <c r="G38" s="48"/>
      <c r="H38" s="44"/>
      <c r="I38" s="49"/>
    </row>
    <row r="39" customFormat="false" ht="16.5" hidden="false" customHeight="false" outlineLevel="0" collapsed="false">
      <c r="A39" s="44"/>
      <c r="B39" s="45"/>
      <c r="C39" s="3"/>
      <c r="D39" s="46"/>
      <c r="E39" s="55"/>
      <c r="F39" s="53"/>
      <c r="G39" s="48"/>
      <c r="H39" s="44"/>
      <c r="I39" s="49"/>
    </row>
    <row r="40" customFormat="false" ht="16.5" hidden="false" customHeight="false" outlineLevel="0" collapsed="false">
      <c r="A40" s="44"/>
      <c r="B40" s="45"/>
      <c r="C40" s="3"/>
      <c r="D40" s="46"/>
      <c r="E40" s="55"/>
      <c r="F40" s="53"/>
      <c r="G40" s="48"/>
      <c r="H40" s="44"/>
      <c r="I40" s="49"/>
    </row>
    <row r="41" customFormat="false" ht="16.5" hidden="false" customHeight="false" outlineLevel="0" collapsed="false">
      <c r="A41" s="44"/>
      <c r="B41" s="45"/>
      <c r="C41" s="3"/>
      <c r="D41" s="46"/>
      <c r="E41" s="55"/>
      <c r="F41" s="53"/>
      <c r="G41" s="48"/>
      <c r="H41" s="44"/>
      <c r="I41" s="49"/>
    </row>
    <row r="42" customFormat="false" ht="16.5" hidden="false" customHeight="false" outlineLevel="0" collapsed="false">
      <c r="A42" s="44"/>
      <c r="B42" s="45"/>
      <c r="C42" s="3"/>
      <c r="D42" s="46"/>
      <c r="E42" s="55"/>
      <c r="F42" s="53"/>
      <c r="G42" s="48"/>
      <c r="H42" s="44"/>
      <c r="I42" s="49"/>
    </row>
    <row r="43" customFormat="false" ht="16.5" hidden="false" customHeight="false" outlineLevel="0" collapsed="false">
      <c r="A43" s="44"/>
      <c r="B43" s="45"/>
      <c r="C43" s="3"/>
      <c r="D43" s="46"/>
      <c r="E43" s="55"/>
      <c r="F43" s="53"/>
      <c r="G43" s="48"/>
      <c r="H43" s="44"/>
      <c r="I43" s="49"/>
    </row>
    <row r="44" customFormat="false" ht="16.5" hidden="false" customHeight="false" outlineLevel="0" collapsed="false">
      <c r="A44" s="44"/>
      <c r="B44" s="45"/>
      <c r="C44" s="3"/>
      <c r="D44" s="46"/>
      <c r="E44" s="55"/>
      <c r="F44" s="53"/>
      <c r="G44" s="48"/>
      <c r="H44" s="44"/>
      <c r="I44" s="49"/>
    </row>
    <row r="45" customFormat="false" ht="16.5" hidden="false" customHeight="false" outlineLevel="0" collapsed="false">
      <c r="A45" s="44"/>
      <c r="B45" s="45"/>
      <c r="C45" s="3"/>
      <c r="D45" s="46"/>
      <c r="E45" s="55"/>
      <c r="F45" s="53"/>
      <c r="G45" s="48"/>
      <c r="H45" s="44"/>
      <c r="I45" s="49"/>
    </row>
    <row r="46" customFormat="false" ht="16.5" hidden="false" customHeight="false" outlineLevel="0" collapsed="false">
      <c r="A46" s="44"/>
      <c r="B46" s="45"/>
      <c r="C46" s="3"/>
      <c r="D46" s="46"/>
      <c r="E46" s="55"/>
      <c r="F46" s="53"/>
      <c r="G46" s="48"/>
      <c r="H46" s="44"/>
      <c r="I46" s="49"/>
    </row>
    <row r="47" customFormat="false" ht="16.5" hidden="false" customHeight="false" outlineLevel="0" collapsed="false">
      <c r="A47" s="44"/>
      <c r="B47" s="45"/>
      <c r="C47" s="3"/>
      <c r="D47" s="46"/>
      <c r="E47" s="55"/>
      <c r="F47" s="53"/>
      <c r="G47" s="48"/>
      <c r="H47" s="44"/>
      <c r="I47" s="49"/>
    </row>
    <row r="48" customFormat="false" ht="16.5" hidden="false" customHeight="false" outlineLevel="0" collapsed="false">
      <c r="A48" s="44"/>
      <c r="B48" s="45"/>
      <c r="C48" s="3"/>
      <c r="D48" s="46"/>
      <c r="E48" s="55"/>
      <c r="F48" s="53"/>
      <c r="G48" s="48"/>
      <c r="H48" s="44"/>
      <c r="I48" s="49"/>
    </row>
    <row r="49" customFormat="false" ht="16.5" hidden="false" customHeight="false" outlineLevel="0" collapsed="false">
      <c r="A49" s="44"/>
      <c r="B49" s="45"/>
      <c r="C49" s="3"/>
      <c r="D49" s="46"/>
      <c r="E49" s="55"/>
      <c r="F49" s="53"/>
      <c r="G49" s="48"/>
      <c r="H49" s="44"/>
      <c r="I49" s="49"/>
    </row>
    <row r="50" customFormat="false" ht="16.5" hidden="false" customHeight="false" outlineLevel="0" collapsed="false">
      <c r="A50" s="44"/>
      <c r="B50" s="45"/>
      <c r="C50" s="3"/>
      <c r="D50" s="46"/>
      <c r="E50" s="55"/>
      <c r="F50" s="53"/>
      <c r="G50" s="48"/>
      <c r="H50" s="44"/>
      <c r="I50" s="49"/>
    </row>
    <row r="51" customFormat="false" ht="16.5" hidden="false" customHeight="false" outlineLevel="0" collapsed="false">
      <c r="A51" s="44"/>
      <c r="B51" s="45"/>
      <c r="C51" s="3"/>
      <c r="D51" s="46"/>
      <c r="E51" s="55"/>
      <c r="F51" s="53"/>
      <c r="G51" s="48"/>
      <c r="H51" s="44"/>
      <c r="I51" s="49"/>
    </row>
    <row r="52" customFormat="false" ht="16.5" hidden="false" customHeight="false" outlineLevel="0" collapsed="false">
      <c r="A52" s="44"/>
      <c r="B52" s="45"/>
      <c r="C52" s="3"/>
      <c r="D52" s="46"/>
      <c r="E52" s="55"/>
      <c r="F52" s="53"/>
      <c r="G52" s="48"/>
      <c r="H52" s="44"/>
      <c r="I52" s="49"/>
    </row>
    <row r="53" customFormat="false" ht="16.5" hidden="false" customHeight="false" outlineLevel="0" collapsed="false">
      <c r="A53" s="44"/>
      <c r="B53" s="45"/>
      <c r="C53" s="3"/>
      <c r="D53" s="46"/>
      <c r="E53" s="55"/>
      <c r="F53" s="53"/>
      <c r="G53" s="48"/>
      <c r="H53" s="44"/>
      <c r="I53" s="49"/>
    </row>
    <row r="54" customFormat="false" ht="16.5" hidden="false" customHeight="false" outlineLevel="0" collapsed="false">
      <c r="A54" s="44"/>
      <c r="B54" s="45"/>
      <c r="C54" s="3"/>
      <c r="D54" s="46"/>
      <c r="E54" s="55"/>
      <c r="F54" s="53"/>
      <c r="G54" s="48"/>
      <c r="H54" s="44"/>
      <c r="I54" s="49"/>
    </row>
    <row r="55" customFormat="false" ht="16.5" hidden="false" customHeight="false" outlineLevel="0" collapsed="false">
      <c r="A55" s="44"/>
      <c r="B55" s="45"/>
      <c r="C55" s="3"/>
      <c r="D55" s="46"/>
      <c r="E55" s="55"/>
      <c r="F55" s="53"/>
      <c r="G55" s="48"/>
      <c r="H55" s="44"/>
      <c r="I55" s="49"/>
    </row>
    <row r="56" customFormat="false" ht="16.5" hidden="false" customHeight="false" outlineLevel="0" collapsed="false">
      <c r="A56" s="44"/>
      <c r="B56" s="45"/>
      <c r="C56" s="3"/>
      <c r="D56" s="46"/>
      <c r="E56" s="55"/>
      <c r="F56" s="53"/>
      <c r="G56" s="48"/>
      <c r="H56" s="44"/>
      <c r="I56" s="49"/>
    </row>
    <row r="57" customFormat="false" ht="16.5" hidden="false" customHeight="false" outlineLevel="0" collapsed="false">
      <c r="A57" s="44"/>
      <c r="B57" s="45"/>
      <c r="C57" s="3"/>
      <c r="D57" s="46"/>
      <c r="E57" s="55"/>
      <c r="F57" s="53"/>
      <c r="G57" s="48"/>
      <c r="H57" s="44"/>
      <c r="I57" s="49"/>
    </row>
    <row r="58" customFormat="false" ht="16.5" hidden="false" customHeight="false" outlineLevel="0" collapsed="false">
      <c r="A58" s="44"/>
      <c r="B58" s="45"/>
      <c r="C58" s="3"/>
      <c r="D58" s="46"/>
      <c r="E58" s="55"/>
      <c r="F58" s="53"/>
      <c r="G58" s="48"/>
      <c r="H58" s="44"/>
      <c r="I58" s="49"/>
    </row>
    <row r="59" customFormat="false" ht="16.5" hidden="false" customHeight="false" outlineLevel="0" collapsed="false">
      <c r="A59" s="44"/>
      <c r="B59" s="45"/>
      <c r="C59" s="3"/>
      <c r="D59" s="46"/>
      <c r="E59" s="55"/>
      <c r="F59" s="53"/>
      <c r="G59" s="48"/>
      <c r="H59" s="44"/>
      <c r="I59" s="49"/>
    </row>
    <row r="60" customFormat="false" ht="16.5" hidden="false" customHeight="false" outlineLevel="0" collapsed="false">
      <c r="A60" s="44"/>
      <c r="B60" s="45"/>
      <c r="C60" s="3"/>
      <c r="D60" s="46"/>
      <c r="E60" s="55"/>
      <c r="F60" s="53"/>
      <c r="G60" s="48"/>
      <c r="H60" s="44"/>
      <c r="I60" s="49"/>
    </row>
    <row r="61" customFormat="false" ht="16.5" hidden="false" customHeight="false" outlineLevel="0" collapsed="false">
      <c r="A61" s="44"/>
      <c r="B61" s="45"/>
      <c r="C61" s="3"/>
      <c r="D61" s="46"/>
      <c r="E61" s="55"/>
      <c r="F61" s="53"/>
      <c r="G61" s="48"/>
      <c r="H61" s="44"/>
      <c r="I61" s="49"/>
    </row>
    <row r="62" customFormat="false" ht="16.5" hidden="false" customHeight="false" outlineLevel="0" collapsed="false">
      <c r="A62" s="44"/>
      <c r="B62" s="45"/>
      <c r="C62" s="3"/>
      <c r="D62" s="46"/>
      <c r="E62" s="55"/>
      <c r="F62" s="53"/>
      <c r="G62" s="48"/>
      <c r="H62" s="44"/>
      <c r="I62" s="49"/>
    </row>
    <row r="63" customFormat="false" ht="16.5" hidden="false" customHeight="false" outlineLevel="0" collapsed="false">
      <c r="A63" s="44"/>
      <c r="B63" s="45"/>
      <c r="C63" s="3"/>
      <c r="D63" s="46"/>
      <c r="E63" s="55"/>
      <c r="F63" s="53"/>
      <c r="G63" s="48"/>
      <c r="H63" s="44"/>
      <c r="I63" s="49"/>
    </row>
    <row r="64" customFormat="false" ht="16.5" hidden="false" customHeight="false" outlineLevel="0" collapsed="false">
      <c r="A64" s="44"/>
      <c r="B64" s="45"/>
      <c r="C64" s="3"/>
      <c r="D64" s="46"/>
      <c r="E64" s="16"/>
      <c r="F64" s="53"/>
      <c r="G64" s="48"/>
      <c r="H64" s="44"/>
      <c r="I64" s="49"/>
    </row>
    <row r="65" customFormat="false" ht="16.5" hidden="false" customHeight="false" outlineLevel="0" collapsed="false">
      <c r="A65" s="44"/>
      <c r="B65" s="45"/>
      <c r="C65" s="3"/>
      <c r="D65" s="46"/>
      <c r="E65" s="16"/>
      <c r="F65" s="53"/>
      <c r="G65" s="48"/>
      <c r="H65" s="44"/>
      <c r="I65" s="49"/>
    </row>
    <row r="66" customFormat="false" ht="16.5" hidden="false" customHeight="false" outlineLevel="0" collapsed="false">
      <c r="A66" s="44"/>
      <c r="B66" s="45"/>
      <c r="C66" s="3"/>
      <c r="D66" s="46"/>
      <c r="E66" s="16"/>
      <c r="F66" s="53"/>
      <c r="G66" s="48"/>
      <c r="H66" s="44"/>
      <c r="I66" s="49"/>
    </row>
    <row r="67" customFormat="false" ht="16.5" hidden="false" customHeight="false" outlineLevel="0" collapsed="false">
      <c r="A67" s="44"/>
      <c r="B67" s="45"/>
      <c r="C67" s="3"/>
      <c r="D67" s="46"/>
      <c r="E67" s="16"/>
      <c r="F67" s="53"/>
      <c r="G67" s="48"/>
      <c r="H67" s="44"/>
      <c r="I67" s="49"/>
    </row>
    <row r="68" customFormat="false" ht="16.5" hidden="false" customHeight="false" outlineLevel="0" collapsed="false">
      <c r="A68" s="44"/>
      <c r="B68" s="45"/>
      <c r="C68" s="3"/>
      <c r="D68" s="46"/>
      <c r="E68" s="16"/>
      <c r="F68" s="53"/>
      <c r="G68" s="48"/>
      <c r="H68" s="44"/>
      <c r="I68" s="49"/>
    </row>
    <row r="69" customFormat="false" ht="16.5" hidden="false" customHeight="false" outlineLevel="0" collapsed="false">
      <c r="A69" s="44"/>
      <c r="B69" s="45"/>
      <c r="C69" s="3"/>
      <c r="D69" s="46"/>
      <c r="E69" s="16"/>
      <c r="F69" s="53"/>
      <c r="G69" s="48"/>
      <c r="H69" s="44"/>
      <c r="I69" s="49"/>
    </row>
    <row r="70" customFormat="false" ht="16.5" hidden="false" customHeight="false" outlineLevel="0" collapsed="false">
      <c r="A70" s="44"/>
      <c r="B70" s="45"/>
      <c r="C70" s="3"/>
      <c r="D70" s="46"/>
      <c r="E70" s="16"/>
      <c r="F70" s="53"/>
      <c r="G70" s="48"/>
      <c r="H70" s="44"/>
      <c r="I70" s="49"/>
    </row>
    <row r="71" customFormat="false" ht="16.5" hidden="false" customHeight="false" outlineLevel="0" collapsed="false">
      <c r="A71" s="44"/>
      <c r="B71" s="45"/>
      <c r="C71" s="3"/>
      <c r="D71" s="46"/>
      <c r="E71" s="16"/>
      <c r="F71" s="53"/>
      <c r="G71" s="48"/>
      <c r="H71" s="44"/>
      <c r="I71" s="49"/>
    </row>
    <row r="72" customFormat="false" ht="16.5" hidden="false" customHeight="false" outlineLevel="0" collapsed="false">
      <c r="A72" s="44"/>
      <c r="B72" s="45"/>
      <c r="C72" s="3"/>
      <c r="D72" s="46"/>
      <c r="E72" s="16"/>
      <c r="F72" s="53"/>
      <c r="G72" s="48"/>
      <c r="H72" s="44"/>
      <c r="I72" s="49"/>
    </row>
    <row r="73" customFormat="false" ht="16.5" hidden="false" customHeight="false" outlineLevel="0" collapsed="false">
      <c r="A73" s="44"/>
      <c r="B73" s="45"/>
      <c r="C73" s="3"/>
      <c r="D73" s="46"/>
      <c r="E73" s="16"/>
      <c r="F73" s="53"/>
      <c r="G73" s="48"/>
      <c r="H73" s="44"/>
      <c r="I73" s="49"/>
    </row>
    <row r="74" customFormat="false" ht="16.5" hidden="false" customHeight="false" outlineLevel="0" collapsed="false">
      <c r="A74" s="44"/>
      <c r="B74" s="45"/>
      <c r="C74" s="3"/>
      <c r="D74" s="46"/>
      <c r="E74" s="16"/>
      <c r="F74" s="53"/>
      <c r="G74" s="48"/>
      <c r="H74" s="44"/>
      <c r="I74" s="49"/>
    </row>
    <row r="75" customFormat="false" ht="16.5" hidden="false" customHeight="false" outlineLevel="0" collapsed="false">
      <c r="A75" s="44"/>
      <c r="B75" s="45"/>
      <c r="C75" s="3"/>
      <c r="D75" s="46"/>
      <c r="E75" s="16"/>
      <c r="F75" s="53"/>
      <c r="G75" s="48"/>
      <c r="H75" s="44"/>
      <c r="I75" s="49"/>
    </row>
    <row r="76" customFormat="false" ht="16.5" hidden="false" customHeight="false" outlineLevel="0" collapsed="false">
      <c r="A76" s="44"/>
      <c r="B76" s="45"/>
      <c r="C76" s="3"/>
      <c r="D76" s="46"/>
      <c r="E76" s="16"/>
      <c r="F76" s="53"/>
      <c r="G76" s="48"/>
      <c r="H76" s="44"/>
      <c r="I76" s="49"/>
    </row>
    <row r="77" customFormat="false" ht="16.5" hidden="false" customHeight="false" outlineLevel="0" collapsed="false">
      <c r="A77" s="44"/>
      <c r="B77" s="45"/>
      <c r="C77" s="3"/>
      <c r="D77" s="46"/>
      <c r="E77" s="16"/>
      <c r="F77" s="53"/>
      <c r="G77" s="48"/>
      <c r="H77" s="44"/>
      <c r="I77" s="49"/>
    </row>
    <row r="78" customFormat="false" ht="16.5" hidden="false" customHeight="false" outlineLevel="0" collapsed="false">
      <c r="A78" s="44"/>
      <c r="B78" s="45"/>
      <c r="C78" s="3"/>
      <c r="D78" s="46"/>
      <c r="E78" s="16"/>
      <c r="F78" s="53"/>
      <c r="G78" s="48"/>
      <c r="H78" s="44"/>
      <c r="I78" s="49"/>
    </row>
    <row r="79" customFormat="false" ht="16.5" hidden="false" customHeight="false" outlineLevel="0" collapsed="false">
      <c r="A79" s="44"/>
      <c r="B79" s="45"/>
      <c r="C79" s="3"/>
      <c r="D79" s="46"/>
      <c r="E79" s="16"/>
      <c r="F79" s="53"/>
      <c r="G79" s="48"/>
      <c r="H79" s="44"/>
      <c r="I79" s="49"/>
    </row>
    <row r="80" customFormat="false" ht="16.5" hidden="false" customHeight="false" outlineLevel="0" collapsed="false">
      <c r="A80" s="44"/>
      <c r="B80" s="45"/>
      <c r="C80" s="3"/>
      <c r="D80" s="46"/>
      <c r="E80" s="16"/>
      <c r="F80" s="53"/>
      <c r="G80" s="48"/>
      <c r="H80" s="44"/>
      <c r="I80" s="49"/>
    </row>
    <row r="81" customFormat="false" ht="16.5" hidden="false" customHeight="false" outlineLevel="0" collapsed="false">
      <c r="A81" s="44"/>
      <c r="B81" s="45"/>
      <c r="C81" s="3"/>
      <c r="D81" s="46"/>
      <c r="E81" s="54"/>
      <c r="F81" s="53"/>
      <c r="G81" s="48"/>
      <c r="H81" s="44"/>
      <c r="I81" s="49"/>
    </row>
    <row r="82" customFormat="false" ht="16.5" hidden="false" customHeight="false" outlineLevel="0" collapsed="false">
      <c r="A82" s="44"/>
      <c r="B82" s="45"/>
      <c r="C82" s="3"/>
      <c r="D82" s="46"/>
      <c r="E82" s="54"/>
      <c r="F82" s="53"/>
      <c r="G82" s="48"/>
      <c r="H82" s="44"/>
      <c r="I82" s="49"/>
    </row>
    <row r="83" customFormat="false" ht="16.5" hidden="false" customHeight="false" outlineLevel="0" collapsed="false">
      <c r="A83" s="44"/>
      <c r="B83" s="45"/>
      <c r="C83" s="3"/>
      <c r="D83" s="46"/>
      <c r="E83" s="54"/>
      <c r="F83" s="53"/>
      <c r="G83" s="48"/>
      <c r="H83" s="44"/>
      <c r="I83" s="49"/>
    </row>
    <row r="84" customFormat="false" ht="16.5" hidden="false" customHeight="false" outlineLevel="0" collapsed="false">
      <c r="A84" s="44"/>
      <c r="B84" s="45"/>
      <c r="C84" s="3"/>
      <c r="D84" s="46"/>
      <c r="E84" s="54"/>
      <c r="F84" s="53"/>
      <c r="G84" s="48"/>
      <c r="H84" s="44"/>
      <c r="I84" s="49"/>
    </row>
    <row r="85" customFormat="false" ht="16.5" hidden="false" customHeight="false" outlineLevel="0" collapsed="false">
      <c r="A85" s="44"/>
      <c r="B85" s="45"/>
      <c r="C85" s="3"/>
      <c r="D85" s="46"/>
      <c r="E85" s="54"/>
      <c r="F85" s="53"/>
      <c r="G85" s="48"/>
      <c r="H85" s="44"/>
      <c r="I85" s="49"/>
    </row>
    <row r="86" customFormat="false" ht="16.5" hidden="false" customHeight="false" outlineLevel="0" collapsed="false">
      <c r="A86" s="44"/>
      <c r="B86" s="45"/>
      <c r="C86" s="3"/>
      <c r="D86" s="46"/>
      <c r="E86" s="54"/>
      <c r="F86" s="53"/>
      <c r="G86" s="48"/>
      <c r="H86" s="44"/>
      <c r="I86" s="49"/>
    </row>
    <row r="87" customFormat="false" ht="16.5" hidden="false" customHeight="false" outlineLevel="0" collapsed="false">
      <c r="A87" s="44"/>
      <c r="B87" s="45"/>
      <c r="C87" s="3"/>
      <c r="D87" s="46"/>
      <c r="E87" s="54"/>
      <c r="F87" s="53"/>
      <c r="G87" s="48"/>
      <c r="H87" s="44"/>
      <c r="I87" s="49"/>
    </row>
    <row r="88" customFormat="false" ht="16.5" hidden="false" customHeight="false" outlineLevel="0" collapsed="false">
      <c r="A88" s="44"/>
      <c r="B88" s="45"/>
      <c r="C88" s="59"/>
      <c r="D88" s="31"/>
      <c r="E88" s="55"/>
      <c r="F88" s="53"/>
      <c r="G88" s="48"/>
      <c r="H88" s="49"/>
      <c r="I88" s="49"/>
    </row>
    <row r="89" customFormat="false" ht="16.5" hidden="false" customHeight="false" outlineLevel="0" collapsed="false">
      <c r="A89" s="44"/>
      <c r="B89" s="45"/>
      <c r="C89" s="59"/>
      <c r="D89" s="31"/>
      <c r="E89" s="55"/>
      <c r="F89" s="53"/>
      <c r="G89" s="48"/>
      <c r="H89" s="49"/>
      <c r="I89" s="49"/>
    </row>
    <row r="90" customFormat="false" ht="16.5" hidden="false" customHeight="false" outlineLevel="0" collapsed="false">
      <c r="A90" s="44"/>
      <c r="B90" s="45"/>
      <c r="C90" s="59"/>
      <c r="D90" s="31"/>
      <c r="E90" s="60"/>
      <c r="F90" s="53"/>
      <c r="G90" s="48"/>
      <c r="H90" s="49"/>
      <c r="I90" s="49"/>
    </row>
    <row r="91" customFormat="false" ht="16.5" hidden="false" customHeight="false" outlineLevel="0" collapsed="false">
      <c r="A91" s="44"/>
      <c r="B91" s="45"/>
      <c r="C91" s="59"/>
      <c r="D91" s="31"/>
      <c r="E91" s="53"/>
      <c r="F91" s="53"/>
      <c r="G91" s="48"/>
      <c r="H91" s="49"/>
      <c r="I91" s="49"/>
    </row>
    <row r="92" customFormat="false" ht="16.5" hidden="false" customHeight="false" outlineLevel="0" collapsed="false">
      <c r="A92" s="44"/>
      <c r="B92" s="45"/>
      <c r="C92" s="59"/>
      <c r="D92" s="31"/>
      <c r="E92" s="53"/>
      <c r="F92" s="53"/>
      <c r="G92" s="48"/>
      <c r="H92" s="49"/>
      <c r="I92" s="49"/>
    </row>
    <row r="93" customFormat="false" ht="16.5" hidden="false" customHeight="false" outlineLevel="0" collapsed="false">
      <c r="A93" s="44"/>
      <c r="B93" s="45"/>
      <c r="C93" s="59"/>
      <c r="D93" s="31"/>
      <c r="E93" s="53"/>
      <c r="F93" s="53"/>
      <c r="G93" s="48"/>
      <c r="H93" s="49"/>
      <c r="I93" s="49"/>
    </row>
    <row r="94" customFormat="false" ht="16.5" hidden="false" customHeight="false" outlineLevel="0" collapsed="false">
      <c r="A94" s="44"/>
      <c r="B94" s="45"/>
      <c r="C94" s="59"/>
      <c r="D94" s="31"/>
      <c r="E94" s="53"/>
      <c r="F94" s="53"/>
      <c r="G94" s="48"/>
      <c r="H94" s="49"/>
      <c r="I94" s="49"/>
    </row>
    <row r="95" customFormat="false" ht="16.5" hidden="false" customHeight="false" outlineLevel="0" collapsed="false">
      <c r="A95" s="44"/>
      <c r="B95" s="45"/>
      <c r="C95" s="59"/>
      <c r="D95" s="31"/>
      <c r="E95" s="53"/>
      <c r="F95" s="53"/>
      <c r="G95" s="48"/>
      <c r="H95" s="49"/>
      <c r="I95" s="49"/>
    </row>
    <row r="96" customFormat="false" ht="16.5" hidden="false" customHeight="false" outlineLevel="0" collapsed="false">
      <c r="A96" s="44"/>
      <c r="B96" s="45"/>
      <c r="C96" s="59"/>
      <c r="D96" s="31"/>
      <c r="E96" s="53"/>
      <c r="F96" s="53"/>
      <c r="G96" s="48"/>
      <c r="H96" s="49"/>
      <c r="I96" s="49"/>
    </row>
    <row r="97" customFormat="false" ht="16.5" hidden="false" customHeight="false" outlineLevel="0" collapsed="false">
      <c r="A97" s="44"/>
      <c r="B97" s="45"/>
      <c r="C97" s="59"/>
      <c r="D97" s="31"/>
      <c r="E97" s="53"/>
      <c r="F97" s="53"/>
      <c r="G97" s="48"/>
      <c r="H97" s="49"/>
      <c r="I97" s="49"/>
    </row>
    <row r="98" customFormat="false" ht="16.5" hidden="false" customHeight="false" outlineLevel="0" collapsed="false">
      <c r="A98" s="44"/>
      <c r="B98" s="45"/>
      <c r="C98" s="59"/>
      <c r="D98" s="31"/>
      <c r="E98" s="53"/>
      <c r="F98" s="53"/>
      <c r="G98" s="48"/>
      <c r="H98" s="49"/>
      <c r="I98" s="49"/>
    </row>
    <row r="99" customFormat="false" ht="16.5" hidden="false" customHeight="false" outlineLevel="0" collapsed="false">
      <c r="A99" s="44"/>
      <c r="B99" s="45"/>
      <c r="C99" s="59"/>
      <c r="D99" s="31"/>
      <c r="E99" s="53"/>
      <c r="F99" s="53"/>
      <c r="G99" s="48"/>
      <c r="H99" s="49"/>
      <c r="I99" s="49"/>
    </row>
    <row r="100" customFormat="false" ht="16.5" hidden="false" customHeight="false" outlineLevel="0" collapsed="false">
      <c r="A100" s="44"/>
      <c r="B100" s="45"/>
      <c r="C100" s="59"/>
      <c r="D100" s="31"/>
      <c r="E100" s="53"/>
      <c r="F100" s="53"/>
      <c r="G100" s="48"/>
      <c r="H100" s="49"/>
      <c r="I100" s="49"/>
    </row>
    <row r="101" customFormat="false" ht="16.5" hidden="false" customHeight="false" outlineLevel="0" collapsed="false">
      <c r="A101" s="44"/>
      <c r="B101" s="45"/>
      <c r="C101" s="59"/>
      <c r="D101" s="31"/>
      <c r="E101" s="53"/>
      <c r="F101" s="53"/>
      <c r="G101" s="48"/>
      <c r="H101" s="49"/>
      <c r="I101" s="49"/>
    </row>
    <row r="102" customFormat="false" ht="16.5" hidden="false" customHeight="false" outlineLevel="0" collapsed="false">
      <c r="A102" s="44"/>
      <c r="B102" s="45"/>
      <c r="C102" s="59"/>
      <c r="D102" s="31"/>
      <c r="E102" s="53"/>
      <c r="F102" s="53"/>
      <c r="G102" s="48"/>
      <c r="H102" s="49"/>
      <c r="I102" s="49"/>
    </row>
    <row r="103" customFormat="false" ht="16.5" hidden="false" customHeight="false" outlineLevel="0" collapsed="false">
      <c r="A103" s="44"/>
      <c r="B103" s="45"/>
      <c r="C103" s="59"/>
      <c r="D103" s="31"/>
      <c r="E103" s="53"/>
      <c r="F103" s="53"/>
      <c r="G103" s="48"/>
      <c r="H103" s="49"/>
      <c r="I103" s="49"/>
    </row>
    <row r="104" customFormat="false" ht="16.5" hidden="false" customHeight="false" outlineLevel="0" collapsed="false">
      <c r="A104" s="44"/>
      <c r="B104" s="45"/>
      <c r="C104" s="59"/>
      <c r="D104" s="31"/>
      <c r="E104" s="53"/>
      <c r="F104" s="53"/>
      <c r="G104" s="48"/>
      <c r="H104" s="49"/>
      <c r="I104" s="49"/>
    </row>
    <row r="117" customFormat="false" ht="16.5" hidden="false" customHeight="false" outlineLevel="0" collapsed="false">
      <c r="A117" s="39"/>
      <c r="B117" s="39"/>
      <c r="C117" s="39"/>
      <c r="D117" s="39"/>
      <c r="E117" s="39"/>
      <c r="F117" s="39"/>
      <c r="G117" s="39"/>
      <c r="H117" s="39"/>
      <c r="I117" s="39"/>
    </row>
    <row r="118" customFormat="false" ht="17.25" hidden="false" customHeight="false" outlineLevel="0" collapsed="false">
      <c r="A118" s="40"/>
      <c r="B118" s="40"/>
      <c r="C118" s="2"/>
      <c r="D118" s="41"/>
      <c r="E118" s="41"/>
      <c r="F118" s="41"/>
      <c r="G118" s="42"/>
      <c r="H118" s="43"/>
      <c r="I118" s="43"/>
      <c r="J118" s="49"/>
    </row>
    <row r="119" customFormat="false" ht="16.5" hidden="false" customHeight="false" outlineLevel="0" collapsed="false">
      <c r="A119" s="44"/>
      <c r="B119" s="51"/>
      <c r="C119" s="59"/>
      <c r="D119" s="31"/>
      <c r="E119" s="22"/>
      <c r="F119" s="22"/>
      <c r="G119" s="48"/>
      <c r="H119" s="44"/>
      <c r="I119" s="49"/>
      <c r="M119" s="62"/>
    </row>
    <row r="120" customFormat="false" ht="16.5" hidden="false" customHeight="false" outlineLevel="0" collapsed="false">
      <c r="A120" s="44"/>
      <c r="B120" s="51"/>
      <c r="C120" s="59"/>
      <c r="D120" s="31"/>
      <c r="E120" s="23"/>
      <c r="F120" s="73"/>
      <c r="G120" s="48"/>
      <c r="H120" s="44"/>
      <c r="I120" s="49"/>
    </row>
    <row r="121" customFormat="false" ht="16.5" hidden="false" customHeight="false" outlineLevel="0" collapsed="false">
      <c r="A121" s="44"/>
      <c r="B121" s="51"/>
      <c r="C121" s="59"/>
      <c r="D121" s="31"/>
      <c r="E121" s="23"/>
      <c r="F121" s="23"/>
      <c r="G121" s="48"/>
      <c r="H121" s="44"/>
      <c r="I121" s="49"/>
    </row>
    <row r="122" customFormat="false" ht="16.5" hidden="false" customHeight="false" outlineLevel="0" collapsed="false">
      <c r="A122" s="44"/>
      <c r="B122" s="51"/>
      <c r="C122" s="59"/>
      <c r="D122" s="31"/>
      <c r="E122" s="23"/>
      <c r="F122" s="23"/>
      <c r="G122" s="48"/>
      <c r="H122" s="44"/>
      <c r="I122" s="49"/>
    </row>
    <row r="123" customFormat="false" ht="16.5" hidden="false" customHeight="false" outlineLevel="0" collapsed="false">
      <c r="A123" s="44"/>
      <c r="B123" s="51"/>
      <c r="C123" s="59"/>
      <c r="D123" s="31"/>
      <c r="E123" s="23"/>
      <c r="F123" s="23"/>
      <c r="G123" s="48"/>
      <c r="H123" s="44"/>
      <c r="I123" s="49"/>
    </row>
    <row r="124" customFormat="false" ht="16.5" hidden="false" customHeight="false" outlineLevel="0" collapsed="false">
      <c r="A124" s="44"/>
      <c r="B124" s="51"/>
      <c r="C124" s="59"/>
      <c r="D124" s="31"/>
      <c r="E124" s="23"/>
      <c r="F124" s="23"/>
      <c r="G124" s="48"/>
      <c r="H124" s="44"/>
      <c r="I124" s="49"/>
    </row>
    <row r="125" customFormat="false" ht="16.5" hidden="false" customHeight="false" outlineLevel="0" collapsed="false">
      <c r="A125" s="44"/>
      <c r="B125" s="51"/>
      <c r="C125" s="59"/>
      <c r="D125" s="31"/>
      <c r="E125" s="23"/>
      <c r="F125" s="23"/>
      <c r="G125" s="48"/>
      <c r="H125" s="44"/>
      <c r="I125" s="49"/>
    </row>
    <row r="126" customFormat="false" ht="16.5" hidden="false" customHeight="false" outlineLevel="0" collapsed="false">
      <c r="A126" s="44"/>
      <c r="B126" s="51"/>
      <c r="C126" s="59"/>
      <c r="D126" s="31"/>
      <c r="E126" s="23"/>
      <c r="F126" s="23"/>
      <c r="G126" s="48"/>
      <c r="H126" s="44"/>
      <c r="I126" s="49"/>
    </row>
    <row r="127" customFormat="false" ht="16.5" hidden="false" customHeight="false" outlineLevel="0" collapsed="false">
      <c r="A127" s="44"/>
      <c r="B127" s="51"/>
      <c r="C127" s="59"/>
      <c r="D127" s="31"/>
      <c r="E127" s="23"/>
      <c r="F127" s="23"/>
      <c r="G127" s="48"/>
      <c r="H127" s="44"/>
      <c r="I127" s="49"/>
    </row>
    <row r="128" customFormat="false" ht="16.5" hidden="false" customHeight="false" outlineLevel="0" collapsed="false">
      <c r="A128" s="44"/>
      <c r="B128" s="51"/>
      <c r="C128" s="59"/>
      <c r="D128" s="31"/>
      <c r="E128" s="23"/>
      <c r="F128" s="23"/>
      <c r="G128" s="48"/>
      <c r="H128" s="44"/>
      <c r="I128" s="49"/>
    </row>
    <row r="129" customFormat="false" ht="16.5" hidden="false" customHeight="false" outlineLevel="0" collapsed="false">
      <c r="A129" s="44"/>
      <c r="B129" s="51"/>
      <c r="C129" s="59"/>
      <c r="D129" s="31"/>
      <c r="E129" s="23"/>
      <c r="F129" s="23"/>
      <c r="G129" s="48"/>
      <c r="H129" s="44"/>
      <c r="I129" s="49"/>
    </row>
    <row r="130" customFormat="false" ht="16.5" hidden="false" customHeight="false" outlineLevel="0" collapsed="false">
      <c r="A130" s="44"/>
      <c r="B130" s="51"/>
      <c r="C130" s="59"/>
      <c r="D130" s="31"/>
      <c r="E130" s="23"/>
      <c r="F130" s="23"/>
      <c r="G130" s="48"/>
      <c r="H130" s="44"/>
      <c r="I130" s="49"/>
    </row>
    <row r="131" customFormat="false" ht="16.5" hidden="false" customHeight="false" outlineLevel="0" collapsed="false">
      <c r="A131" s="44"/>
      <c r="B131" s="51"/>
      <c r="C131" s="59"/>
      <c r="D131" s="31"/>
      <c r="E131" s="24"/>
      <c r="F131" s="23"/>
      <c r="G131" s="48"/>
      <c r="H131" s="44"/>
      <c r="I131" s="49"/>
    </row>
    <row r="132" customFormat="false" ht="16.5" hidden="false" customHeight="false" outlineLevel="0" collapsed="false">
      <c r="A132" s="44"/>
      <c r="B132" s="51"/>
      <c r="C132" s="59"/>
      <c r="D132" s="31"/>
      <c r="E132" s="23"/>
      <c r="F132" s="23"/>
      <c r="G132" s="48"/>
      <c r="H132" s="44"/>
      <c r="I132" s="49"/>
    </row>
    <row r="133" customFormat="false" ht="16.5" hidden="false" customHeight="false" outlineLevel="0" collapsed="false">
      <c r="A133" s="44"/>
      <c r="B133" s="51"/>
      <c r="C133" s="59"/>
      <c r="D133" s="31"/>
      <c r="E133" s="23"/>
      <c r="F133" s="23"/>
      <c r="G133" s="48"/>
      <c r="H133" s="44"/>
      <c r="I133" s="49"/>
    </row>
    <row r="134" customFormat="false" ht="17.25" hidden="false" customHeight="false" outlineLevel="0" collapsed="false">
      <c r="A134" s="44"/>
      <c r="B134" s="51"/>
      <c r="C134" s="59"/>
      <c r="D134" s="31"/>
      <c r="E134" s="25"/>
      <c r="F134" s="25"/>
      <c r="G134" s="48"/>
      <c r="H134" s="44"/>
      <c r="I134" s="49"/>
    </row>
    <row r="135" customFormat="false" ht="16.5" hidden="false" customHeight="false" outlineLevel="0" collapsed="false">
      <c r="A135" s="44"/>
      <c r="B135" s="51"/>
      <c r="C135" s="59"/>
      <c r="D135" s="31"/>
      <c r="E135" s="22"/>
      <c r="F135" s="22"/>
      <c r="G135" s="48"/>
      <c r="H135" s="44"/>
      <c r="I135" s="49"/>
    </row>
    <row r="136" customFormat="false" ht="16.5" hidden="false" customHeight="false" outlineLevel="0" collapsed="false">
      <c r="A136" s="44"/>
      <c r="B136" s="51"/>
      <c r="C136" s="59"/>
      <c r="D136" s="31"/>
      <c r="E136" s="23"/>
      <c r="F136" s="23"/>
      <c r="G136" s="48"/>
      <c r="H136" s="44"/>
      <c r="I136" s="49"/>
    </row>
    <row r="137" customFormat="false" ht="16.5" hidden="false" customHeight="false" outlineLevel="0" collapsed="false">
      <c r="A137" s="44"/>
      <c r="B137" s="51"/>
      <c r="C137" s="59"/>
      <c r="D137" s="31"/>
      <c r="E137" s="23"/>
      <c r="F137" s="23"/>
      <c r="G137" s="48"/>
      <c r="H137" s="44"/>
      <c r="I137" s="49"/>
    </row>
    <row r="138" customFormat="false" ht="16.5" hidden="false" customHeight="false" outlineLevel="0" collapsed="false">
      <c r="A138" s="44"/>
      <c r="B138" s="51"/>
      <c r="C138" s="59"/>
      <c r="D138" s="31"/>
      <c r="E138" s="23"/>
      <c r="F138" s="23"/>
      <c r="G138" s="48"/>
      <c r="H138" s="44"/>
      <c r="I138" s="49"/>
    </row>
    <row r="139" customFormat="false" ht="16.5" hidden="false" customHeight="false" outlineLevel="0" collapsed="false">
      <c r="A139" s="44"/>
      <c r="B139" s="51"/>
      <c r="C139" s="59"/>
      <c r="D139" s="31"/>
      <c r="E139" s="23"/>
      <c r="F139" s="23"/>
      <c r="G139" s="48"/>
      <c r="H139" s="44"/>
      <c r="I139" s="49"/>
    </row>
    <row r="140" customFormat="false" ht="16.5" hidden="false" customHeight="false" outlineLevel="0" collapsed="false">
      <c r="A140" s="44"/>
      <c r="B140" s="51"/>
      <c r="C140" s="59"/>
      <c r="D140" s="31"/>
      <c r="E140" s="23"/>
      <c r="F140" s="23"/>
      <c r="G140" s="48"/>
      <c r="H140" s="44"/>
      <c r="I140" s="49"/>
    </row>
    <row r="141" customFormat="false" ht="16.5" hidden="false" customHeight="false" outlineLevel="0" collapsed="false">
      <c r="A141" s="44"/>
      <c r="B141" s="51"/>
      <c r="C141" s="59"/>
      <c r="D141" s="31"/>
      <c r="E141" s="23"/>
      <c r="F141" s="23"/>
      <c r="G141" s="48"/>
      <c r="H141" s="44"/>
      <c r="I141" s="49"/>
    </row>
    <row r="142" customFormat="false" ht="16.5" hidden="false" customHeight="false" outlineLevel="0" collapsed="false">
      <c r="A142" s="44"/>
      <c r="B142" s="51"/>
      <c r="C142" s="59"/>
      <c r="D142" s="31"/>
      <c r="E142" s="23"/>
      <c r="F142" s="23"/>
      <c r="G142" s="48"/>
      <c r="H142" s="44"/>
      <c r="I142" s="49"/>
    </row>
    <row r="143" customFormat="false" ht="16.5" hidden="false" customHeight="false" outlineLevel="0" collapsed="false">
      <c r="A143" s="44"/>
      <c r="B143" s="51"/>
      <c r="C143" s="59"/>
      <c r="D143" s="31"/>
      <c r="E143" s="23"/>
      <c r="F143" s="23"/>
      <c r="G143" s="48"/>
      <c r="H143" s="44"/>
      <c r="I143" s="49"/>
    </row>
    <row r="144" customFormat="false" ht="16.5" hidden="false" customHeight="false" outlineLevel="0" collapsed="false">
      <c r="A144" s="44"/>
      <c r="B144" s="51"/>
      <c r="C144" s="3"/>
      <c r="D144" s="31"/>
      <c r="E144" s="23"/>
      <c r="F144" s="23"/>
      <c r="G144" s="48"/>
      <c r="H144" s="44"/>
      <c r="I144" s="49"/>
    </row>
    <row r="145" customFormat="false" ht="16.5" hidden="false" customHeight="false" outlineLevel="0" collapsed="false">
      <c r="A145" s="44"/>
      <c r="B145" s="51"/>
      <c r="C145" s="3"/>
      <c r="D145" s="31"/>
      <c r="E145" s="23"/>
      <c r="F145" s="23"/>
      <c r="G145" s="48"/>
      <c r="H145" s="44"/>
      <c r="I145" s="49"/>
    </row>
    <row r="146" customFormat="false" ht="16.5" hidden="false" customHeight="false" outlineLevel="0" collapsed="false">
      <c r="A146" s="44"/>
      <c r="B146" s="51"/>
      <c r="C146" s="3"/>
      <c r="D146" s="31"/>
      <c r="E146" s="23"/>
      <c r="F146" s="23"/>
      <c r="G146" s="48"/>
      <c r="H146" s="44"/>
      <c r="I146" s="49"/>
    </row>
    <row r="147" customFormat="false" ht="16.5" hidden="false" customHeight="false" outlineLevel="0" collapsed="false">
      <c r="A147" s="44"/>
      <c r="B147" s="51"/>
      <c r="C147" s="59"/>
      <c r="D147" s="31"/>
      <c r="E147" s="23"/>
      <c r="F147" s="23"/>
      <c r="G147" s="48"/>
      <c r="H147" s="44"/>
      <c r="I147" s="49"/>
    </row>
    <row r="148" customFormat="false" ht="16.5" hidden="false" customHeight="false" outlineLevel="0" collapsed="false">
      <c r="A148" s="44"/>
      <c r="B148" s="51"/>
      <c r="C148" s="59"/>
      <c r="D148" s="31"/>
      <c r="E148" s="23"/>
      <c r="F148" s="23"/>
      <c r="G148" s="48"/>
      <c r="H148" s="44"/>
      <c r="I148" s="49"/>
    </row>
    <row r="149" customFormat="false" ht="16.5" hidden="false" customHeight="false" outlineLevel="0" collapsed="false">
      <c r="A149" s="44"/>
      <c r="B149" s="51"/>
      <c r="C149" s="59"/>
      <c r="D149" s="31"/>
      <c r="E149" s="23"/>
      <c r="F149" s="23"/>
      <c r="G149" s="48"/>
      <c r="H149" s="44"/>
      <c r="I149" s="49"/>
    </row>
    <row r="150" customFormat="false" ht="16.5" hidden="false" customHeight="false" outlineLevel="0" collapsed="false">
      <c r="A150" s="44"/>
      <c r="B150" s="51"/>
      <c r="C150" s="59"/>
      <c r="D150" s="31"/>
      <c r="E150" s="23"/>
      <c r="F150" s="23"/>
      <c r="G150" s="48"/>
      <c r="H150" s="44"/>
      <c r="I150" s="49"/>
    </row>
    <row r="151" customFormat="false" ht="16.5" hidden="false" customHeight="false" outlineLevel="0" collapsed="false">
      <c r="A151" s="44"/>
      <c r="B151" s="51"/>
      <c r="C151" s="59"/>
      <c r="D151" s="31"/>
      <c r="E151" s="26"/>
      <c r="F151" s="23"/>
      <c r="G151" s="48"/>
      <c r="H151" s="44"/>
      <c r="I151" s="49"/>
    </row>
    <row r="152" customFormat="false" ht="16.5" hidden="false" customHeight="false" outlineLevel="0" collapsed="false">
      <c r="A152" s="44"/>
      <c r="B152" s="51"/>
      <c r="C152" s="59"/>
      <c r="D152" s="31"/>
      <c r="E152" s="24"/>
      <c r="F152" s="23"/>
      <c r="G152" s="48"/>
      <c r="H152" s="44"/>
      <c r="I152" s="49"/>
    </row>
    <row r="153" customFormat="false" ht="16.5" hidden="false" customHeight="false" outlineLevel="0" collapsed="false">
      <c r="A153" s="44"/>
      <c r="B153" s="51"/>
      <c r="C153" s="59"/>
      <c r="D153" s="31"/>
      <c r="E153" s="23"/>
      <c r="F153" s="23"/>
      <c r="G153" s="48"/>
      <c r="H153" s="44"/>
      <c r="I153" s="49"/>
    </row>
    <row r="154" customFormat="false" ht="16.5" hidden="false" customHeight="false" outlineLevel="0" collapsed="false">
      <c r="A154" s="44"/>
      <c r="B154" s="51"/>
      <c r="C154" s="59"/>
      <c r="D154" s="31"/>
      <c r="E154" s="53"/>
      <c r="F154" s="53"/>
      <c r="G154" s="48"/>
      <c r="H154" s="49"/>
      <c r="I154" s="49"/>
    </row>
    <row r="155" customFormat="false" ht="16.5" hidden="false" customHeight="false" outlineLevel="0" collapsed="false">
      <c r="A155" s="44"/>
      <c r="B155" s="51"/>
      <c r="C155" s="59"/>
      <c r="D155" s="31"/>
      <c r="E155" s="53"/>
      <c r="F155" s="53"/>
      <c r="G155" s="48"/>
      <c r="H155" s="49"/>
      <c r="I155" s="49"/>
    </row>
    <row r="156" customFormat="false" ht="16.5" hidden="false" customHeight="false" outlineLevel="0" collapsed="false">
      <c r="A156" s="44"/>
      <c r="B156" s="51"/>
      <c r="C156" s="59"/>
      <c r="D156" s="31"/>
      <c r="E156" s="53"/>
      <c r="F156" s="53"/>
      <c r="G156" s="48"/>
      <c r="H156" s="49"/>
      <c r="I156" s="49"/>
    </row>
    <row r="157" customFormat="false" ht="16.5" hidden="false" customHeight="false" outlineLevel="0" collapsed="false">
      <c r="A157" s="44"/>
      <c r="B157" s="51"/>
      <c r="C157" s="59"/>
      <c r="D157" s="31"/>
      <c r="E157" s="53"/>
      <c r="F157" s="53"/>
      <c r="G157" s="48"/>
      <c r="H157" s="49"/>
      <c r="I157" s="49"/>
    </row>
    <row r="158" customFormat="false" ht="16.5" hidden="false" customHeight="false" outlineLevel="0" collapsed="false">
      <c r="A158" s="44"/>
      <c r="B158" s="51"/>
      <c r="C158" s="59"/>
      <c r="D158" s="31"/>
      <c r="E158" s="53"/>
      <c r="F158" s="53"/>
      <c r="G158" s="48"/>
      <c r="H158" s="49"/>
      <c r="I158" s="49"/>
    </row>
    <row r="159" customFormat="false" ht="16.5" hidden="false" customHeight="false" outlineLevel="0" collapsed="false">
      <c r="A159" s="44"/>
      <c r="B159" s="51"/>
      <c r="C159" s="59"/>
      <c r="D159" s="31"/>
      <c r="E159" s="53"/>
      <c r="F159" s="53"/>
      <c r="G159" s="48"/>
      <c r="H159" s="49"/>
      <c r="I159" s="49"/>
    </row>
    <row r="160" customFormat="false" ht="16.5" hidden="false" customHeight="false" outlineLevel="0" collapsed="false">
      <c r="A160" s="44"/>
      <c r="B160" s="51"/>
      <c r="C160" s="59"/>
      <c r="D160" s="31"/>
      <c r="E160" s="53"/>
      <c r="F160" s="53"/>
      <c r="G160" s="48"/>
      <c r="H160" s="49"/>
      <c r="I160" s="49"/>
    </row>
    <row r="161" customFormat="false" ht="16.5" hidden="false" customHeight="false" outlineLevel="0" collapsed="false">
      <c r="A161" s="44"/>
      <c r="B161" s="51"/>
      <c r="C161" s="59"/>
      <c r="D161" s="31"/>
      <c r="E161" s="53"/>
      <c r="F161" s="53"/>
      <c r="G161" s="48"/>
      <c r="H161" s="49"/>
      <c r="I161" s="49"/>
    </row>
    <row r="162" customFormat="false" ht="16.5" hidden="false" customHeight="false" outlineLevel="0" collapsed="false">
      <c r="A162" s="44"/>
      <c r="B162" s="51"/>
      <c r="C162" s="59"/>
      <c r="D162" s="31"/>
      <c r="E162" s="53"/>
      <c r="F162" s="53"/>
      <c r="G162" s="48"/>
      <c r="H162" s="49"/>
      <c r="I162" s="49"/>
    </row>
    <row r="163" customFormat="false" ht="16.5" hidden="false" customHeight="false" outlineLevel="0" collapsed="false">
      <c r="A163" s="44"/>
      <c r="B163" s="51"/>
      <c r="C163" s="59"/>
      <c r="D163" s="31"/>
      <c r="E163" s="53"/>
      <c r="F163" s="53"/>
      <c r="G163" s="48"/>
      <c r="H163" s="49"/>
      <c r="I163" s="49"/>
    </row>
    <row r="164" customFormat="false" ht="16.5" hidden="false" customHeight="false" outlineLevel="0" collapsed="false">
      <c r="A164" s="44"/>
      <c r="B164" s="51"/>
      <c r="C164" s="59"/>
      <c r="D164" s="31"/>
      <c r="E164" s="53"/>
      <c r="F164" s="53"/>
      <c r="G164" s="48"/>
      <c r="H164" s="49"/>
      <c r="I164" s="49"/>
    </row>
    <row r="165" customFormat="false" ht="16.5" hidden="false" customHeight="false" outlineLevel="0" collapsed="false">
      <c r="A165" s="44"/>
      <c r="B165" s="51"/>
      <c r="C165" s="59"/>
      <c r="D165" s="31"/>
      <c r="E165" s="53"/>
      <c r="F165" s="53"/>
      <c r="G165" s="48"/>
      <c r="H165" s="49"/>
      <c r="I165" s="49"/>
    </row>
    <row r="166" customFormat="false" ht="16.5" hidden="false" customHeight="false" outlineLevel="0" collapsed="false">
      <c r="A166" s="44"/>
      <c r="B166" s="51"/>
      <c r="C166" s="59"/>
      <c r="D166" s="31"/>
      <c r="E166" s="53"/>
      <c r="F166" s="53"/>
      <c r="G166" s="48"/>
      <c r="H166" s="49"/>
      <c r="I166" s="49"/>
    </row>
    <row r="167" customFormat="false" ht="16.5" hidden="false" customHeight="false" outlineLevel="0" collapsed="false">
      <c r="A167" s="44"/>
      <c r="B167" s="51"/>
      <c r="C167" s="59"/>
      <c r="D167" s="31"/>
      <c r="E167" s="53"/>
      <c r="F167" s="53"/>
      <c r="G167" s="48"/>
      <c r="H167" s="49"/>
      <c r="I167" s="49"/>
    </row>
    <row r="168" customFormat="false" ht="16.5" hidden="false" customHeight="false" outlineLevel="0" collapsed="false">
      <c r="A168" s="44"/>
      <c r="B168" s="51"/>
      <c r="C168" s="59"/>
      <c r="D168" s="31"/>
      <c r="E168" s="53"/>
      <c r="F168" s="53"/>
      <c r="G168" s="48"/>
      <c r="H168" s="49"/>
      <c r="I168" s="49"/>
    </row>
    <row r="169" customFormat="false" ht="16.5" hidden="false" customHeight="false" outlineLevel="0" collapsed="false">
      <c r="A169" s="44"/>
      <c r="B169" s="51"/>
      <c r="C169" s="59"/>
      <c r="D169" s="31"/>
      <c r="E169" s="53"/>
      <c r="F169" s="53"/>
      <c r="G169" s="48"/>
      <c r="H169" s="49"/>
      <c r="I169" s="49"/>
    </row>
    <row r="170" customFormat="false" ht="16.5" hidden="false" customHeight="false" outlineLevel="0" collapsed="false">
      <c r="A170" s="44"/>
      <c r="B170" s="51"/>
      <c r="C170" s="59"/>
      <c r="D170" s="31"/>
      <c r="E170" s="53"/>
      <c r="F170" s="53"/>
      <c r="G170" s="48"/>
      <c r="H170" s="49"/>
      <c r="I170" s="49"/>
    </row>
  </sheetData>
  <mergeCells count="2">
    <mergeCell ref="A1:I1"/>
    <mergeCell ref="A117:I117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4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133" activeCellId="0" sqref="D133"/>
    </sheetView>
  </sheetViews>
  <sheetFormatPr defaultRowHeight="15" zeroHeight="false" outlineLevelRow="0" outlineLevelCol="0"/>
  <cols>
    <col collapsed="false" customWidth="true" hidden="false" outlineLevel="0" max="1" min="1" style="38" width="8.95"/>
    <col collapsed="false" customWidth="true" hidden="false" outlineLevel="0" max="2" min="2" style="38" width="12.32"/>
    <col collapsed="false" customWidth="true" hidden="false" outlineLevel="0" max="3" min="3" style="1" width="15.95"/>
    <col collapsed="false" customWidth="true" hidden="false" outlineLevel="0" max="4" min="4" style="0" width="34.85"/>
    <col collapsed="false" customWidth="true" hidden="false" outlineLevel="0" max="5" min="5" style="0" width="17.49"/>
    <col collapsed="false" customWidth="true" hidden="false" outlineLevel="0" max="6" min="6" style="0" width="15.81"/>
    <col collapsed="false" customWidth="true" hidden="false" outlineLevel="0" max="7" min="7" style="38" width="20.71"/>
    <col collapsed="false" customWidth="true" hidden="false" outlineLevel="0" max="8" min="8" style="38" width="8.95"/>
    <col collapsed="false" customWidth="true" hidden="false" outlineLevel="0" max="9" min="9" style="38" width="18.33"/>
    <col collapsed="false" customWidth="true" hidden="false" outlineLevel="0" max="12" min="10" style="0" width="8.95"/>
    <col collapsed="false" customWidth="true" hidden="false" outlineLevel="0" max="13" min="13" style="0" width="13.99"/>
    <col collapsed="false" customWidth="true" hidden="false" outlineLevel="0" max="1025" min="14" style="0" width="8.95"/>
  </cols>
  <sheetData>
    <row r="1" customFormat="false" ht="16.5" hidden="false" customHeight="false" outlineLevel="0" collapsed="false">
      <c r="A1" s="39"/>
      <c r="B1" s="39"/>
      <c r="C1" s="39"/>
      <c r="D1" s="39"/>
      <c r="E1" s="39"/>
      <c r="F1" s="39"/>
      <c r="G1" s="39"/>
      <c r="H1" s="39"/>
      <c r="I1" s="39"/>
    </row>
    <row r="2" customFormat="false" ht="16.5" hidden="false" customHeight="false" outlineLevel="0" collapsed="false">
      <c r="A2" s="40"/>
      <c r="B2" s="40"/>
      <c r="C2" s="2"/>
      <c r="D2" s="41"/>
      <c r="E2" s="41"/>
      <c r="F2" s="41"/>
      <c r="G2" s="42"/>
      <c r="H2" s="43"/>
      <c r="I2" s="43"/>
      <c r="J2" s="43"/>
    </row>
    <row r="3" customFormat="false" ht="16.5" hidden="false" customHeight="false" outlineLevel="0" collapsed="false">
      <c r="A3" s="44"/>
      <c r="B3" s="45"/>
      <c r="C3" s="3"/>
      <c r="D3" s="46"/>
      <c r="E3" s="55"/>
      <c r="F3" s="53"/>
      <c r="G3" s="48"/>
      <c r="H3" s="44"/>
      <c r="I3" s="49"/>
    </row>
    <row r="4" customFormat="false" ht="16.5" hidden="false" customHeight="false" outlineLevel="0" collapsed="false">
      <c r="A4" s="44"/>
      <c r="B4" s="45"/>
      <c r="C4" s="3"/>
      <c r="D4" s="46"/>
      <c r="E4" s="55"/>
      <c r="F4" s="53"/>
      <c r="G4" s="48"/>
      <c r="H4" s="44"/>
      <c r="I4" s="49"/>
    </row>
    <row r="5" customFormat="false" ht="16.5" hidden="false" customHeight="false" outlineLevel="0" collapsed="false">
      <c r="A5" s="44"/>
      <c r="B5" s="45"/>
      <c r="C5" s="3"/>
      <c r="D5" s="46"/>
      <c r="E5" s="55"/>
      <c r="F5" s="53"/>
      <c r="G5" s="48"/>
      <c r="H5" s="44"/>
      <c r="I5" s="49"/>
    </row>
    <row r="6" customFormat="false" ht="16.5" hidden="false" customHeight="false" outlineLevel="0" collapsed="false">
      <c r="A6" s="44"/>
      <c r="B6" s="45"/>
      <c r="C6" s="3"/>
      <c r="D6" s="46"/>
      <c r="E6" s="55"/>
      <c r="F6" s="53"/>
      <c r="G6" s="48"/>
      <c r="H6" s="44"/>
      <c r="I6" s="49"/>
    </row>
    <row r="7" customFormat="false" ht="16.5" hidden="false" customHeight="false" outlineLevel="0" collapsed="false">
      <c r="A7" s="44"/>
      <c r="B7" s="45"/>
      <c r="C7" s="3"/>
      <c r="D7" s="46"/>
      <c r="E7" s="55"/>
      <c r="F7" s="53"/>
      <c r="G7" s="48"/>
      <c r="H7" s="44"/>
      <c r="I7" s="49"/>
    </row>
    <row r="8" customFormat="false" ht="16.5" hidden="false" customHeight="false" outlineLevel="0" collapsed="false">
      <c r="A8" s="44"/>
      <c r="B8" s="45"/>
      <c r="C8" s="3"/>
      <c r="D8" s="46"/>
      <c r="E8" s="58"/>
      <c r="F8" s="53"/>
      <c r="G8" s="48"/>
      <c r="H8" s="44"/>
      <c r="I8" s="49"/>
    </row>
    <row r="9" customFormat="false" ht="16.5" hidden="false" customHeight="false" outlineLevel="0" collapsed="false">
      <c r="A9" s="44"/>
      <c r="B9" s="45"/>
      <c r="C9" s="3"/>
      <c r="D9" s="46"/>
      <c r="E9" s="55"/>
      <c r="F9" s="53"/>
      <c r="G9" s="48"/>
      <c r="H9" s="44"/>
      <c r="I9" s="49"/>
    </row>
    <row r="10" customFormat="false" ht="16.5" hidden="false" customHeight="false" outlineLevel="0" collapsed="false">
      <c r="A10" s="44"/>
      <c r="B10" s="45"/>
      <c r="C10" s="3"/>
      <c r="D10" s="46"/>
      <c r="E10" s="55"/>
      <c r="F10" s="53"/>
      <c r="G10" s="48"/>
      <c r="H10" s="44"/>
      <c r="I10" s="49"/>
    </row>
    <row r="11" customFormat="false" ht="16.5" hidden="false" customHeight="false" outlineLevel="0" collapsed="false">
      <c r="A11" s="44"/>
      <c r="B11" s="45"/>
      <c r="C11" s="3"/>
      <c r="D11" s="46"/>
      <c r="E11" s="54"/>
      <c r="F11" s="53"/>
      <c r="G11" s="48"/>
      <c r="H11" s="44"/>
      <c r="I11" s="49"/>
    </row>
    <row r="12" customFormat="false" ht="16.5" hidden="false" customHeight="false" outlineLevel="0" collapsed="false">
      <c r="A12" s="44"/>
      <c r="B12" s="45"/>
      <c r="C12" s="3"/>
      <c r="D12" s="46"/>
      <c r="E12" s="54"/>
      <c r="F12" s="53"/>
      <c r="G12" s="48"/>
      <c r="H12" s="44"/>
      <c r="I12" s="49"/>
    </row>
    <row r="13" customFormat="false" ht="16.5" hidden="false" customHeight="false" outlineLevel="0" collapsed="false">
      <c r="A13" s="44"/>
      <c r="B13" s="45"/>
      <c r="C13" s="3"/>
      <c r="D13" s="46"/>
      <c r="E13" s="63"/>
      <c r="F13" s="53"/>
      <c r="G13" s="48"/>
      <c r="H13" s="44"/>
      <c r="I13" s="49"/>
    </row>
    <row r="14" customFormat="false" ht="16.5" hidden="false" customHeight="false" outlineLevel="0" collapsed="false">
      <c r="A14" s="44"/>
      <c r="B14" s="45"/>
      <c r="C14" s="3"/>
      <c r="D14" s="46"/>
      <c r="E14" s="54"/>
      <c r="F14" s="53"/>
      <c r="G14" s="48"/>
      <c r="H14" s="44"/>
      <c r="I14" s="49"/>
    </row>
    <row r="15" customFormat="false" ht="16.5" hidden="false" customHeight="false" outlineLevel="0" collapsed="false">
      <c r="A15" s="44"/>
      <c r="B15" s="45"/>
      <c r="C15" s="3"/>
      <c r="D15" s="46"/>
      <c r="E15" s="54"/>
      <c r="F15" s="53"/>
      <c r="G15" s="48"/>
      <c r="H15" s="44"/>
      <c r="I15" s="49"/>
    </row>
    <row r="16" customFormat="false" ht="16.5" hidden="false" customHeight="false" outlineLevel="0" collapsed="false">
      <c r="A16" s="44"/>
      <c r="B16" s="45"/>
      <c r="C16" s="3"/>
      <c r="D16" s="46"/>
      <c r="E16" s="54"/>
      <c r="F16" s="53"/>
      <c r="G16" s="48"/>
      <c r="H16" s="44"/>
      <c r="I16" s="49"/>
    </row>
    <row r="17" customFormat="false" ht="16.5" hidden="false" customHeight="false" outlineLevel="0" collapsed="false">
      <c r="A17" s="44"/>
      <c r="B17" s="45"/>
      <c r="C17" s="3"/>
      <c r="D17" s="46"/>
      <c r="E17" s="63"/>
      <c r="F17" s="53"/>
      <c r="G17" s="48"/>
      <c r="H17" s="44"/>
      <c r="I17" s="49"/>
    </row>
    <row r="18" customFormat="false" ht="16.5" hidden="false" customHeight="false" outlineLevel="0" collapsed="false">
      <c r="A18" s="44"/>
      <c r="B18" s="45"/>
      <c r="C18" s="3"/>
      <c r="D18" s="46"/>
      <c r="E18" s="54"/>
      <c r="F18" s="53"/>
      <c r="G18" s="48"/>
      <c r="H18" s="44"/>
      <c r="I18" s="49"/>
    </row>
    <row r="19" customFormat="false" ht="16.5" hidden="false" customHeight="false" outlineLevel="0" collapsed="false">
      <c r="A19" s="44"/>
      <c r="B19" s="45"/>
      <c r="C19" s="3"/>
      <c r="D19" s="46"/>
      <c r="E19" s="54"/>
      <c r="F19" s="53"/>
      <c r="G19" s="48"/>
      <c r="H19" s="44"/>
      <c r="I19" s="49"/>
    </row>
    <row r="20" customFormat="false" ht="16.5" hidden="false" customHeight="false" outlineLevel="0" collapsed="false">
      <c r="A20" s="44"/>
      <c r="B20" s="45"/>
      <c r="C20" s="3"/>
      <c r="D20" s="46"/>
      <c r="E20" s="54"/>
      <c r="F20" s="53"/>
      <c r="G20" s="48"/>
      <c r="H20" s="44"/>
      <c r="I20" s="49"/>
    </row>
    <row r="21" customFormat="false" ht="16.5" hidden="false" customHeight="false" outlineLevel="0" collapsed="false">
      <c r="A21" s="44"/>
      <c r="B21" s="45"/>
      <c r="C21" s="3"/>
      <c r="D21" s="46"/>
      <c r="E21" s="54"/>
      <c r="F21" s="53"/>
      <c r="G21" s="48"/>
      <c r="H21" s="44"/>
      <c r="I21" s="49"/>
    </row>
    <row r="22" customFormat="false" ht="16.5" hidden="false" customHeight="false" outlineLevel="0" collapsed="false">
      <c r="A22" s="44"/>
      <c r="B22" s="45"/>
      <c r="C22" s="3"/>
      <c r="D22" s="46"/>
      <c r="E22" s="54"/>
      <c r="F22" s="53"/>
      <c r="G22" s="48"/>
      <c r="H22" s="44"/>
      <c r="I22" s="49"/>
    </row>
    <row r="23" customFormat="false" ht="16.5" hidden="false" customHeight="false" outlineLevel="0" collapsed="false">
      <c r="A23" s="44"/>
      <c r="B23" s="45"/>
      <c r="C23" s="3"/>
      <c r="D23" s="46"/>
      <c r="E23" s="63"/>
      <c r="F23" s="53"/>
      <c r="G23" s="48"/>
      <c r="H23" s="44"/>
      <c r="I23" s="49"/>
    </row>
    <row r="24" customFormat="false" ht="16.5" hidden="false" customHeight="false" outlineLevel="0" collapsed="false">
      <c r="A24" s="44"/>
      <c r="B24" s="45"/>
      <c r="C24" s="3"/>
      <c r="D24" s="46"/>
      <c r="E24" s="54"/>
      <c r="F24" s="53"/>
      <c r="G24" s="48"/>
      <c r="H24" s="44"/>
      <c r="I24" s="49"/>
    </row>
    <row r="25" customFormat="false" ht="16.5" hidden="false" customHeight="false" outlineLevel="0" collapsed="false">
      <c r="A25" s="44"/>
      <c r="B25" s="45"/>
      <c r="C25" s="3"/>
      <c r="D25" s="46"/>
      <c r="E25" s="54"/>
      <c r="F25" s="53"/>
      <c r="G25" s="48"/>
      <c r="H25" s="44"/>
      <c r="I25" s="49"/>
    </row>
    <row r="26" customFormat="false" ht="16.5" hidden="false" customHeight="false" outlineLevel="0" collapsed="false">
      <c r="A26" s="44"/>
      <c r="B26" s="45"/>
      <c r="C26" s="3"/>
      <c r="D26" s="46"/>
      <c r="E26" s="19"/>
      <c r="F26" s="53"/>
      <c r="G26" s="48"/>
      <c r="H26" s="44"/>
      <c r="I26" s="49"/>
    </row>
    <row r="27" customFormat="false" ht="16.5" hidden="false" customHeight="false" outlineLevel="0" collapsed="false">
      <c r="A27" s="44"/>
      <c r="B27" s="45"/>
      <c r="C27" s="3"/>
      <c r="D27" s="46"/>
      <c r="E27" s="19"/>
      <c r="F27" s="53"/>
      <c r="G27" s="48"/>
      <c r="H27" s="44"/>
      <c r="I27" s="49"/>
    </row>
    <row r="28" customFormat="false" ht="16.5" hidden="false" customHeight="false" outlineLevel="0" collapsed="false">
      <c r="A28" s="44"/>
      <c r="B28" s="45"/>
      <c r="C28" s="3"/>
      <c r="D28" s="46"/>
      <c r="E28" s="19"/>
      <c r="F28" s="53"/>
      <c r="G28" s="48"/>
      <c r="H28" s="44"/>
      <c r="I28" s="49"/>
    </row>
    <row r="29" customFormat="false" ht="16.5" hidden="false" customHeight="false" outlineLevel="0" collapsed="false">
      <c r="A29" s="44"/>
      <c r="B29" s="45"/>
      <c r="C29" s="3"/>
      <c r="D29" s="46"/>
      <c r="E29" s="18"/>
      <c r="F29" s="53"/>
      <c r="G29" s="48"/>
      <c r="H29" s="44"/>
      <c r="I29" s="49"/>
    </row>
    <row r="30" customFormat="false" ht="16.5" hidden="false" customHeight="false" outlineLevel="0" collapsed="false">
      <c r="A30" s="44"/>
      <c r="B30" s="45"/>
      <c r="C30" s="3"/>
      <c r="D30" s="46"/>
      <c r="E30" s="19"/>
      <c r="F30" s="53"/>
      <c r="G30" s="48"/>
      <c r="H30" s="44"/>
      <c r="I30" s="49"/>
    </row>
    <row r="31" customFormat="false" ht="16.5" hidden="false" customHeight="false" outlineLevel="0" collapsed="false">
      <c r="A31" s="44"/>
      <c r="B31" s="45"/>
      <c r="C31" s="3"/>
      <c r="D31" s="46"/>
      <c r="E31" s="19"/>
      <c r="F31" s="53"/>
      <c r="G31" s="48"/>
      <c r="H31" s="44"/>
      <c r="I31" s="49"/>
    </row>
    <row r="32" customFormat="false" ht="16.5" hidden="false" customHeight="false" outlineLevel="0" collapsed="false">
      <c r="A32" s="44"/>
      <c r="B32" s="45"/>
      <c r="C32" s="3"/>
      <c r="D32" s="46"/>
      <c r="E32" s="19"/>
      <c r="F32" s="53"/>
      <c r="G32" s="48"/>
      <c r="H32" s="44"/>
      <c r="I32" s="49"/>
    </row>
    <row r="33" customFormat="false" ht="16.5" hidden="false" customHeight="false" outlineLevel="0" collapsed="false">
      <c r="A33" s="44"/>
      <c r="B33" s="45"/>
      <c r="C33" s="3"/>
      <c r="D33" s="46"/>
      <c r="E33" s="18"/>
      <c r="F33" s="53"/>
      <c r="G33" s="48"/>
      <c r="H33" s="44"/>
      <c r="I33" s="49"/>
    </row>
    <row r="34" customFormat="false" ht="16.5" hidden="false" customHeight="false" outlineLevel="0" collapsed="false">
      <c r="A34" s="44"/>
      <c r="B34" s="45"/>
      <c r="C34" s="3"/>
      <c r="D34" s="46"/>
      <c r="E34" s="19"/>
      <c r="F34" s="53"/>
      <c r="G34" s="48"/>
      <c r="H34" s="44"/>
      <c r="I34" s="49"/>
    </row>
    <row r="35" customFormat="false" ht="16.5" hidden="false" customHeight="false" outlineLevel="0" collapsed="false">
      <c r="A35" s="44"/>
      <c r="B35" s="45"/>
      <c r="C35" s="3"/>
      <c r="D35" s="46"/>
      <c r="E35" s="19"/>
      <c r="F35" s="53"/>
      <c r="G35" s="48"/>
      <c r="H35" s="44"/>
      <c r="I35" s="49"/>
    </row>
    <row r="36" customFormat="false" ht="16.5" hidden="false" customHeight="false" outlineLevel="0" collapsed="false">
      <c r="A36" s="44"/>
      <c r="B36" s="45"/>
      <c r="C36" s="3"/>
      <c r="D36" s="46"/>
      <c r="E36" s="19"/>
      <c r="F36" s="53"/>
      <c r="G36" s="48"/>
      <c r="H36" s="44"/>
      <c r="I36" s="49"/>
    </row>
    <row r="37" customFormat="false" ht="16.5" hidden="false" customHeight="false" outlineLevel="0" collapsed="false">
      <c r="A37" s="44"/>
      <c r="B37" s="45"/>
      <c r="C37" s="3"/>
      <c r="D37" s="46"/>
      <c r="E37" s="19"/>
      <c r="F37" s="53"/>
      <c r="G37" s="48"/>
      <c r="H37" s="44"/>
      <c r="I37" s="49"/>
    </row>
    <row r="38" customFormat="false" ht="16.5" hidden="false" customHeight="false" outlineLevel="0" collapsed="false">
      <c r="A38" s="44"/>
      <c r="B38" s="45"/>
      <c r="C38" s="3"/>
      <c r="D38" s="46"/>
      <c r="E38" s="19"/>
      <c r="F38" s="53"/>
      <c r="G38" s="48"/>
      <c r="H38" s="44"/>
      <c r="I38" s="49"/>
    </row>
    <row r="39" customFormat="false" ht="16.5" hidden="false" customHeight="false" outlineLevel="0" collapsed="false">
      <c r="A39" s="44"/>
      <c r="B39" s="45"/>
      <c r="C39" s="3"/>
      <c r="D39" s="46"/>
      <c r="E39" s="20"/>
      <c r="F39" s="53"/>
      <c r="G39" s="48"/>
      <c r="H39" s="44"/>
      <c r="I39" s="49"/>
    </row>
    <row r="40" customFormat="false" ht="16.5" hidden="false" customHeight="false" outlineLevel="0" collapsed="false">
      <c r="A40" s="44"/>
      <c r="B40" s="45"/>
      <c r="C40" s="3"/>
      <c r="D40" s="46"/>
      <c r="E40" s="54"/>
      <c r="F40" s="53"/>
      <c r="G40" s="48"/>
      <c r="H40" s="44"/>
      <c r="I40" s="49"/>
    </row>
    <row r="41" customFormat="false" ht="16.5" hidden="false" customHeight="false" outlineLevel="0" collapsed="false">
      <c r="A41" s="44"/>
      <c r="B41" s="45"/>
      <c r="C41" s="3"/>
      <c r="D41" s="46"/>
      <c r="E41" s="55"/>
      <c r="F41" s="53"/>
      <c r="G41" s="48"/>
      <c r="H41" s="44"/>
      <c r="I41" s="49"/>
    </row>
    <row r="42" customFormat="false" ht="16.5" hidden="false" customHeight="false" outlineLevel="0" collapsed="false">
      <c r="A42" s="44"/>
      <c r="B42" s="45"/>
      <c r="C42" s="3"/>
      <c r="D42" s="46"/>
      <c r="E42" s="58"/>
      <c r="F42" s="53"/>
      <c r="G42" s="48"/>
      <c r="H42" s="44"/>
      <c r="I42" s="49"/>
    </row>
    <row r="43" customFormat="false" ht="16.5" hidden="false" customHeight="false" outlineLevel="0" collapsed="false">
      <c r="A43" s="44"/>
      <c r="B43" s="45"/>
      <c r="C43" s="3"/>
      <c r="D43" s="46"/>
      <c r="E43" s="55"/>
      <c r="F43" s="53"/>
      <c r="G43" s="48"/>
      <c r="H43" s="44"/>
      <c r="I43" s="49"/>
    </row>
    <row r="44" customFormat="false" ht="16.5" hidden="false" customHeight="false" outlineLevel="0" collapsed="false">
      <c r="A44" s="44"/>
      <c r="B44" s="45"/>
      <c r="C44" s="3"/>
      <c r="D44" s="46"/>
      <c r="E44" s="55"/>
      <c r="F44" s="53"/>
      <c r="G44" s="48"/>
      <c r="H44" s="44"/>
      <c r="I44" s="49"/>
    </row>
    <row r="45" customFormat="false" ht="16.5" hidden="false" customHeight="false" outlineLevel="0" collapsed="false">
      <c r="A45" s="44"/>
      <c r="B45" s="45"/>
      <c r="C45" s="3"/>
      <c r="D45" s="46"/>
      <c r="E45" s="55"/>
      <c r="F45" s="53"/>
      <c r="G45" s="48"/>
      <c r="H45" s="44"/>
      <c r="I45" s="49"/>
    </row>
    <row r="46" customFormat="false" ht="16.5" hidden="false" customHeight="false" outlineLevel="0" collapsed="false">
      <c r="A46" s="44"/>
      <c r="B46" s="45"/>
      <c r="C46" s="3"/>
      <c r="D46" s="46"/>
      <c r="E46" s="55"/>
      <c r="F46" s="53"/>
      <c r="G46" s="48"/>
      <c r="H46" s="44"/>
      <c r="I46" s="49"/>
    </row>
    <row r="47" customFormat="false" ht="16.5" hidden="false" customHeight="false" outlineLevel="0" collapsed="false">
      <c r="A47" s="44"/>
      <c r="B47" s="45"/>
      <c r="C47" s="3"/>
      <c r="D47" s="46"/>
      <c r="E47" s="55"/>
      <c r="F47" s="53"/>
      <c r="G47" s="48"/>
      <c r="H47" s="44"/>
      <c r="I47" s="49"/>
    </row>
    <row r="48" customFormat="false" ht="16.5" hidden="false" customHeight="false" outlineLevel="0" collapsed="false">
      <c r="A48" s="44"/>
      <c r="B48" s="45"/>
      <c r="C48" s="3"/>
      <c r="D48" s="46"/>
      <c r="E48" s="55"/>
      <c r="F48" s="53"/>
      <c r="G48" s="48"/>
      <c r="H48" s="44"/>
      <c r="I48" s="49"/>
    </row>
    <row r="49" customFormat="false" ht="16.5" hidden="false" customHeight="false" outlineLevel="0" collapsed="false">
      <c r="A49" s="44"/>
      <c r="B49" s="45"/>
      <c r="C49" s="3"/>
      <c r="D49" s="46"/>
      <c r="E49" s="55"/>
      <c r="F49" s="53"/>
      <c r="G49" s="48"/>
      <c r="H49" s="44"/>
      <c r="I49" s="49"/>
    </row>
    <row r="50" customFormat="false" ht="16.5" hidden="false" customHeight="false" outlineLevel="0" collapsed="false">
      <c r="A50" s="44"/>
      <c r="B50" s="45"/>
      <c r="C50" s="3"/>
      <c r="D50" s="46"/>
      <c r="E50" s="55"/>
      <c r="F50" s="53"/>
      <c r="G50" s="48"/>
      <c r="H50" s="44"/>
      <c r="I50" s="49"/>
    </row>
    <row r="51" customFormat="false" ht="16.5" hidden="false" customHeight="false" outlineLevel="0" collapsed="false">
      <c r="A51" s="44"/>
      <c r="B51" s="45"/>
      <c r="C51" s="3"/>
      <c r="D51" s="46"/>
      <c r="E51" s="55"/>
      <c r="F51" s="53"/>
      <c r="G51" s="48"/>
      <c r="H51" s="44"/>
      <c r="I51" s="49"/>
    </row>
    <row r="52" customFormat="false" ht="16.5" hidden="false" customHeight="false" outlineLevel="0" collapsed="false">
      <c r="A52" s="44"/>
      <c r="B52" s="45"/>
      <c r="C52" s="3"/>
      <c r="D52" s="46"/>
      <c r="E52" s="55"/>
      <c r="F52" s="53"/>
      <c r="G52" s="48"/>
      <c r="H52" s="44"/>
      <c r="I52" s="49"/>
    </row>
    <row r="53" customFormat="false" ht="16.5" hidden="false" customHeight="false" outlineLevel="0" collapsed="false">
      <c r="A53" s="44"/>
      <c r="B53" s="45"/>
      <c r="C53" s="3"/>
      <c r="D53" s="46"/>
      <c r="E53" s="55"/>
      <c r="F53" s="53"/>
      <c r="G53" s="48"/>
      <c r="H53" s="44"/>
      <c r="I53" s="49"/>
    </row>
    <row r="54" customFormat="false" ht="16.5" hidden="false" customHeight="false" outlineLevel="0" collapsed="false">
      <c r="A54" s="44"/>
      <c r="B54" s="45"/>
      <c r="C54" s="3"/>
      <c r="D54" s="46"/>
      <c r="E54" s="55"/>
      <c r="F54" s="53"/>
      <c r="G54" s="48"/>
      <c r="H54" s="44"/>
      <c r="I54" s="49"/>
    </row>
    <row r="55" customFormat="false" ht="16.5" hidden="false" customHeight="false" outlineLevel="0" collapsed="false">
      <c r="A55" s="44"/>
      <c r="B55" s="45"/>
      <c r="C55" s="3"/>
      <c r="D55" s="46"/>
      <c r="E55" s="55"/>
      <c r="F55" s="53"/>
      <c r="G55" s="48"/>
      <c r="H55" s="44"/>
      <c r="I55" s="49"/>
    </row>
    <row r="56" customFormat="false" ht="16.5" hidden="false" customHeight="false" outlineLevel="0" collapsed="false">
      <c r="A56" s="44"/>
      <c r="B56" s="45"/>
      <c r="C56" s="3"/>
      <c r="D56" s="46"/>
      <c r="E56" s="55"/>
      <c r="F56" s="53"/>
      <c r="G56" s="48"/>
      <c r="H56" s="44"/>
      <c r="I56" s="49"/>
    </row>
    <row r="57" customFormat="false" ht="16.5" hidden="false" customHeight="false" outlineLevel="0" collapsed="false">
      <c r="A57" s="44"/>
      <c r="B57" s="45"/>
      <c r="C57" s="3"/>
      <c r="D57" s="46"/>
      <c r="E57" s="55"/>
      <c r="F57" s="53"/>
      <c r="G57" s="48"/>
      <c r="H57" s="44"/>
      <c r="I57" s="49"/>
    </row>
    <row r="58" customFormat="false" ht="16.5" hidden="false" customHeight="false" outlineLevel="0" collapsed="false">
      <c r="A58" s="44"/>
      <c r="B58" s="45"/>
      <c r="C58" s="3"/>
      <c r="D58" s="46"/>
      <c r="E58" s="55"/>
      <c r="F58" s="53"/>
      <c r="G58" s="48"/>
      <c r="H58" s="44"/>
      <c r="I58" s="49"/>
    </row>
    <row r="59" customFormat="false" ht="16.5" hidden="false" customHeight="false" outlineLevel="0" collapsed="false">
      <c r="A59" s="44"/>
      <c r="B59" s="45"/>
      <c r="C59" s="3"/>
      <c r="D59" s="46"/>
      <c r="E59" s="55"/>
      <c r="F59" s="53"/>
      <c r="G59" s="48"/>
      <c r="H59" s="44"/>
      <c r="I59" s="49"/>
    </row>
    <row r="60" customFormat="false" ht="16.5" hidden="false" customHeight="false" outlineLevel="0" collapsed="false">
      <c r="A60" s="44"/>
      <c r="B60" s="45"/>
      <c r="C60" s="3"/>
      <c r="D60" s="46"/>
      <c r="E60" s="55"/>
      <c r="F60" s="53"/>
      <c r="G60" s="48"/>
      <c r="H60" s="44"/>
      <c r="I60" s="49"/>
    </row>
    <row r="61" customFormat="false" ht="16.5" hidden="false" customHeight="false" outlineLevel="0" collapsed="false">
      <c r="A61" s="44"/>
      <c r="B61" s="45"/>
      <c r="C61" s="3"/>
      <c r="D61" s="46"/>
      <c r="E61" s="55"/>
      <c r="F61" s="53"/>
      <c r="G61" s="48"/>
      <c r="H61" s="44"/>
      <c r="I61" s="49"/>
    </row>
    <row r="62" customFormat="false" ht="16.5" hidden="false" customHeight="false" outlineLevel="0" collapsed="false">
      <c r="A62" s="44"/>
      <c r="B62" s="45"/>
      <c r="C62" s="3"/>
      <c r="D62" s="46"/>
      <c r="E62" s="55"/>
      <c r="F62" s="53"/>
      <c r="G62" s="48"/>
      <c r="H62" s="44"/>
      <c r="I62" s="49"/>
    </row>
    <row r="63" customFormat="false" ht="16.5" hidden="false" customHeight="false" outlineLevel="0" collapsed="false">
      <c r="A63" s="44"/>
      <c r="B63" s="45"/>
      <c r="C63" s="3"/>
      <c r="D63" s="46"/>
      <c r="E63" s="55"/>
      <c r="F63" s="53"/>
      <c r="G63" s="48"/>
      <c r="H63" s="44"/>
      <c r="I63" s="49"/>
    </row>
    <row r="64" customFormat="false" ht="16.5" hidden="false" customHeight="false" outlineLevel="0" collapsed="false">
      <c r="A64" s="44"/>
      <c r="B64" s="45"/>
      <c r="C64" s="3"/>
      <c r="D64" s="46"/>
      <c r="E64" s="55"/>
      <c r="F64" s="53"/>
      <c r="G64" s="48"/>
      <c r="H64" s="44"/>
      <c r="I64" s="49"/>
    </row>
    <row r="65" customFormat="false" ht="16.5" hidden="false" customHeight="false" outlineLevel="0" collapsed="false">
      <c r="A65" s="44"/>
      <c r="B65" s="45"/>
      <c r="C65" s="3"/>
      <c r="D65" s="46"/>
      <c r="E65" s="55"/>
      <c r="F65" s="53"/>
      <c r="G65" s="48"/>
      <c r="H65" s="44"/>
      <c r="I65" s="49"/>
    </row>
    <row r="66" customFormat="false" ht="16.5" hidden="false" customHeight="false" outlineLevel="0" collapsed="false">
      <c r="A66" s="44"/>
      <c r="B66" s="45"/>
      <c r="C66" s="3"/>
      <c r="D66" s="46"/>
      <c r="E66" s="55"/>
      <c r="F66" s="53"/>
      <c r="G66" s="48"/>
      <c r="H66" s="44"/>
      <c r="I66" s="49"/>
    </row>
    <row r="67" customFormat="false" ht="16.5" hidden="false" customHeight="false" outlineLevel="0" collapsed="false">
      <c r="A67" s="44"/>
      <c r="B67" s="45"/>
      <c r="C67" s="3"/>
      <c r="D67" s="46"/>
      <c r="E67" s="55"/>
      <c r="F67" s="53"/>
      <c r="G67" s="48"/>
      <c r="H67" s="44"/>
      <c r="I67" s="49"/>
    </row>
    <row r="68" customFormat="false" ht="16.5" hidden="false" customHeight="false" outlineLevel="0" collapsed="false">
      <c r="A68" s="44"/>
      <c r="B68" s="45"/>
      <c r="C68" s="3"/>
      <c r="D68" s="46"/>
      <c r="E68" s="16"/>
      <c r="F68" s="53"/>
      <c r="G68" s="48"/>
      <c r="H68" s="44"/>
      <c r="I68" s="49"/>
    </row>
    <row r="69" customFormat="false" ht="16.5" hidden="false" customHeight="false" outlineLevel="0" collapsed="false">
      <c r="A69" s="44"/>
      <c r="B69" s="45"/>
      <c r="C69" s="3"/>
      <c r="D69" s="46"/>
      <c r="E69" s="16"/>
      <c r="F69" s="53"/>
      <c r="G69" s="48"/>
      <c r="H69" s="44"/>
      <c r="I69" s="49"/>
    </row>
    <row r="70" customFormat="false" ht="16.5" hidden="false" customHeight="false" outlineLevel="0" collapsed="false">
      <c r="A70" s="44"/>
      <c r="B70" s="45"/>
      <c r="C70" s="3"/>
      <c r="D70" s="46"/>
      <c r="E70" s="16"/>
      <c r="F70" s="53"/>
      <c r="G70" s="48"/>
      <c r="H70" s="44"/>
      <c r="I70" s="49"/>
    </row>
    <row r="71" customFormat="false" ht="16.5" hidden="false" customHeight="false" outlineLevel="0" collapsed="false">
      <c r="A71" s="44"/>
      <c r="B71" s="45"/>
      <c r="C71" s="3"/>
      <c r="D71" s="46"/>
      <c r="E71" s="16"/>
      <c r="F71" s="53"/>
      <c r="G71" s="48"/>
      <c r="H71" s="44"/>
      <c r="I71" s="49"/>
    </row>
    <row r="72" customFormat="false" ht="16.5" hidden="false" customHeight="false" outlineLevel="0" collapsed="false">
      <c r="A72" s="44"/>
      <c r="B72" s="45"/>
      <c r="C72" s="3"/>
      <c r="D72" s="46"/>
      <c r="E72" s="16"/>
      <c r="F72" s="53"/>
      <c r="G72" s="48"/>
      <c r="H72" s="44"/>
      <c r="I72" s="49"/>
    </row>
    <row r="73" customFormat="false" ht="16.5" hidden="false" customHeight="false" outlineLevel="0" collapsed="false">
      <c r="A73" s="44"/>
      <c r="B73" s="45"/>
      <c r="C73" s="3"/>
      <c r="D73" s="46"/>
      <c r="E73" s="17"/>
      <c r="F73" s="53"/>
      <c r="G73" s="48"/>
      <c r="H73" s="44"/>
      <c r="I73" s="49"/>
    </row>
    <row r="74" customFormat="false" ht="16.5" hidden="false" customHeight="false" outlineLevel="0" collapsed="false">
      <c r="A74" s="44"/>
      <c r="B74" s="51"/>
      <c r="C74" s="3"/>
      <c r="D74" s="46"/>
      <c r="E74" s="77"/>
      <c r="F74" s="53"/>
      <c r="G74" s="48"/>
      <c r="H74" s="44"/>
      <c r="I74" s="49"/>
    </row>
    <row r="75" customFormat="false" ht="16.5" hidden="false" customHeight="false" outlineLevel="0" collapsed="false">
      <c r="A75" s="44"/>
      <c r="B75" s="45"/>
      <c r="C75" s="3"/>
      <c r="D75" s="46"/>
      <c r="E75" s="54"/>
      <c r="F75" s="53"/>
      <c r="G75" s="48"/>
      <c r="H75" s="44"/>
      <c r="I75" s="49"/>
    </row>
    <row r="76" customFormat="false" ht="16.5" hidden="false" customHeight="false" outlineLevel="0" collapsed="false">
      <c r="A76" s="44"/>
      <c r="B76" s="45"/>
      <c r="C76" s="3"/>
      <c r="D76" s="46"/>
      <c r="E76" s="54"/>
      <c r="F76" s="53"/>
      <c r="G76" s="48"/>
      <c r="H76" s="44"/>
      <c r="I76" s="49"/>
    </row>
    <row r="77" customFormat="false" ht="16.5" hidden="false" customHeight="false" outlineLevel="0" collapsed="false">
      <c r="A77" s="44"/>
      <c r="B77" s="45"/>
      <c r="C77" s="3"/>
      <c r="D77" s="46"/>
      <c r="E77" s="54"/>
      <c r="F77" s="53"/>
      <c r="G77" s="48"/>
      <c r="H77" s="44"/>
      <c r="I77" s="49"/>
    </row>
    <row r="78" customFormat="false" ht="16.5" hidden="false" customHeight="false" outlineLevel="0" collapsed="false">
      <c r="A78" s="44"/>
      <c r="B78" s="45"/>
      <c r="C78" s="3"/>
      <c r="D78" s="46"/>
      <c r="E78" s="54"/>
      <c r="F78" s="53"/>
      <c r="G78" s="48"/>
      <c r="H78" s="44"/>
      <c r="I78" s="49"/>
    </row>
    <row r="79" customFormat="false" ht="16.5" hidden="false" customHeight="false" outlineLevel="0" collapsed="false">
      <c r="A79" s="44"/>
      <c r="B79" s="45"/>
      <c r="C79" s="3"/>
      <c r="D79" s="46"/>
      <c r="E79" s="54"/>
      <c r="F79" s="53"/>
      <c r="G79" s="48"/>
      <c r="H79" s="44"/>
      <c r="I79" s="49"/>
    </row>
    <row r="80" customFormat="false" ht="16.5" hidden="false" customHeight="false" outlineLevel="0" collapsed="false">
      <c r="A80" s="44"/>
      <c r="B80" s="45"/>
      <c r="C80" s="3"/>
      <c r="D80" s="46"/>
      <c r="E80" s="54"/>
      <c r="F80" s="53"/>
      <c r="G80" s="48"/>
      <c r="H80" s="44"/>
      <c r="I80" s="49"/>
    </row>
    <row r="81" customFormat="false" ht="16.5" hidden="false" customHeight="false" outlineLevel="0" collapsed="false">
      <c r="A81" s="44"/>
      <c r="B81" s="45"/>
      <c r="C81" s="3"/>
      <c r="D81" s="46"/>
      <c r="E81" s="54"/>
      <c r="F81" s="53"/>
      <c r="G81" s="48"/>
      <c r="H81" s="44"/>
      <c r="I81" s="49"/>
    </row>
    <row r="82" customFormat="false" ht="16.5" hidden="false" customHeight="false" outlineLevel="0" collapsed="false">
      <c r="A82" s="44"/>
      <c r="B82" s="45"/>
      <c r="C82" s="3"/>
      <c r="D82" s="46"/>
      <c r="E82" s="54"/>
      <c r="F82" s="53"/>
      <c r="G82" s="48"/>
      <c r="H82" s="44"/>
      <c r="I82" s="49"/>
    </row>
    <row r="83" customFormat="false" ht="16.5" hidden="false" customHeight="false" outlineLevel="0" collapsed="false">
      <c r="A83" s="44"/>
      <c r="B83" s="45"/>
      <c r="C83" s="3"/>
      <c r="D83" s="46"/>
      <c r="E83" s="54"/>
      <c r="F83" s="53"/>
      <c r="G83" s="48"/>
      <c r="H83" s="44"/>
      <c r="I83" s="49"/>
    </row>
    <row r="84" customFormat="false" ht="16.5" hidden="false" customHeight="false" outlineLevel="0" collapsed="false">
      <c r="A84" s="44"/>
      <c r="B84" s="45"/>
      <c r="C84" s="59"/>
      <c r="D84" s="31"/>
      <c r="E84" s="55"/>
      <c r="F84" s="53"/>
      <c r="G84" s="48"/>
      <c r="H84" s="49"/>
      <c r="I84" s="49"/>
    </row>
    <row r="85" customFormat="false" ht="16.5" hidden="false" customHeight="false" outlineLevel="0" collapsed="false">
      <c r="A85" s="44"/>
      <c r="B85" s="45"/>
      <c r="C85" s="59"/>
      <c r="D85" s="31"/>
      <c r="E85" s="55"/>
      <c r="F85" s="53"/>
      <c r="G85" s="48"/>
      <c r="H85" s="49"/>
      <c r="I85" s="49"/>
    </row>
    <row r="86" customFormat="false" ht="16.5" hidden="false" customHeight="false" outlineLevel="0" collapsed="false">
      <c r="A86" s="44"/>
      <c r="B86" s="45"/>
      <c r="C86" s="59"/>
      <c r="D86" s="31"/>
      <c r="E86" s="60"/>
      <c r="F86" s="53"/>
      <c r="G86" s="48"/>
      <c r="H86" s="49"/>
      <c r="I86" s="49"/>
    </row>
    <row r="87" customFormat="false" ht="16.5" hidden="false" customHeight="false" outlineLevel="0" collapsed="false">
      <c r="A87" s="44"/>
      <c r="B87" s="45"/>
      <c r="C87" s="59"/>
      <c r="D87" s="31"/>
      <c r="E87" s="60"/>
      <c r="F87" s="53"/>
      <c r="G87" s="48"/>
      <c r="H87" s="49"/>
      <c r="I87" s="49"/>
    </row>
    <row r="88" customFormat="false" ht="16.5" hidden="false" customHeight="false" outlineLevel="0" collapsed="false">
      <c r="A88" s="44"/>
      <c r="B88" s="45"/>
      <c r="C88" s="59"/>
      <c r="D88" s="31"/>
      <c r="E88" s="53"/>
      <c r="F88" s="53"/>
      <c r="G88" s="48"/>
      <c r="H88" s="49"/>
      <c r="I88" s="49"/>
    </row>
    <row r="89" customFormat="false" ht="16.5" hidden="false" customHeight="false" outlineLevel="0" collapsed="false">
      <c r="A89" s="44"/>
      <c r="B89" s="45"/>
      <c r="C89" s="59"/>
      <c r="D89" s="31"/>
      <c r="E89" s="53"/>
      <c r="F89" s="53"/>
      <c r="G89" s="48"/>
      <c r="H89" s="49"/>
      <c r="I89" s="49"/>
    </row>
    <row r="90" customFormat="false" ht="16.5" hidden="false" customHeight="false" outlineLevel="0" collapsed="false">
      <c r="A90" s="44"/>
      <c r="B90" s="45"/>
      <c r="C90" s="59"/>
      <c r="D90" s="31"/>
      <c r="E90" s="53"/>
      <c r="F90" s="53"/>
      <c r="G90" s="48"/>
      <c r="H90" s="49"/>
      <c r="I90" s="49"/>
    </row>
    <row r="91" customFormat="false" ht="16.5" hidden="false" customHeight="false" outlineLevel="0" collapsed="false">
      <c r="A91" s="44"/>
      <c r="B91" s="45"/>
      <c r="C91" s="59"/>
      <c r="D91" s="31"/>
      <c r="E91" s="53"/>
      <c r="F91" s="53"/>
      <c r="G91" s="48"/>
      <c r="H91" s="49"/>
      <c r="I91" s="49"/>
    </row>
    <row r="92" customFormat="false" ht="16.5" hidden="false" customHeight="false" outlineLevel="0" collapsed="false">
      <c r="A92" s="44"/>
      <c r="B92" s="45"/>
      <c r="C92" s="59"/>
      <c r="D92" s="31"/>
      <c r="E92" s="53"/>
      <c r="F92" s="53"/>
      <c r="G92" s="80"/>
      <c r="H92" s="61"/>
      <c r="I92" s="49"/>
    </row>
    <row r="93" customFormat="false" ht="16.5" hidden="false" customHeight="false" outlineLevel="0" collapsed="false">
      <c r="A93" s="44"/>
      <c r="B93" s="45"/>
      <c r="C93" s="59"/>
      <c r="D93" s="31"/>
      <c r="E93" s="53"/>
      <c r="F93" s="53"/>
      <c r="G93" s="48"/>
      <c r="H93" s="49"/>
      <c r="I93" s="49"/>
      <c r="J93" s="53"/>
    </row>
    <row r="94" customFormat="false" ht="16.5" hidden="false" customHeight="false" outlineLevel="0" collapsed="false">
      <c r="A94" s="44"/>
      <c r="B94" s="45"/>
      <c r="C94" s="59"/>
      <c r="D94" s="31"/>
      <c r="E94" s="53"/>
      <c r="F94" s="53"/>
      <c r="G94" s="48"/>
      <c r="H94" s="49"/>
      <c r="I94" s="49"/>
      <c r="J94" s="53"/>
    </row>
    <row r="95" customFormat="false" ht="16.5" hidden="false" customHeight="false" outlineLevel="0" collapsed="false">
      <c r="A95" s="44"/>
      <c r="B95" s="45"/>
      <c r="C95" s="59"/>
      <c r="D95" s="31"/>
      <c r="E95" s="53"/>
      <c r="F95" s="53"/>
      <c r="G95" s="48"/>
      <c r="H95" s="49"/>
      <c r="I95" s="49"/>
      <c r="J95" s="53"/>
    </row>
    <row r="96" customFormat="false" ht="16.5" hidden="false" customHeight="false" outlineLevel="0" collapsed="false">
      <c r="A96" s="44"/>
      <c r="B96" s="45"/>
      <c r="C96" s="59"/>
      <c r="D96" s="31"/>
      <c r="E96" s="53"/>
      <c r="F96" s="53"/>
      <c r="G96" s="48"/>
      <c r="H96" s="49"/>
      <c r="I96" s="49"/>
      <c r="J96" s="53"/>
    </row>
    <row r="97" customFormat="false" ht="16.5" hidden="false" customHeight="false" outlineLevel="0" collapsed="false">
      <c r="A97" s="44"/>
      <c r="B97" s="45"/>
      <c r="C97" s="59"/>
      <c r="D97" s="31"/>
      <c r="E97" s="53"/>
      <c r="F97" s="53"/>
      <c r="G97" s="48"/>
      <c r="H97" s="49"/>
      <c r="I97" s="49"/>
      <c r="J97" s="53"/>
    </row>
    <row r="98" customFormat="false" ht="16.5" hidden="false" customHeight="false" outlineLevel="0" collapsed="false">
      <c r="A98" s="44"/>
      <c r="B98" s="45"/>
      <c r="C98" s="59"/>
      <c r="D98" s="31"/>
      <c r="E98" s="53"/>
      <c r="F98" s="53"/>
      <c r="G98" s="48"/>
      <c r="H98" s="49"/>
      <c r="I98" s="49"/>
      <c r="J98" s="53"/>
    </row>
    <row r="99" customFormat="false" ht="16.5" hidden="false" customHeight="false" outlineLevel="0" collapsed="false">
      <c r="A99" s="66"/>
      <c r="B99" s="67"/>
      <c r="C99" s="68"/>
      <c r="D99" s="69"/>
      <c r="E99" s="70"/>
      <c r="F99" s="70"/>
      <c r="G99" s="71"/>
      <c r="H99" s="72"/>
      <c r="I99" s="72"/>
    </row>
    <row r="100" customFormat="false" ht="16.5" hidden="false" customHeight="false" outlineLevel="0" collapsed="false">
      <c r="A100" s="66"/>
      <c r="B100" s="67"/>
      <c r="C100" s="68"/>
      <c r="D100" s="69"/>
      <c r="E100" s="70"/>
      <c r="F100" s="70"/>
      <c r="G100" s="71"/>
      <c r="H100" s="72"/>
      <c r="I100" s="72"/>
    </row>
    <row r="102" customFormat="false" ht="16.5" hidden="false" customHeight="false" outlineLevel="0" collapsed="false">
      <c r="A102" s="39"/>
      <c r="B102" s="39"/>
      <c r="C102" s="39"/>
      <c r="D102" s="39"/>
      <c r="E102" s="39"/>
      <c r="F102" s="39"/>
      <c r="G102" s="39"/>
      <c r="H102" s="39"/>
      <c r="I102" s="39"/>
    </row>
    <row r="103" customFormat="false" ht="16.5" hidden="false" customHeight="false" outlineLevel="0" collapsed="false">
      <c r="A103" s="40"/>
      <c r="B103" s="40"/>
      <c r="C103" s="2"/>
      <c r="D103" s="41"/>
      <c r="E103" s="41"/>
      <c r="F103" s="41"/>
      <c r="G103" s="42"/>
      <c r="H103" s="43"/>
      <c r="I103" s="43"/>
      <c r="J103" s="49"/>
    </row>
    <row r="104" customFormat="false" ht="16.5" hidden="false" customHeight="false" outlineLevel="0" collapsed="false">
      <c r="A104" s="44"/>
      <c r="B104" s="51"/>
      <c r="C104" s="59"/>
      <c r="D104" s="31"/>
      <c r="E104" s="23"/>
      <c r="F104" s="23"/>
      <c r="G104" s="48"/>
      <c r="H104" s="44"/>
      <c r="I104" s="49"/>
    </row>
    <row r="105" customFormat="false" ht="16.5" hidden="false" customHeight="false" outlineLevel="0" collapsed="false">
      <c r="A105" s="44"/>
      <c r="B105" s="51"/>
      <c r="C105" s="59"/>
      <c r="D105" s="31"/>
      <c r="E105" s="23"/>
      <c r="F105" s="23"/>
      <c r="G105" s="48"/>
      <c r="H105" s="44"/>
      <c r="I105" s="49"/>
    </row>
    <row r="106" customFormat="false" ht="16.5" hidden="false" customHeight="false" outlineLevel="0" collapsed="false">
      <c r="A106" s="44"/>
      <c r="B106" s="51"/>
      <c r="C106" s="59"/>
      <c r="D106" s="31"/>
      <c r="E106" s="23"/>
      <c r="F106" s="23"/>
      <c r="G106" s="48"/>
      <c r="H106" s="44"/>
      <c r="I106" s="49"/>
    </row>
    <row r="107" customFormat="false" ht="16.5" hidden="false" customHeight="false" outlineLevel="0" collapsed="false">
      <c r="A107" s="44"/>
      <c r="B107" s="51"/>
      <c r="C107" s="59"/>
      <c r="D107" s="31"/>
      <c r="E107" s="23"/>
      <c r="F107" s="23"/>
      <c r="G107" s="48"/>
      <c r="H107" s="44"/>
      <c r="I107" s="49"/>
    </row>
    <row r="108" customFormat="false" ht="16.5" hidden="false" customHeight="false" outlineLevel="0" collapsed="false">
      <c r="A108" s="44"/>
      <c r="B108" s="51"/>
      <c r="C108" s="59"/>
      <c r="D108" s="31"/>
      <c r="E108" s="23"/>
      <c r="F108" s="23"/>
      <c r="G108" s="48"/>
      <c r="H108" s="44"/>
      <c r="I108" s="49"/>
    </row>
    <row r="109" customFormat="false" ht="16.5" hidden="false" customHeight="false" outlineLevel="0" collapsed="false">
      <c r="A109" s="44"/>
      <c r="B109" s="51"/>
      <c r="C109" s="59"/>
      <c r="D109" s="31"/>
      <c r="E109" s="23"/>
      <c r="F109" s="23"/>
      <c r="G109" s="48"/>
      <c r="H109" s="44"/>
      <c r="I109" s="49"/>
    </row>
    <row r="110" customFormat="false" ht="16.5" hidden="false" customHeight="false" outlineLevel="0" collapsed="false">
      <c r="A110" s="44"/>
      <c r="B110" s="51"/>
      <c r="C110" s="59"/>
      <c r="D110" s="31"/>
      <c r="E110" s="23"/>
      <c r="F110" s="23"/>
      <c r="G110" s="48"/>
      <c r="H110" s="44"/>
      <c r="I110" s="49"/>
    </row>
    <row r="111" customFormat="false" ht="16.5" hidden="false" customHeight="false" outlineLevel="0" collapsed="false">
      <c r="A111" s="44"/>
      <c r="B111" s="51"/>
      <c r="C111" s="59"/>
      <c r="D111" s="31"/>
      <c r="E111" s="24"/>
      <c r="F111" s="23"/>
      <c r="G111" s="48"/>
      <c r="H111" s="44"/>
      <c r="I111" s="49"/>
    </row>
    <row r="112" customFormat="false" ht="16.5" hidden="false" customHeight="false" outlineLevel="0" collapsed="false">
      <c r="A112" s="44"/>
      <c r="B112" s="51"/>
      <c r="C112" s="59"/>
      <c r="D112" s="31"/>
      <c r="E112" s="23"/>
      <c r="F112" s="23"/>
      <c r="G112" s="48"/>
      <c r="H112" s="44"/>
      <c r="I112" s="49"/>
    </row>
    <row r="113" customFormat="false" ht="16.5" hidden="false" customHeight="false" outlineLevel="0" collapsed="false">
      <c r="A113" s="44"/>
      <c r="B113" s="51"/>
      <c r="C113" s="59"/>
      <c r="D113" s="31"/>
      <c r="E113" s="23"/>
      <c r="F113" s="23"/>
      <c r="G113" s="48"/>
      <c r="H113" s="44"/>
      <c r="I113" s="49"/>
    </row>
    <row r="114" customFormat="false" ht="16.5" hidden="false" customHeight="false" outlineLevel="0" collapsed="false">
      <c r="A114" s="44"/>
      <c r="B114" s="51"/>
      <c r="C114" s="59"/>
      <c r="D114" s="31"/>
      <c r="E114" s="23"/>
      <c r="F114" s="23"/>
      <c r="G114" s="48"/>
      <c r="H114" s="44"/>
      <c r="I114" s="49"/>
    </row>
    <row r="115" customFormat="false" ht="16.5" hidden="false" customHeight="false" outlineLevel="0" collapsed="false">
      <c r="A115" s="44"/>
      <c r="B115" s="51"/>
      <c r="C115" s="59"/>
      <c r="D115" s="31"/>
      <c r="E115" s="23"/>
      <c r="F115" s="23"/>
      <c r="G115" s="48"/>
      <c r="H115" s="44"/>
      <c r="I115" s="49"/>
    </row>
    <row r="116" customFormat="false" ht="16.5" hidden="false" customHeight="false" outlineLevel="0" collapsed="false">
      <c r="A116" s="44"/>
      <c r="B116" s="51"/>
      <c r="C116" s="59"/>
      <c r="D116" s="31"/>
      <c r="E116" s="23"/>
      <c r="F116" s="23"/>
      <c r="G116" s="48"/>
      <c r="H116" s="44"/>
      <c r="I116" s="49"/>
    </row>
    <row r="117" customFormat="false" ht="16.5" hidden="false" customHeight="false" outlineLevel="0" collapsed="false">
      <c r="A117" s="44"/>
      <c r="B117" s="51"/>
      <c r="C117" s="59"/>
      <c r="D117" s="31"/>
      <c r="E117" s="23"/>
      <c r="F117" s="23"/>
      <c r="G117" s="48"/>
      <c r="H117" s="44"/>
      <c r="I117" s="49"/>
    </row>
    <row r="118" customFormat="false" ht="16.5" hidden="false" customHeight="false" outlineLevel="0" collapsed="false">
      <c r="A118" s="44"/>
      <c r="B118" s="51"/>
      <c r="C118" s="59"/>
      <c r="D118" s="31"/>
      <c r="E118" s="23"/>
      <c r="F118" s="23"/>
      <c r="G118" s="48"/>
      <c r="H118" s="44"/>
      <c r="I118" s="49"/>
    </row>
    <row r="119" customFormat="false" ht="16.5" hidden="false" customHeight="false" outlineLevel="0" collapsed="false">
      <c r="A119" s="44"/>
      <c r="B119" s="51"/>
      <c r="C119" s="59"/>
      <c r="D119" s="31"/>
      <c r="E119" s="23"/>
      <c r="F119" s="23"/>
      <c r="G119" s="48"/>
      <c r="H119" s="44"/>
      <c r="I119" s="49"/>
    </row>
    <row r="120" customFormat="false" ht="16.5" hidden="false" customHeight="false" outlineLevel="0" collapsed="false">
      <c r="A120" s="44"/>
      <c r="B120" s="51"/>
      <c r="C120" s="59"/>
      <c r="D120" s="31"/>
      <c r="E120" s="23"/>
      <c r="F120" s="23"/>
      <c r="G120" s="48"/>
      <c r="H120" s="44"/>
      <c r="I120" s="49"/>
    </row>
    <row r="121" customFormat="false" ht="16.5" hidden="false" customHeight="false" outlineLevel="0" collapsed="false">
      <c r="A121" s="44"/>
      <c r="B121" s="51"/>
      <c r="C121" s="59"/>
      <c r="D121" s="31"/>
      <c r="E121" s="23"/>
      <c r="F121" s="23"/>
      <c r="G121" s="48"/>
      <c r="H121" s="44"/>
      <c r="I121" s="49"/>
    </row>
    <row r="122" customFormat="false" ht="16.5" hidden="false" customHeight="false" outlineLevel="0" collapsed="false">
      <c r="A122" s="44"/>
      <c r="B122" s="51"/>
      <c r="C122" s="59"/>
      <c r="D122" s="31"/>
      <c r="E122" s="23"/>
      <c r="F122" s="23"/>
      <c r="G122" s="48"/>
      <c r="H122" s="44"/>
      <c r="I122" s="49"/>
    </row>
    <row r="123" customFormat="false" ht="16.5" hidden="false" customHeight="false" outlineLevel="0" collapsed="false">
      <c r="A123" s="44"/>
      <c r="B123" s="51"/>
      <c r="C123" s="59"/>
      <c r="D123" s="31"/>
      <c r="E123" s="23"/>
      <c r="F123" s="23"/>
      <c r="G123" s="48"/>
      <c r="H123" s="44"/>
      <c r="I123" s="49"/>
    </row>
    <row r="124" customFormat="false" ht="16.5" hidden="false" customHeight="false" outlineLevel="0" collapsed="false">
      <c r="A124" s="44"/>
      <c r="B124" s="51"/>
      <c r="C124" s="59"/>
      <c r="D124" s="31"/>
      <c r="E124" s="23"/>
      <c r="F124" s="23"/>
      <c r="G124" s="48"/>
      <c r="H124" s="44"/>
      <c r="I124" s="49"/>
    </row>
    <row r="125" customFormat="false" ht="16.5" hidden="false" customHeight="false" outlineLevel="0" collapsed="false">
      <c r="A125" s="44"/>
      <c r="B125" s="51"/>
      <c r="C125" s="59"/>
      <c r="D125" s="31"/>
      <c r="E125" s="23"/>
      <c r="F125" s="23"/>
      <c r="G125" s="48"/>
      <c r="H125" s="44"/>
      <c r="I125" s="49"/>
    </row>
    <row r="126" customFormat="false" ht="16.5" hidden="false" customHeight="false" outlineLevel="0" collapsed="false">
      <c r="A126" s="44"/>
      <c r="B126" s="51"/>
      <c r="C126" s="59"/>
      <c r="D126" s="31"/>
      <c r="E126" s="23"/>
      <c r="F126" s="23"/>
      <c r="G126" s="48"/>
      <c r="H126" s="44"/>
      <c r="I126" s="49"/>
    </row>
    <row r="127" customFormat="false" ht="16.5" hidden="false" customHeight="false" outlineLevel="0" collapsed="false">
      <c r="A127" s="44"/>
      <c r="B127" s="51"/>
      <c r="C127" s="59"/>
      <c r="D127" s="31"/>
      <c r="E127" s="23"/>
      <c r="F127" s="23"/>
      <c r="G127" s="48"/>
      <c r="H127" s="44"/>
      <c r="I127" s="49"/>
    </row>
    <row r="128" customFormat="false" ht="16.5" hidden="false" customHeight="false" outlineLevel="0" collapsed="false">
      <c r="A128" s="44"/>
      <c r="B128" s="51"/>
      <c r="C128" s="59"/>
      <c r="D128" s="31"/>
      <c r="E128" s="23"/>
      <c r="F128" s="23"/>
      <c r="G128" s="48"/>
      <c r="H128" s="44"/>
      <c r="I128" s="49"/>
    </row>
    <row r="129" customFormat="false" ht="16.5" hidden="false" customHeight="false" outlineLevel="0" collapsed="false">
      <c r="A129" s="44"/>
      <c r="B129" s="51"/>
      <c r="C129" s="59"/>
      <c r="D129" s="31"/>
      <c r="E129" s="23"/>
      <c r="F129" s="23"/>
      <c r="G129" s="48"/>
      <c r="H129" s="44"/>
      <c r="I129" s="49"/>
    </row>
    <row r="130" customFormat="false" ht="16.5" hidden="false" customHeight="false" outlineLevel="0" collapsed="false">
      <c r="A130" s="44"/>
      <c r="B130" s="51"/>
      <c r="C130" s="59"/>
      <c r="D130" s="31"/>
      <c r="E130" s="23"/>
      <c r="F130" s="23"/>
      <c r="G130" s="48"/>
      <c r="H130" s="44"/>
      <c r="I130" s="49"/>
    </row>
    <row r="131" customFormat="false" ht="16.5" hidden="false" customHeight="false" outlineLevel="0" collapsed="false">
      <c r="A131" s="44"/>
      <c r="B131" s="51"/>
      <c r="C131" s="59"/>
      <c r="D131" s="31"/>
      <c r="E131" s="23"/>
      <c r="F131" s="23"/>
      <c r="G131" s="48"/>
      <c r="H131" s="44"/>
      <c r="I131" s="49"/>
    </row>
    <row r="132" customFormat="false" ht="16.5" hidden="false" customHeight="false" outlineLevel="0" collapsed="false">
      <c r="A132" s="44"/>
      <c r="B132" s="51"/>
      <c r="C132" s="59"/>
      <c r="D132" s="31"/>
      <c r="E132" s="23"/>
      <c r="F132" s="23"/>
      <c r="G132" s="48"/>
      <c r="H132" s="44"/>
      <c r="I132" s="49"/>
    </row>
    <row r="133" customFormat="false" ht="16.5" hidden="false" customHeight="false" outlineLevel="0" collapsed="false">
      <c r="A133" s="44"/>
      <c r="B133" s="51"/>
      <c r="C133" s="59"/>
      <c r="D133" s="31"/>
      <c r="E133" s="23"/>
      <c r="F133" s="23"/>
      <c r="G133" s="48"/>
      <c r="H133" s="44"/>
      <c r="I133" s="49"/>
    </row>
    <row r="134" customFormat="false" ht="16.5" hidden="false" customHeight="false" outlineLevel="0" collapsed="false">
      <c r="A134" s="44"/>
      <c r="B134" s="51"/>
      <c r="C134" s="59"/>
      <c r="D134" s="31"/>
      <c r="E134" s="53"/>
      <c r="F134" s="53"/>
      <c r="G134" s="48"/>
      <c r="H134" s="49"/>
      <c r="I134" s="49"/>
    </row>
    <row r="135" customFormat="false" ht="16.5" hidden="false" customHeight="false" outlineLevel="0" collapsed="false">
      <c r="A135" s="44"/>
      <c r="B135" s="51"/>
      <c r="C135" s="59"/>
      <c r="D135" s="31"/>
      <c r="E135" s="53"/>
      <c r="F135" s="53"/>
      <c r="G135" s="48"/>
      <c r="H135" s="49"/>
      <c r="I135" s="49"/>
    </row>
    <row r="136" customFormat="false" ht="16.5" hidden="false" customHeight="false" outlineLevel="0" collapsed="false">
      <c r="A136" s="44"/>
      <c r="B136" s="51"/>
      <c r="C136" s="59"/>
      <c r="D136" s="31"/>
      <c r="E136" s="53"/>
      <c r="F136" s="53"/>
      <c r="G136" s="48"/>
      <c r="H136" s="49"/>
      <c r="I136" s="49"/>
    </row>
    <row r="137" customFormat="false" ht="16.5" hidden="false" customHeight="false" outlineLevel="0" collapsed="false">
      <c r="A137" s="44"/>
      <c r="B137" s="51"/>
      <c r="C137" s="59"/>
      <c r="D137" s="31"/>
      <c r="E137" s="53"/>
      <c r="F137" s="53"/>
      <c r="G137" s="48"/>
      <c r="H137" s="49"/>
      <c r="I137" s="49"/>
    </row>
    <row r="138" customFormat="false" ht="16.5" hidden="false" customHeight="false" outlineLevel="0" collapsed="false">
      <c r="A138" s="44"/>
      <c r="B138" s="51"/>
      <c r="C138" s="59"/>
      <c r="D138" s="31"/>
      <c r="E138" s="53"/>
      <c r="F138" s="53"/>
      <c r="G138" s="48"/>
      <c r="H138" s="49"/>
      <c r="I138" s="49"/>
    </row>
    <row r="139" customFormat="false" ht="16.5" hidden="false" customHeight="false" outlineLevel="0" collapsed="false">
      <c r="A139" s="44"/>
      <c r="B139" s="51"/>
      <c r="C139" s="59"/>
      <c r="D139" s="31"/>
      <c r="E139" s="53"/>
      <c r="F139" s="53"/>
      <c r="G139" s="48"/>
      <c r="H139" s="49"/>
      <c r="I139" s="49"/>
    </row>
    <row r="140" customFormat="false" ht="16.5" hidden="false" customHeight="false" outlineLevel="0" collapsed="false">
      <c r="A140" s="44"/>
      <c r="B140" s="51"/>
      <c r="C140" s="59"/>
      <c r="D140" s="31"/>
      <c r="E140" s="53"/>
      <c r="F140" s="53"/>
      <c r="G140" s="48"/>
      <c r="H140" s="49"/>
      <c r="I140" s="49"/>
    </row>
    <row r="141" customFormat="false" ht="16.5" hidden="false" customHeight="false" outlineLevel="0" collapsed="false">
      <c r="A141" s="44"/>
      <c r="B141" s="51"/>
      <c r="C141" s="59"/>
      <c r="D141" s="31"/>
      <c r="E141" s="53"/>
      <c r="F141" s="53"/>
      <c r="G141" s="48"/>
      <c r="H141" s="49"/>
      <c r="I141" s="49"/>
    </row>
    <row r="142" customFormat="false" ht="16.5" hidden="false" customHeight="false" outlineLevel="0" collapsed="false">
      <c r="A142" s="44"/>
      <c r="B142" s="51"/>
      <c r="C142" s="59"/>
      <c r="D142" s="31"/>
      <c r="E142" s="53"/>
      <c r="F142" s="53"/>
      <c r="G142" s="48"/>
      <c r="H142" s="49"/>
      <c r="I142" s="49"/>
    </row>
    <row r="143" customFormat="false" ht="16.5" hidden="false" customHeight="false" outlineLevel="0" collapsed="false">
      <c r="A143" s="44"/>
      <c r="B143" s="51"/>
      <c r="C143" s="59"/>
      <c r="D143" s="31"/>
      <c r="E143" s="53"/>
      <c r="F143" s="53"/>
      <c r="G143" s="48"/>
      <c r="H143" s="49"/>
      <c r="I143" s="49"/>
    </row>
    <row r="144" customFormat="false" ht="16.5" hidden="false" customHeight="false" outlineLevel="0" collapsed="false">
      <c r="A144" s="44"/>
      <c r="B144" s="51"/>
      <c r="C144" s="59"/>
      <c r="D144" s="31"/>
      <c r="E144" s="53"/>
      <c r="F144" s="53"/>
      <c r="G144" s="48"/>
      <c r="H144" s="49"/>
      <c r="I144" s="49"/>
    </row>
    <row r="145" customFormat="false" ht="16.5" hidden="false" customHeight="false" outlineLevel="0" collapsed="false">
      <c r="A145" s="44"/>
      <c r="B145" s="51"/>
      <c r="C145" s="59"/>
      <c r="D145" s="31"/>
      <c r="E145" s="53"/>
      <c r="F145" s="53"/>
      <c r="G145" s="48"/>
      <c r="H145" s="49"/>
      <c r="I145" s="49"/>
    </row>
    <row r="146" customFormat="false" ht="16.5" hidden="false" customHeight="false" outlineLevel="0" collapsed="false">
      <c r="A146" s="44"/>
      <c r="B146" s="51"/>
      <c r="C146" s="59"/>
      <c r="D146" s="31"/>
      <c r="E146" s="53"/>
      <c r="F146" s="53"/>
      <c r="G146" s="48"/>
      <c r="H146" s="49"/>
      <c r="I146" s="49"/>
    </row>
    <row r="147" customFormat="false" ht="16.5" hidden="false" customHeight="false" outlineLevel="0" collapsed="false">
      <c r="A147" s="44"/>
      <c r="B147" s="51"/>
      <c r="C147" s="59"/>
      <c r="D147" s="31"/>
      <c r="E147" s="53"/>
      <c r="F147" s="53"/>
      <c r="G147" s="48"/>
      <c r="H147" s="49"/>
      <c r="I147" s="49"/>
    </row>
    <row r="148" customFormat="false" ht="16.5" hidden="false" customHeight="false" outlineLevel="0" collapsed="false">
      <c r="A148" s="44"/>
      <c r="B148" s="51"/>
      <c r="C148" s="59"/>
      <c r="D148" s="31"/>
      <c r="E148" s="53"/>
      <c r="F148" s="53"/>
      <c r="G148" s="48"/>
      <c r="H148" s="49"/>
      <c r="I148" s="49"/>
    </row>
  </sheetData>
  <mergeCells count="2">
    <mergeCell ref="A1:I1"/>
    <mergeCell ref="A102:I10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143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5" activeCellId="0" sqref="N5"/>
    </sheetView>
  </sheetViews>
  <sheetFormatPr defaultRowHeight="15" zeroHeight="false" outlineLevelRow="0" outlineLevelCol="0"/>
  <cols>
    <col collapsed="false" customWidth="true" hidden="false" outlineLevel="0" max="1" min="1" style="38" width="9.14"/>
    <col collapsed="false" customWidth="true" hidden="false" outlineLevel="0" max="2" min="2" style="38" width="7.67"/>
    <col collapsed="false" customWidth="true" hidden="false" outlineLevel="0" max="3" min="3" style="1" width="8.56"/>
    <col collapsed="false" customWidth="true" hidden="false" outlineLevel="0" max="4" min="4" style="0" width="32.7"/>
    <col collapsed="false" customWidth="true" hidden="false" outlineLevel="0" max="5" min="5" style="0" width="12.15"/>
    <col collapsed="false" customWidth="true" hidden="false" outlineLevel="0" max="6" min="6" style="0" width="7.67"/>
    <col collapsed="false" customWidth="false" hidden="false" outlineLevel="0" max="7" min="7" style="38" width="11.4"/>
    <col collapsed="false" customWidth="true" hidden="false" outlineLevel="0" max="8" min="8" style="38" width="5.75"/>
    <col collapsed="false" customWidth="true" hidden="false" outlineLevel="0" max="9" min="9" style="38" width="11.05"/>
    <col collapsed="false" customWidth="true" hidden="false" outlineLevel="0" max="10" min="10" style="0" width="12.69"/>
    <col collapsed="false" customWidth="true" hidden="false" outlineLevel="0" max="11" min="11" style="0" width="4.4"/>
    <col collapsed="false" customWidth="true" hidden="false" outlineLevel="0" max="12" min="12" style="0" width="8.95"/>
    <col collapsed="false" customWidth="true" hidden="false" outlineLevel="0" max="13" min="13" style="0" width="13.99"/>
    <col collapsed="false" customWidth="true" hidden="false" outlineLevel="0" max="1025" min="14" style="0" width="8.95"/>
  </cols>
  <sheetData>
    <row r="1" customFormat="false" ht="16.5" hidden="false" customHeight="false" outlineLevel="0" collapsed="false">
      <c r="A1" s="39"/>
      <c r="B1" s="39"/>
      <c r="C1" s="39"/>
      <c r="D1" s="39"/>
      <c r="E1" s="39"/>
      <c r="F1" s="39"/>
      <c r="G1" s="39"/>
      <c r="H1" s="39"/>
      <c r="I1" s="39"/>
    </row>
    <row r="2" customFormat="false" ht="13.8" hidden="false" customHeight="false" outlineLevel="0" collapsed="false">
      <c r="A2" s="2" t="str">
        <f aca="true">IF(K2="","",INDIRECT("Feuil1!"&amp;ADDRESS(COLUMN()+4,$K2,4,1),1))</f>
        <v>JOURNAL</v>
      </c>
      <c r="B2" s="2" t="str">
        <f aca="true">IF(K2="","",INDIRECT("Feuil1!"&amp;ADDRESS(COLUMN()+4,$K2,4,1),1))</f>
        <v>DATE</v>
      </c>
      <c r="C2" s="2" t="str">
        <f aca="true">IF(K2="","",INDIRECT("Feuil1!"&amp;ADDRESS(COLUMN()+4,$K2,4,1),1))</f>
        <v>COMPTE</v>
      </c>
      <c r="D2" s="2" t="str">
        <f aca="true">IF(K2="","",INDIRECT("Feuil1!"&amp;ADDRESS(COLUMN()+4,$K2,4,1),1))</f>
        <v>LIBELLE</v>
      </c>
      <c r="E2" s="2" t="n">
        <f aca="true">IF(K2="","",INDIRECT("Feuil1!"&amp;ADDRESS(COLUMN()+4,$K2,4,1),1))</f>
        <v>0</v>
      </c>
      <c r="F2" s="2" t="n">
        <f aca="true">IF(K2="","",INDIRECT("Feuil1!"&amp;ADDRESS(COLUMN()+4,$K2,4,1),1))</f>
        <v>0</v>
      </c>
      <c r="G2" s="2" t="str">
        <f aca="true">IF(K2="","",INDIRECT("Feuil1!"&amp;ADDRESS(COLUMN()+4,$K2,4,1),1))</f>
        <v>MONTANT</v>
      </c>
      <c r="H2" s="2" t="str">
        <f aca="true">IF(K2="","",INDIRECT("Feuil1!"&amp;ADDRESS(COLUMN()+4,$K2,4,1),1))</f>
        <v>SENS</v>
      </c>
      <c r="I2" s="2" t="str">
        <f aca="true">IF(K2="","",INDIRECT("Feuil1!"&amp;ADDRESS(COLUMN()+4,$K2,4,1),1))</f>
        <v>PIECE</v>
      </c>
      <c r="J2" s="2" t="str">
        <f aca="true">IF(K2="","",INDIRECT("Feuil1!"&amp;ADDRESS(COLUMN()+4,$K2,4,1),1))</f>
        <v>CTRL</v>
      </c>
      <c r="K2" s="0" t="n">
        <f aca="false">IFERROR(SMALL(Feuil1!A$15:PV$15,ROW()-1),"")</f>
        <v>1</v>
      </c>
    </row>
    <row r="3" customFormat="false" ht="13.8" hidden="false" customHeight="false" outlineLevel="0" collapsed="false">
      <c r="A3" s="3" t="n">
        <f aca="true">IF(K3="","",INDIRECT("Feuil1!"&amp;ADDRESS(COLUMN()+4,$K3,4,1),1))</f>
        <v>571218</v>
      </c>
      <c r="B3" s="81" t="n">
        <f aca="true">IF(K3="","",INDIRECT("Feuil1!"&amp;ADDRESS(COLUMN()+4,$K3,4,1),1))</f>
        <v>43221</v>
      </c>
      <c r="C3" s="3" t="n">
        <f aca="true">IF(K3="","",INDIRECT("Feuil1!"&amp;ADDRESS(COLUMN()+4,$K3,4,1),1))</f>
        <v>41110100</v>
      </c>
      <c r="D3" s="3" t="str">
        <f aca="true">IF(K3="","",INDIRECT("Feuil1!"&amp;ADDRESS(COLUMN()+4,$K3,4,1),1))</f>
        <v>Encais Eau/particuliers</v>
      </c>
      <c r="E3" s="82" t="n">
        <f aca="true">IF(K3="","",INDIRECT("Feuil1!"&amp;ADDRESS(COLUMN()+4,$K3,4,1),1))</f>
        <v>779319</v>
      </c>
      <c r="F3" s="3" t="n">
        <f aca="true">IF(K3="","",INDIRECT("Feuil1!"&amp;ADDRESS(COLUMN()+4,$K3,4,1),1))</f>
        <v>0</v>
      </c>
      <c r="G3" s="82" t="n">
        <f aca="true">IF(K3="","",INDIRECT("Feuil1!"&amp;ADDRESS(COLUMN()+4,$K3,4,1),1))</f>
        <v>779319</v>
      </c>
      <c r="H3" s="3" t="str">
        <f aca="true">IF(K3="","",INDIRECT("Feuil1!"&amp;ADDRESS(COLUMN()+4,$K3,4,1),1))</f>
        <v>C</v>
      </c>
      <c r="I3" s="3" t="str">
        <f aca="true">IF(K3="","",INDIRECT("Feuil1!"&amp;ADDRESS(COLUMN()+4,$K3,4,1),1))</f>
        <v>ENCLIM0518</v>
      </c>
      <c r="J3" s="82" t="n">
        <f aca="true">IF(K3="","",INDIRECT("Feuil1!"&amp;ADDRESS(COLUMN()+4,$K3,4,1),1))</f>
        <v>-779319</v>
      </c>
      <c r="K3" s="83" t="n">
        <f aca="false">IFERROR(SMALL(Feuil1!A$15:PV$15,ROW()-1),"")</f>
        <v>2</v>
      </c>
    </row>
    <row r="4" customFormat="false" ht="13.8" hidden="false" customHeight="false" outlineLevel="0" collapsed="false">
      <c r="A4" s="3" t="n">
        <f aca="true">IF(K4="","",INDIRECT("Feuil1!"&amp;ADDRESS(COLUMN()+4,$K4,4,1),1))</f>
        <v>571218</v>
      </c>
      <c r="B4" s="81" t="n">
        <f aca="true">IF(K4="","",INDIRECT("Feuil1!"&amp;ADDRESS(COLUMN()+4,$K4,4,1),1))</f>
        <v>43225</v>
      </c>
      <c r="C4" s="3" t="n">
        <f aca="true">IF(K4="","",INDIRECT("Feuil1!"&amp;ADDRESS(COLUMN()+4,$K4,4,1),1))</f>
        <v>41110100</v>
      </c>
      <c r="D4" s="3" t="str">
        <f aca="true">IF(K4="","",INDIRECT("Feuil1!"&amp;ADDRESS(COLUMN()+4,$K4,4,1),1))</f>
        <v>Encais Eau/particuliers</v>
      </c>
      <c r="E4" s="82" t="n">
        <f aca="true">IF(K4="","",INDIRECT("Feuil1!"&amp;ADDRESS(COLUMN()+4,$K4,4,1),1))</f>
        <v>847860</v>
      </c>
      <c r="F4" s="3" t="n">
        <f aca="true">IF(K4="","",INDIRECT("Feuil1!"&amp;ADDRESS(COLUMN()+4,$K4,4,1),1))</f>
        <v>0</v>
      </c>
      <c r="G4" s="82" t="n">
        <f aca="true">IF(K4="","",INDIRECT("Feuil1!"&amp;ADDRESS(COLUMN()+4,$K4,4,1),1))</f>
        <v>847860</v>
      </c>
      <c r="H4" s="3" t="str">
        <f aca="true">IF(K4="","",INDIRECT("Feuil1!"&amp;ADDRESS(COLUMN()+4,$K4,4,1),1))</f>
        <v>C</v>
      </c>
      <c r="I4" s="3" t="str">
        <f aca="true">IF(K4="","",INDIRECT("Feuil1!"&amp;ADDRESS(COLUMN()+4,$K4,4,1),1))</f>
        <v>ENCLIM0518</v>
      </c>
      <c r="J4" s="82" t="n">
        <f aca="true">IF(K4="","",INDIRECT("Feuil1!"&amp;ADDRESS(COLUMN()+4,$K4,4,1),1))</f>
        <v>-847860</v>
      </c>
      <c r="K4" s="83" t="n">
        <f aca="false">IFERROR(SMALL(Feuil1!A$15:PV$15,ROW()-1),"")</f>
        <v>6</v>
      </c>
    </row>
    <row r="5" customFormat="false" ht="13.8" hidden="false" customHeight="false" outlineLevel="0" collapsed="false">
      <c r="A5" s="3" t="n">
        <f aca="true">IF(K5="","",INDIRECT("Feuil1!"&amp;ADDRESS(COLUMN()+4,$K5,4,1),1))</f>
        <v>571218</v>
      </c>
      <c r="B5" s="81" t="n">
        <f aca="true">IF(K5="","",INDIRECT("Feuil1!"&amp;ADDRESS(COLUMN()+4,$K5,4,1),1))</f>
        <v>43226</v>
      </c>
      <c r="C5" s="3" t="n">
        <f aca="true">IF(K5="","",INDIRECT("Feuil1!"&amp;ADDRESS(COLUMN()+4,$K5,4,1),1))</f>
        <v>41110100</v>
      </c>
      <c r="D5" s="3" t="str">
        <f aca="true">IF(K5="","",INDIRECT("Feuil1!"&amp;ADDRESS(COLUMN()+4,$K5,4,1),1))</f>
        <v>Encais Eau/particuliers</v>
      </c>
      <c r="E5" s="82" t="n">
        <f aca="true">IF(K5="","",INDIRECT("Feuil1!"&amp;ADDRESS(COLUMN()+4,$K5,4,1),1))</f>
        <v>796175</v>
      </c>
      <c r="F5" s="3" t="n">
        <f aca="true">IF(K5="","",INDIRECT("Feuil1!"&amp;ADDRESS(COLUMN()+4,$K5,4,1),1))</f>
        <v>0</v>
      </c>
      <c r="G5" s="82" t="n">
        <f aca="true">IF(K5="","",INDIRECT("Feuil1!"&amp;ADDRESS(COLUMN()+4,$K5,4,1),1))</f>
        <v>796175</v>
      </c>
      <c r="H5" s="3" t="str">
        <f aca="true">IF(K5="","",INDIRECT("Feuil1!"&amp;ADDRESS(COLUMN()+4,$K5,4,1),1))</f>
        <v>C</v>
      </c>
      <c r="I5" s="3" t="str">
        <f aca="true">IF(K5="","",INDIRECT("Feuil1!"&amp;ADDRESS(COLUMN()+4,$K5,4,1),1))</f>
        <v>ENCLIM0518</v>
      </c>
      <c r="J5" s="82" t="n">
        <f aca="true">IF(K5="","",INDIRECT("Feuil1!"&amp;ADDRESS(COLUMN()+4,$K5,4,1),1))</f>
        <v>-796175</v>
      </c>
      <c r="K5" s="83" t="n">
        <f aca="false">IFERROR(SMALL(Feuil1!A$15:PV$15,ROW()-1),"")</f>
        <v>7</v>
      </c>
    </row>
    <row r="6" customFormat="false" ht="13.8" hidden="false" customHeight="false" outlineLevel="0" collapsed="false">
      <c r="A6" s="3" t="n">
        <f aca="true">IF(K6="","",INDIRECT("Feuil1!"&amp;ADDRESS(COLUMN()+4,$K6,4,1),1))</f>
        <v>571218</v>
      </c>
      <c r="B6" s="81" t="n">
        <f aca="true">IF(K6="","",INDIRECT("Feuil1!"&amp;ADDRESS(COLUMN()+4,$K6,4,1),1))</f>
        <v>43227</v>
      </c>
      <c r="C6" s="3" t="n">
        <f aca="true">IF(K6="","",INDIRECT("Feuil1!"&amp;ADDRESS(COLUMN()+4,$K6,4,1),1))</f>
        <v>41110100</v>
      </c>
      <c r="D6" s="3" t="str">
        <f aca="true">IF(K6="","",INDIRECT("Feuil1!"&amp;ADDRESS(COLUMN()+4,$K6,4,1),1))</f>
        <v>Encais Eau/particuliers</v>
      </c>
      <c r="E6" s="82" t="n">
        <f aca="true">IF(K6="","",INDIRECT("Feuil1!"&amp;ADDRESS(COLUMN()+4,$K6,4,1),1))</f>
        <v>1409858</v>
      </c>
      <c r="F6" s="3" t="n">
        <f aca="true">IF(K6="","",INDIRECT("Feuil1!"&amp;ADDRESS(COLUMN()+4,$K6,4,1),1))</f>
        <v>0</v>
      </c>
      <c r="G6" s="82" t="n">
        <f aca="true">IF(K6="","",INDIRECT("Feuil1!"&amp;ADDRESS(COLUMN()+4,$K6,4,1),1))</f>
        <v>1409858</v>
      </c>
      <c r="H6" s="3" t="str">
        <f aca="true">IF(K6="","",INDIRECT("Feuil1!"&amp;ADDRESS(COLUMN()+4,$K6,4,1),1))</f>
        <v>C</v>
      </c>
      <c r="I6" s="3" t="str">
        <f aca="true">IF(K6="","",INDIRECT("Feuil1!"&amp;ADDRESS(COLUMN()+4,$K6,4,1),1))</f>
        <v>ENCLIM0518</v>
      </c>
      <c r="J6" s="82" t="n">
        <f aca="true">IF(K6="","",INDIRECT("Feuil1!"&amp;ADDRESS(COLUMN()+4,$K6,4,1),1))</f>
        <v>-1409858</v>
      </c>
      <c r="K6" s="83" t="n">
        <f aca="false">IFERROR(SMALL(Feuil1!A$15:PV$15,ROW()-1),"")</f>
        <v>8</v>
      </c>
    </row>
    <row r="7" customFormat="false" ht="13.8" hidden="false" customHeight="false" outlineLevel="0" collapsed="false">
      <c r="A7" s="3" t="n">
        <f aca="true">IF(K7="","",INDIRECT("Feuil1!"&amp;ADDRESS(COLUMN()+4,$K7,4,1),1))</f>
        <v>571218</v>
      </c>
      <c r="B7" s="81" t="n">
        <f aca="true">IF(K7="","",INDIRECT("Feuil1!"&amp;ADDRESS(COLUMN()+4,$K7,4,1),1))</f>
        <v>43231</v>
      </c>
      <c r="C7" s="3" t="n">
        <f aca="true">IF(K7="","",INDIRECT("Feuil1!"&amp;ADDRESS(COLUMN()+4,$K7,4,1),1))</f>
        <v>41110100</v>
      </c>
      <c r="D7" s="3" t="str">
        <f aca="true">IF(K7="","",INDIRECT("Feuil1!"&amp;ADDRESS(COLUMN()+4,$K7,4,1),1))</f>
        <v>Encais Eau/particuliers</v>
      </c>
      <c r="E7" s="82" t="n">
        <f aca="true">IF(K7="","",INDIRECT("Feuil1!"&amp;ADDRESS(COLUMN()+4,$K7,4,1),1))</f>
        <v>4374736</v>
      </c>
      <c r="F7" s="3" t="n">
        <f aca="true">IF(K7="","",INDIRECT("Feuil1!"&amp;ADDRESS(COLUMN()+4,$K7,4,1),1))</f>
        <v>0</v>
      </c>
      <c r="G7" s="82" t="n">
        <f aca="true">IF(K7="","",INDIRECT("Feuil1!"&amp;ADDRESS(COLUMN()+4,$K7,4,1),1))</f>
        <v>4374736</v>
      </c>
      <c r="H7" s="3" t="str">
        <f aca="true">IF(K7="","",INDIRECT("Feuil1!"&amp;ADDRESS(COLUMN()+4,$K7,4,1),1))</f>
        <v>C</v>
      </c>
      <c r="I7" s="3" t="str">
        <f aca="true">IF(K7="","",INDIRECT("Feuil1!"&amp;ADDRESS(COLUMN()+4,$K7,4,1),1))</f>
        <v>ENCLIM0518</v>
      </c>
      <c r="J7" s="82" t="n">
        <f aca="true">IF(K7="","",INDIRECT("Feuil1!"&amp;ADDRESS(COLUMN()+4,$K7,4,1),1))</f>
        <v>-4374736</v>
      </c>
      <c r="K7" s="83" t="n">
        <f aca="false">IFERROR(SMALL(Feuil1!A$15:PV$15,ROW()-1),"")</f>
        <v>12</v>
      </c>
    </row>
    <row r="8" customFormat="false" ht="13.8" hidden="false" customHeight="false" outlineLevel="0" collapsed="false">
      <c r="A8" s="3" t="n">
        <f aca="true">IF(K8="","",INDIRECT("Feuil1!"&amp;ADDRESS(COLUMN()+4,$K8,4,1),1))</f>
        <v>571218</v>
      </c>
      <c r="B8" s="81" t="n">
        <f aca="true">IF(K8="","",INDIRECT("Feuil1!"&amp;ADDRESS(COLUMN()+4,$K8,4,1),1))</f>
        <v>43232</v>
      </c>
      <c r="C8" s="3" t="n">
        <f aca="true">IF(K8="","",INDIRECT("Feuil1!"&amp;ADDRESS(COLUMN()+4,$K8,4,1),1))</f>
        <v>41110100</v>
      </c>
      <c r="D8" s="3" t="str">
        <f aca="true">IF(K8="","",INDIRECT("Feuil1!"&amp;ADDRESS(COLUMN()+4,$K8,4,1),1))</f>
        <v>Encais Eau/particuliers</v>
      </c>
      <c r="E8" s="82" t="n">
        <f aca="true">IF(K8="","",INDIRECT("Feuil1!"&amp;ADDRESS(COLUMN()+4,$K8,4,1),1))</f>
        <v>3834225</v>
      </c>
      <c r="F8" s="3" t="n">
        <f aca="true">IF(K8="","",INDIRECT("Feuil1!"&amp;ADDRESS(COLUMN()+4,$K8,4,1),1))</f>
        <v>0</v>
      </c>
      <c r="G8" s="82" t="n">
        <f aca="true">IF(K8="","",INDIRECT("Feuil1!"&amp;ADDRESS(COLUMN()+4,$K8,4,1),1))</f>
        <v>3834225</v>
      </c>
      <c r="H8" s="3" t="str">
        <f aca="true">IF(K8="","",INDIRECT("Feuil1!"&amp;ADDRESS(COLUMN()+4,$K8,4,1),1))</f>
        <v>C</v>
      </c>
      <c r="I8" s="3" t="str">
        <f aca="true">IF(K8="","",INDIRECT("Feuil1!"&amp;ADDRESS(COLUMN()+4,$K8,4,1),1))</f>
        <v>ENCLIM0518</v>
      </c>
      <c r="J8" s="82" t="n">
        <f aca="true">IF(K8="","",INDIRECT("Feuil1!"&amp;ADDRESS(COLUMN()+4,$K8,4,1),1))</f>
        <v>-3834225</v>
      </c>
      <c r="K8" s="83" t="n">
        <f aca="false">IFERROR(SMALL(Feuil1!A$15:PV$15,ROW()-1),"")</f>
        <v>13</v>
      </c>
    </row>
    <row r="9" customFormat="false" ht="13.8" hidden="false" customHeight="false" outlineLevel="0" collapsed="false">
      <c r="A9" s="3" t="n">
        <f aca="true">IF(K9="","",INDIRECT("Feuil1!"&amp;ADDRESS(COLUMN()+4,$K9,4,1),1))</f>
        <v>571218</v>
      </c>
      <c r="B9" s="81" t="n">
        <f aca="true">IF(K9="","",INDIRECT("Feuil1!"&amp;ADDRESS(COLUMN()+4,$K9,4,1),1))</f>
        <v>43233</v>
      </c>
      <c r="C9" s="3" t="n">
        <f aca="true">IF(K9="","",INDIRECT("Feuil1!"&amp;ADDRESS(COLUMN()+4,$K9,4,1),1))</f>
        <v>41110100</v>
      </c>
      <c r="D9" s="3" t="str">
        <f aca="true">IF(K9="","",INDIRECT("Feuil1!"&amp;ADDRESS(COLUMN()+4,$K9,4,1),1))</f>
        <v>Encais Eau/particuliers</v>
      </c>
      <c r="E9" s="82" t="n">
        <f aca="true">IF(K9="","",INDIRECT("Feuil1!"&amp;ADDRESS(COLUMN()+4,$K9,4,1),1))</f>
        <v>4430420</v>
      </c>
      <c r="F9" s="3" t="n">
        <f aca="true">IF(K9="","",INDIRECT("Feuil1!"&amp;ADDRESS(COLUMN()+4,$K9,4,1),1))</f>
        <v>0</v>
      </c>
      <c r="G9" s="82" t="n">
        <f aca="true">IF(K9="","",INDIRECT("Feuil1!"&amp;ADDRESS(COLUMN()+4,$K9,4,1),1))</f>
        <v>4430420</v>
      </c>
      <c r="H9" s="3" t="str">
        <f aca="true">IF(K9="","",INDIRECT("Feuil1!"&amp;ADDRESS(COLUMN()+4,$K9,4,1),1))</f>
        <v>C</v>
      </c>
      <c r="I9" s="3" t="str">
        <f aca="true">IF(K9="","",INDIRECT("Feuil1!"&amp;ADDRESS(COLUMN()+4,$K9,4,1),1))</f>
        <v>ENCLIM0518</v>
      </c>
      <c r="J9" s="82" t="n">
        <f aca="true">IF(K9="","",INDIRECT("Feuil1!"&amp;ADDRESS(COLUMN()+4,$K9,4,1),1))</f>
        <v>-4430420</v>
      </c>
      <c r="K9" s="83" t="n">
        <f aca="false">IFERROR(SMALL(Feuil1!A$15:PV$15,ROW()-1),"")</f>
        <v>14</v>
      </c>
    </row>
    <row r="10" customFormat="false" ht="13.8" hidden="false" customHeight="false" outlineLevel="0" collapsed="false">
      <c r="A10" s="3" t="n">
        <f aca="true">IF(K10="","",INDIRECT("Feuil1!"&amp;ADDRESS(COLUMN()+4,$K10,4,1),1))</f>
        <v>571218</v>
      </c>
      <c r="B10" s="81" t="n">
        <f aca="true">IF(K10="","",INDIRECT("Feuil1!"&amp;ADDRESS(COLUMN()+4,$K10,4,1),1))</f>
        <v>43234</v>
      </c>
      <c r="C10" s="3" t="n">
        <f aca="true">IF(K10="","",INDIRECT("Feuil1!"&amp;ADDRESS(COLUMN()+4,$K10,4,1),1))</f>
        <v>41110100</v>
      </c>
      <c r="D10" s="3" t="str">
        <f aca="true">IF(K10="","",INDIRECT("Feuil1!"&amp;ADDRESS(COLUMN()+4,$K10,4,1),1))</f>
        <v>Encais Eau/particuliers</v>
      </c>
      <c r="E10" s="82" t="n">
        <f aca="true">IF(K10="","",INDIRECT("Feuil1!"&amp;ADDRESS(COLUMN()+4,$K10,4,1),1))</f>
        <v>5539323</v>
      </c>
      <c r="F10" s="3" t="n">
        <f aca="true">IF(K10="","",INDIRECT("Feuil1!"&amp;ADDRESS(COLUMN()+4,$K10,4,1),1))</f>
        <v>0</v>
      </c>
      <c r="G10" s="82" t="n">
        <f aca="true">IF(K10="","",INDIRECT("Feuil1!"&amp;ADDRESS(COLUMN()+4,$K10,4,1),1))</f>
        <v>5539323</v>
      </c>
      <c r="H10" s="3" t="str">
        <f aca="true">IF(K10="","",INDIRECT("Feuil1!"&amp;ADDRESS(COLUMN()+4,$K10,4,1),1))</f>
        <v>C</v>
      </c>
      <c r="I10" s="3" t="str">
        <f aca="true">IF(K10="","",INDIRECT("Feuil1!"&amp;ADDRESS(COLUMN()+4,$K10,4,1),1))</f>
        <v>ENCLIM0518</v>
      </c>
      <c r="J10" s="82" t="n">
        <f aca="true">IF(K10="","",INDIRECT("Feuil1!"&amp;ADDRESS(COLUMN()+4,$K10,4,1),1))</f>
        <v>-5539323</v>
      </c>
      <c r="K10" s="83" t="n">
        <f aca="false">IFERROR(SMALL(Feuil1!A$15:PV$15,ROW()-1),"")</f>
        <v>15</v>
      </c>
    </row>
    <row r="11" customFormat="false" ht="13.8" hidden="false" customHeight="false" outlineLevel="0" collapsed="false">
      <c r="A11" s="3" t="n">
        <f aca="true">IF(K11="","",INDIRECT("Feuil1!"&amp;ADDRESS(COLUMN()+4,$K11,4,1),1))</f>
        <v>571218</v>
      </c>
      <c r="B11" s="81" t="n">
        <f aca="true">IF(K11="","",INDIRECT("Feuil1!"&amp;ADDRESS(COLUMN()+4,$K11,4,1),1))</f>
        <v>43238</v>
      </c>
      <c r="C11" s="3" t="n">
        <f aca="true">IF(K11="","",INDIRECT("Feuil1!"&amp;ADDRESS(COLUMN()+4,$K11,4,1),1))</f>
        <v>41110100</v>
      </c>
      <c r="D11" s="3" t="str">
        <f aca="true">IF(K11="","",INDIRECT("Feuil1!"&amp;ADDRESS(COLUMN()+4,$K11,4,1),1))</f>
        <v>Encais Eau/particuliers</v>
      </c>
      <c r="E11" s="82" t="n">
        <f aca="true">IF(K11="","",INDIRECT("Feuil1!"&amp;ADDRESS(COLUMN()+4,$K11,4,1),1))</f>
        <v>6224601</v>
      </c>
      <c r="F11" s="3" t="n">
        <f aca="true">IF(K11="","",INDIRECT("Feuil1!"&amp;ADDRESS(COLUMN()+4,$K11,4,1),1))</f>
        <v>0</v>
      </c>
      <c r="G11" s="82" t="n">
        <f aca="true">IF(K11="","",INDIRECT("Feuil1!"&amp;ADDRESS(COLUMN()+4,$K11,4,1),1))</f>
        <v>6224601</v>
      </c>
      <c r="H11" s="3" t="str">
        <f aca="true">IF(K11="","",INDIRECT("Feuil1!"&amp;ADDRESS(COLUMN()+4,$K11,4,1),1))</f>
        <v>C</v>
      </c>
      <c r="I11" s="3" t="str">
        <f aca="true">IF(K11="","",INDIRECT("Feuil1!"&amp;ADDRESS(COLUMN()+4,$K11,4,1),1))</f>
        <v>ENCLIM0518</v>
      </c>
      <c r="J11" s="82" t="n">
        <f aca="true">IF(K11="","",INDIRECT("Feuil1!"&amp;ADDRESS(COLUMN()+4,$K11,4,1),1))</f>
        <v>-6224601</v>
      </c>
      <c r="K11" s="83" t="n">
        <f aca="false">IFERROR(SMALL(Feuil1!A$15:PV$15,ROW()-1),"")</f>
        <v>19</v>
      </c>
    </row>
    <row r="12" customFormat="false" ht="13.8" hidden="false" customHeight="false" outlineLevel="0" collapsed="false">
      <c r="A12" s="3" t="n">
        <f aca="true">IF(K12="","",INDIRECT("Feuil1!"&amp;ADDRESS(COLUMN()+4,$K12,4,1),1))</f>
        <v>571218</v>
      </c>
      <c r="B12" s="81" t="n">
        <f aca="true">IF(K12="","",INDIRECT("Feuil1!"&amp;ADDRESS(COLUMN()+4,$K12,4,1),1))</f>
        <v>43239</v>
      </c>
      <c r="C12" s="3" t="n">
        <f aca="true">IF(K12="","",INDIRECT("Feuil1!"&amp;ADDRESS(COLUMN()+4,$K12,4,1),1))</f>
        <v>41110100</v>
      </c>
      <c r="D12" s="3" t="str">
        <f aca="true">IF(K12="","",INDIRECT("Feuil1!"&amp;ADDRESS(COLUMN()+4,$K12,4,1),1))</f>
        <v>Encais Eau/particuliers</v>
      </c>
      <c r="E12" s="82" t="n">
        <f aca="true">IF(K12="","",INDIRECT("Feuil1!"&amp;ADDRESS(COLUMN()+4,$K12,4,1),1))</f>
        <v>2228567</v>
      </c>
      <c r="F12" s="3" t="n">
        <f aca="true">IF(K12="","",INDIRECT("Feuil1!"&amp;ADDRESS(COLUMN()+4,$K12,4,1),1))</f>
        <v>0</v>
      </c>
      <c r="G12" s="82" t="n">
        <f aca="true">IF(K12="","",INDIRECT("Feuil1!"&amp;ADDRESS(COLUMN()+4,$K12,4,1),1))</f>
        <v>2228567</v>
      </c>
      <c r="H12" s="3" t="str">
        <f aca="true">IF(K12="","",INDIRECT("Feuil1!"&amp;ADDRESS(COLUMN()+4,$K12,4,1),1))</f>
        <v>C</v>
      </c>
      <c r="I12" s="3" t="str">
        <f aca="true">IF(K12="","",INDIRECT("Feuil1!"&amp;ADDRESS(COLUMN()+4,$K12,4,1),1))</f>
        <v>ENCLIM0518</v>
      </c>
      <c r="J12" s="82" t="n">
        <f aca="true">IF(K12="","",INDIRECT("Feuil1!"&amp;ADDRESS(COLUMN()+4,$K12,4,1),1))</f>
        <v>-2228567</v>
      </c>
      <c r="K12" s="83" t="n">
        <f aca="false">IFERROR(SMALL(Feuil1!A$15:PV$15,ROW()-1),"")</f>
        <v>20</v>
      </c>
    </row>
    <row r="13" customFormat="false" ht="13.8" hidden="false" customHeight="false" outlineLevel="0" collapsed="false">
      <c r="A13" s="3" t="n">
        <f aca="true">IF(K13="","",INDIRECT("Feuil1!"&amp;ADDRESS(COLUMN()+4,$K13,4,1),1))</f>
        <v>571218</v>
      </c>
      <c r="B13" s="81" t="n">
        <f aca="true">IF(K13="","",INDIRECT("Feuil1!"&amp;ADDRESS(COLUMN()+4,$K13,4,1),1))</f>
        <v>43240</v>
      </c>
      <c r="C13" s="3" t="n">
        <f aca="true">IF(K13="","",INDIRECT("Feuil1!"&amp;ADDRESS(COLUMN()+4,$K13,4,1),1))</f>
        <v>41110100</v>
      </c>
      <c r="D13" s="3" t="str">
        <f aca="true">IF(K13="","",INDIRECT("Feuil1!"&amp;ADDRESS(COLUMN()+4,$K13,4,1),1))</f>
        <v>Encais Eau/particuliers</v>
      </c>
      <c r="E13" s="82" t="n">
        <f aca="true">IF(K13="","",INDIRECT("Feuil1!"&amp;ADDRESS(COLUMN()+4,$K13,4,1),1))</f>
        <v>7551618</v>
      </c>
      <c r="F13" s="3" t="n">
        <f aca="true">IF(K13="","",INDIRECT("Feuil1!"&amp;ADDRESS(COLUMN()+4,$K13,4,1),1))</f>
        <v>0</v>
      </c>
      <c r="G13" s="82" t="n">
        <f aca="true">IF(K13="","",INDIRECT("Feuil1!"&amp;ADDRESS(COLUMN()+4,$K13,4,1),1))</f>
        <v>7551618</v>
      </c>
      <c r="H13" s="3" t="str">
        <f aca="true">IF(K13="","",INDIRECT("Feuil1!"&amp;ADDRESS(COLUMN()+4,$K13,4,1),1))</f>
        <v>C</v>
      </c>
      <c r="I13" s="3" t="str">
        <f aca="true">IF(K13="","",INDIRECT("Feuil1!"&amp;ADDRESS(COLUMN()+4,$K13,4,1),1))</f>
        <v>ENCLIM0518</v>
      </c>
      <c r="J13" s="82" t="n">
        <f aca="true">IF(K13="","",INDIRECT("Feuil1!"&amp;ADDRESS(COLUMN()+4,$K13,4,1),1))</f>
        <v>-7551618</v>
      </c>
      <c r="K13" s="83" t="n">
        <f aca="false">IFERROR(SMALL(Feuil1!A$15:PV$15,ROW()-1),"")</f>
        <v>21</v>
      </c>
    </row>
    <row r="14" customFormat="false" ht="13.8" hidden="false" customHeight="false" outlineLevel="0" collapsed="false">
      <c r="A14" s="3" t="n">
        <f aca="true">IF(K14="","",INDIRECT("Feuil1!"&amp;ADDRESS(COLUMN()+4,$K14,4,1),1))</f>
        <v>571218</v>
      </c>
      <c r="B14" s="81" t="n">
        <f aca="true">IF(K14="","",INDIRECT("Feuil1!"&amp;ADDRESS(COLUMN()+4,$K14,4,1),1))</f>
        <v>43241</v>
      </c>
      <c r="C14" s="3" t="n">
        <f aca="true">IF(K14="","",INDIRECT("Feuil1!"&amp;ADDRESS(COLUMN()+4,$K14,4,1),1))</f>
        <v>41110100</v>
      </c>
      <c r="D14" s="3" t="str">
        <f aca="true">IF(K14="","",INDIRECT("Feuil1!"&amp;ADDRESS(COLUMN()+4,$K14,4,1),1))</f>
        <v>Encais Eau/particuliers</v>
      </c>
      <c r="E14" s="82" t="n">
        <f aca="true">IF(K14="","",INDIRECT("Feuil1!"&amp;ADDRESS(COLUMN()+4,$K14,4,1),1))</f>
        <v>1247881</v>
      </c>
      <c r="F14" s="3" t="n">
        <f aca="true">IF(K14="","",INDIRECT("Feuil1!"&amp;ADDRESS(COLUMN()+4,$K14,4,1),1))</f>
        <v>0</v>
      </c>
      <c r="G14" s="82" t="n">
        <f aca="true">IF(K14="","",INDIRECT("Feuil1!"&amp;ADDRESS(COLUMN()+4,$K14,4,1),1))</f>
        <v>1247881</v>
      </c>
      <c r="H14" s="3" t="str">
        <f aca="true">IF(K14="","",INDIRECT("Feuil1!"&amp;ADDRESS(COLUMN()+4,$K14,4,1),1))</f>
        <v>C</v>
      </c>
      <c r="I14" s="3" t="str">
        <f aca="true">IF(K14="","",INDIRECT("Feuil1!"&amp;ADDRESS(COLUMN()+4,$K14,4,1),1))</f>
        <v>ENCLIM0518</v>
      </c>
      <c r="J14" s="82" t="n">
        <f aca="true">IF(K14="","",INDIRECT("Feuil1!"&amp;ADDRESS(COLUMN()+4,$K14,4,1),1))</f>
        <v>-1247881</v>
      </c>
      <c r="K14" s="83" t="n">
        <f aca="false">IFERROR(SMALL(Feuil1!A$15:PV$15,ROW()-1),"")</f>
        <v>22</v>
      </c>
    </row>
    <row r="15" customFormat="false" ht="13.8" hidden="false" customHeight="false" outlineLevel="0" collapsed="false">
      <c r="A15" s="3" t="n">
        <f aca="true">IF(K15="","",INDIRECT("Feuil1!"&amp;ADDRESS(COLUMN()+4,$K15,4,1),1))</f>
        <v>571218</v>
      </c>
      <c r="B15" s="81" t="n">
        <f aca="true">IF(K15="","",INDIRECT("Feuil1!"&amp;ADDRESS(COLUMN()+4,$K15,4,1),1))</f>
        <v>43245</v>
      </c>
      <c r="C15" s="3" t="n">
        <f aca="true">IF(K15="","",INDIRECT("Feuil1!"&amp;ADDRESS(COLUMN()+4,$K15,4,1),1))</f>
        <v>41110100</v>
      </c>
      <c r="D15" s="3" t="str">
        <f aca="true">IF(K15="","",INDIRECT("Feuil1!"&amp;ADDRESS(COLUMN()+4,$K15,4,1),1))</f>
        <v>Encais Eau/particuliers</v>
      </c>
      <c r="E15" s="82" t="n">
        <f aca="true">IF(K15="","",INDIRECT("Feuil1!"&amp;ADDRESS(COLUMN()+4,$K15,4,1),1))</f>
        <v>1506200</v>
      </c>
      <c r="F15" s="3" t="n">
        <f aca="true">IF(K15="","",INDIRECT("Feuil1!"&amp;ADDRESS(COLUMN()+4,$K15,4,1),1))</f>
        <v>0</v>
      </c>
      <c r="G15" s="82" t="n">
        <f aca="true">IF(K15="","",INDIRECT("Feuil1!"&amp;ADDRESS(COLUMN()+4,$K15,4,1),1))</f>
        <v>1506200</v>
      </c>
      <c r="H15" s="3" t="str">
        <f aca="true">IF(K15="","",INDIRECT("Feuil1!"&amp;ADDRESS(COLUMN()+4,$K15,4,1),1))</f>
        <v>C</v>
      </c>
      <c r="I15" s="3" t="str">
        <f aca="true">IF(K15="","",INDIRECT("Feuil1!"&amp;ADDRESS(COLUMN()+4,$K15,4,1),1))</f>
        <v>ENCLIM0518</v>
      </c>
      <c r="J15" s="82" t="n">
        <f aca="true">IF(K15="","",INDIRECT("Feuil1!"&amp;ADDRESS(COLUMN()+4,$K15,4,1),1))</f>
        <v>-1506200</v>
      </c>
      <c r="K15" s="83" t="n">
        <f aca="false">IFERROR(SMALL(Feuil1!A$15:PV$15,ROW()-1),"")</f>
        <v>26</v>
      </c>
    </row>
    <row r="16" customFormat="false" ht="13.8" hidden="false" customHeight="false" outlineLevel="0" collapsed="false">
      <c r="A16" s="3" t="n">
        <f aca="true">IF(K16="","",INDIRECT("Feuil1!"&amp;ADDRESS(COLUMN()+4,$K16,4,1),1))</f>
        <v>571218</v>
      </c>
      <c r="B16" s="81" t="n">
        <f aca="true">IF(K16="","",INDIRECT("Feuil1!"&amp;ADDRESS(COLUMN()+4,$K16,4,1),1))</f>
        <v>43246</v>
      </c>
      <c r="C16" s="3" t="n">
        <f aca="true">IF(K16="","",INDIRECT("Feuil1!"&amp;ADDRESS(COLUMN()+4,$K16,4,1),1))</f>
        <v>41110100</v>
      </c>
      <c r="D16" s="3" t="str">
        <f aca="true">IF(K16="","",INDIRECT("Feuil1!"&amp;ADDRESS(COLUMN()+4,$K16,4,1),1))</f>
        <v>Encais Eau/particuliers</v>
      </c>
      <c r="E16" s="82" t="n">
        <f aca="true">IF(K16="","",INDIRECT("Feuil1!"&amp;ADDRESS(COLUMN()+4,$K16,4,1),1))</f>
        <v>570948</v>
      </c>
      <c r="F16" s="3" t="n">
        <f aca="true">IF(K16="","",INDIRECT("Feuil1!"&amp;ADDRESS(COLUMN()+4,$K16,4,1),1))</f>
        <v>0</v>
      </c>
      <c r="G16" s="82" t="n">
        <f aca="true">IF(K16="","",INDIRECT("Feuil1!"&amp;ADDRESS(COLUMN()+4,$K16,4,1),1))</f>
        <v>570948</v>
      </c>
      <c r="H16" s="3" t="str">
        <f aca="true">IF(K16="","",INDIRECT("Feuil1!"&amp;ADDRESS(COLUMN()+4,$K16,4,1),1))</f>
        <v>C</v>
      </c>
      <c r="I16" s="3" t="str">
        <f aca="true">IF(K16="","",INDIRECT("Feuil1!"&amp;ADDRESS(COLUMN()+4,$K16,4,1),1))</f>
        <v>ENCLIM0518</v>
      </c>
      <c r="J16" s="82" t="n">
        <f aca="true">IF(K16="","",INDIRECT("Feuil1!"&amp;ADDRESS(COLUMN()+4,$K16,4,1),1))</f>
        <v>-570948</v>
      </c>
      <c r="K16" s="83" t="n">
        <f aca="false">IFERROR(SMALL(Feuil1!A$15:PV$15,ROW()-1),"")</f>
        <v>27</v>
      </c>
    </row>
    <row r="17" customFormat="false" ht="13.8" hidden="false" customHeight="false" outlineLevel="0" collapsed="false">
      <c r="A17" s="3" t="n">
        <f aca="true">IF(K17="","",INDIRECT("Feuil1!"&amp;ADDRESS(COLUMN()+4,$K17,4,1),1))</f>
        <v>571218</v>
      </c>
      <c r="B17" s="81" t="n">
        <f aca="true">IF(K17="","",INDIRECT("Feuil1!"&amp;ADDRESS(COLUMN()+4,$K17,4,1),1))</f>
        <v>43247</v>
      </c>
      <c r="C17" s="3" t="n">
        <f aca="true">IF(K17="","",INDIRECT("Feuil1!"&amp;ADDRESS(COLUMN()+4,$K17,4,1),1))</f>
        <v>41110100</v>
      </c>
      <c r="D17" s="3" t="str">
        <f aca="true">IF(K17="","",INDIRECT("Feuil1!"&amp;ADDRESS(COLUMN()+4,$K17,4,1),1))</f>
        <v>Encais Eau/particuliers</v>
      </c>
      <c r="E17" s="82" t="n">
        <f aca="true">IF(K17="","",INDIRECT("Feuil1!"&amp;ADDRESS(COLUMN()+4,$K17,4,1),1))</f>
        <v>1410904</v>
      </c>
      <c r="F17" s="3" t="n">
        <f aca="true">IF(K17="","",INDIRECT("Feuil1!"&amp;ADDRESS(COLUMN()+4,$K17,4,1),1))</f>
        <v>0</v>
      </c>
      <c r="G17" s="82" t="n">
        <f aca="true">IF(K17="","",INDIRECT("Feuil1!"&amp;ADDRESS(COLUMN()+4,$K17,4,1),1))</f>
        <v>1410904</v>
      </c>
      <c r="H17" s="3" t="str">
        <f aca="true">IF(K17="","",INDIRECT("Feuil1!"&amp;ADDRESS(COLUMN()+4,$K17,4,1),1))</f>
        <v>C</v>
      </c>
      <c r="I17" s="3" t="str">
        <f aca="true">IF(K17="","",INDIRECT("Feuil1!"&amp;ADDRESS(COLUMN()+4,$K17,4,1),1))</f>
        <v>ENCLIM0518</v>
      </c>
      <c r="J17" s="82" t="n">
        <f aca="true">IF(K17="","",INDIRECT("Feuil1!"&amp;ADDRESS(COLUMN()+4,$K17,4,1),1))</f>
        <v>-1410904</v>
      </c>
      <c r="K17" s="83" t="n">
        <f aca="false">IFERROR(SMALL(Feuil1!A$15:PV$15,ROW()-1),"")</f>
        <v>28</v>
      </c>
    </row>
    <row r="18" customFormat="false" ht="13.8" hidden="false" customHeight="false" outlineLevel="0" collapsed="false">
      <c r="A18" s="3" t="n">
        <f aca="true">IF(K18="","",INDIRECT("Feuil1!"&amp;ADDRESS(COLUMN()+4,$K18,4,1),1))</f>
        <v>571218</v>
      </c>
      <c r="B18" s="81" t="n">
        <f aca="true">IF(K18="","",INDIRECT("Feuil1!"&amp;ADDRESS(COLUMN()+4,$K18,4,1),1))</f>
        <v>43248</v>
      </c>
      <c r="C18" s="3" t="n">
        <f aca="true">IF(K18="","",INDIRECT("Feuil1!"&amp;ADDRESS(COLUMN()+4,$K18,4,1),1))</f>
        <v>41110100</v>
      </c>
      <c r="D18" s="3" t="str">
        <f aca="true">IF(K18="","",INDIRECT("Feuil1!"&amp;ADDRESS(COLUMN()+4,$K18,4,1),1))</f>
        <v>Encais Eau/particuliers</v>
      </c>
      <c r="E18" s="82" t="n">
        <f aca="true">IF(K18="","",INDIRECT("Feuil1!"&amp;ADDRESS(COLUMN()+4,$K18,4,1),1))</f>
        <v>849986</v>
      </c>
      <c r="F18" s="3" t="n">
        <f aca="true">IF(K18="","",INDIRECT("Feuil1!"&amp;ADDRESS(COLUMN()+4,$K18,4,1),1))</f>
        <v>0</v>
      </c>
      <c r="G18" s="82" t="n">
        <f aca="true">IF(K18="","",INDIRECT("Feuil1!"&amp;ADDRESS(COLUMN()+4,$K18,4,1),1))</f>
        <v>849986</v>
      </c>
      <c r="H18" s="3" t="str">
        <f aca="true">IF(K18="","",INDIRECT("Feuil1!"&amp;ADDRESS(COLUMN()+4,$K18,4,1),1))</f>
        <v>C</v>
      </c>
      <c r="I18" s="3" t="str">
        <f aca="true">IF(K18="","",INDIRECT("Feuil1!"&amp;ADDRESS(COLUMN()+4,$K18,4,1),1))</f>
        <v>ENCLIM0518</v>
      </c>
      <c r="J18" s="82" t="n">
        <f aca="true">IF(K18="","",INDIRECT("Feuil1!"&amp;ADDRESS(COLUMN()+4,$K18,4,1),1))</f>
        <v>-849986</v>
      </c>
      <c r="K18" s="83" t="n">
        <f aca="false">IFERROR(SMALL(Feuil1!A$15:PV$15,ROW()-1),"")</f>
        <v>29</v>
      </c>
    </row>
    <row r="19" customFormat="false" ht="13.8" hidden="false" customHeight="false" outlineLevel="0" collapsed="false">
      <c r="A19" s="3" t="n">
        <f aca="true">IF(K19="","",INDIRECT("Feuil1!"&amp;ADDRESS(COLUMN()+4,$K19,4,1),1))</f>
        <v>571218</v>
      </c>
      <c r="B19" s="81" t="n">
        <f aca="true">IF(K19="","",INDIRECT("Feuil1!"&amp;ADDRESS(COLUMN()+4,$K19,4,1),1))</f>
        <v>43232</v>
      </c>
      <c r="C19" s="3" t="n">
        <f aca="true">IF(K19="","",INDIRECT("Feuil1!"&amp;ADDRESS(COLUMN()+4,$K19,4,1),1))</f>
        <v>41912000</v>
      </c>
      <c r="D19" s="3" t="str">
        <f aca="true">IF(K19="","",INDIRECT("Feuil1!"&amp;ADDRESS(COLUMN()+4,$K19,4,1),1))</f>
        <v>Brchmts</v>
      </c>
      <c r="E19" s="82" t="n">
        <f aca="true">IF(K19="","",INDIRECT("Feuil1!"&amp;ADDRESS(COLUMN()+4,$K19,4,1),1))</f>
        <v>64140</v>
      </c>
      <c r="F19" s="3" t="n">
        <f aca="true">IF(K19="","",INDIRECT("Feuil1!"&amp;ADDRESS(COLUMN()+4,$K19,4,1),1))</f>
        <v>0</v>
      </c>
      <c r="G19" s="82" t="n">
        <f aca="true">IF(K19="","",INDIRECT("Feuil1!"&amp;ADDRESS(COLUMN()+4,$K19,4,1),1))</f>
        <v>64140</v>
      </c>
      <c r="H19" s="3" t="str">
        <f aca="true">IF(K19="","",INDIRECT("Feuil1!"&amp;ADDRESS(COLUMN()+4,$K19,4,1),1))</f>
        <v>C</v>
      </c>
      <c r="I19" s="3" t="str">
        <f aca="true">IF(K19="","",INDIRECT("Feuil1!"&amp;ADDRESS(COLUMN()+4,$K19,4,1),1))</f>
        <v>ENCLIM0518</v>
      </c>
      <c r="J19" s="82" t="n">
        <f aca="true">IF(K19="","",INDIRECT("Feuil1!"&amp;ADDRESS(COLUMN()+4,$K19,4,1),1))</f>
        <v>-64140</v>
      </c>
      <c r="K19" s="83" t="n">
        <f aca="false">IFERROR(SMALL(Feuil1!A$15:PV$15,ROW()-1),"")</f>
        <v>44</v>
      </c>
    </row>
    <row r="20" customFormat="false" ht="13.8" hidden="false" customHeight="false" outlineLevel="0" collapsed="false">
      <c r="A20" s="3" t="n">
        <f aca="true">IF(K20="","",INDIRECT("Feuil1!"&amp;ADDRESS(COLUMN()+4,$K20,4,1),1))</f>
        <v>571218</v>
      </c>
      <c r="B20" s="81" t="n">
        <f aca="true">IF(K20="","",INDIRECT("Feuil1!"&amp;ADDRESS(COLUMN()+4,$K20,4,1),1))</f>
        <v>43240</v>
      </c>
      <c r="C20" s="3" t="n">
        <f aca="true">IF(K20="","",INDIRECT("Feuil1!"&amp;ADDRESS(COLUMN()+4,$K20,4,1),1))</f>
        <v>41912000</v>
      </c>
      <c r="D20" s="3" t="str">
        <f aca="true">IF(K20="","",INDIRECT("Feuil1!"&amp;ADDRESS(COLUMN()+4,$K20,4,1),1))</f>
        <v>Brchmts</v>
      </c>
      <c r="E20" s="82" t="n">
        <f aca="true">IF(K20="","",INDIRECT("Feuil1!"&amp;ADDRESS(COLUMN()+4,$K20,4,1),1))</f>
        <v>64140</v>
      </c>
      <c r="F20" s="3" t="n">
        <f aca="true">IF(K20="","",INDIRECT("Feuil1!"&amp;ADDRESS(COLUMN()+4,$K20,4,1),1))</f>
        <v>0</v>
      </c>
      <c r="G20" s="82" t="n">
        <f aca="true">IF(K20="","",INDIRECT("Feuil1!"&amp;ADDRESS(COLUMN()+4,$K20,4,1),1))</f>
        <v>64140</v>
      </c>
      <c r="H20" s="3" t="str">
        <f aca="true">IF(K20="","",INDIRECT("Feuil1!"&amp;ADDRESS(COLUMN()+4,$K20,4,1),1))</f>
        <v>C</v>
      </c>
      <c r="I20" s="3" t="str">
        <f aca="true">IF(K20="","",INDIRECT("Feuil1!"&amp;ADDRESS(COLUMN()+4,$K20,4,1),1))</f>
        <v>ENCLIM0518</v>
      </c>
      <c r="J20" s="82" t="n">
        <f aca="true">IF(K20="","",INDIRECT("Feuil1!"&amp;ADDRESS(COLUMN()+4,$K20,4,1),1))</f>
        <v>-64140</v>
      </c>
      <c r="K20" s="83" t="n">
        <f aca="false">IFERROR(SMALL(Feuil1!A$15:PV$15,ROW()-1),"")</f>
        <v>52</v>
      </c>
    </row>
    <row r="21" customFormat="false" ht="13.8" hidden="false" customHeight="false" outlineLevel="0" collapsed="false">
      <c r="A21" s="3" t="n">
        <f aca="true">IF(K21="","",INDIRECT("Feuil1!"&amp;ADDRESS(COLUMN()+4,$K21,4,1),1))</f>
        <v>571218</v>
      </c>
      <c r="B21" s="81" t="n">
        <f aca="true">IF(K21="","",INDIRECT("Feuil1!"&amp;ADDRESS(COLUMN()+4,$K21,4,1),1))</f>
        <v>43245</v>
      </c>
      <c r="C21" s="3" t="n">
        <f aca="true">IF(K21="","",INDIRECT("Feuil1!"&amp;ADDRESS(COLUMN()+4,$K21,4,1),1))</f>
        <v>41912000</v>
      </c>
      <c r="D21" s="3" t="str">
        <f aca="true">IF(K21="","",INDIRECT("Feuil1!"&amp;ADDRESS(COLUMN()+4,$K21,4,1),1))</f>
        <v>Brchmts</v>
      </c>
      <c r="E21" s="82" t="n">
        <f aca="true">IF(K21="","",INDIRECT("Feuil1!"&amp;ADDRESS(COLUMN()+4,$K21,4,1),1))</f>
        <v>118470</v>
      </c>
      <c r="F21" s="3" t="n">
        <f aca="true">IF(K21="","",INDIRECT("Feuil1!"&amp;ADDRESS(COLUMN()+4,$K21,4,1),1))</f>
        <v>0</v>
      </c>
      <c r="G21" s="82" t="n">
        <f aca="true">IF(K21="","",INDIRECT("Feuil1!"&amp;ADDRESS(COLUMN()+4,$K21,4,1),1))</f>
        <v>118470</v>
      </c>
      <c r="H21" s="3" t="str">
        <f aca="true">IF(K21="","",INDIRECT("Feuil1!"&amp;ADDRESS(COLUMN()+4,$K21,4,1),1))</f>
        <v>C</v>
      </c>
      <c r="I21" s="3" t="str">
        <f aca="true">IF(K21="","",INDIRECT("Feuil1!"&amp;ADDRESS(COLUMN()+4,$K21,4,1),1))</f>
        <v>ENCLIM0518</v>
      </c>
      <c r="J21" s="82" t="n">
        <f aca="true">IF(K21="","",INDIRECT("Feuil1!"&amp;ADDRESS(COLUMN()+4,$K21,4,1),1))</f>
        <v>-118470</v>
      </c>
      <c r="K21" s="83" t="n">
        <f aca="false">IFERROR(SMALL(Feuil1!A$15:PV$15,ROW()-1),"")</f>
        <v>57</v>
      </c>
    </row>
    <row r="22" customFormat="false" ht="13.8" hidden="false" customHeight="false" outlineLevel="0" collapsed="false">
      <c r="A22" s="3" t="n">
        <f aca="true">IF(K22="","",INDIRECT("Feuil1!"&amp;ADDRESS(COLUMN()+4,$K22,4,1),1))</f>
        <v>571218</v>
      </c>
      <c r="B22" s="81" t="n">
        <f aca="true">IF(K22="","",INDIRECT("Feuil1!"&amp;ADDRESS(COLUMN()+4,$K22,4,1),1))</f>
        <v>43247</v>
      </c>
      <c r="C22" s="3" t="n">
        <f aca="true">IF(K22="","",INDIRECT("Feuil1!"&amp;ADDRESS(COLUMN()+4,$K22,4,1),1))</f>
        <v>41912000</v>
      </c>
      <c r="D22" s="3" t="str">
        <f aca="true">IF(K22="","",INDIRECT("Feuil1!"&amp;ADDRESS(COLUMN()+4,$K22,4,1),1))</f>
        <v>Brchmts</v>
      </c>
      <c r="E22" s="82" t="n">
        <f aca="true">IF(K22="","",INDIRECT("Feuil1!"&amp;ADDRESS(COLUMN()+4,$K22,4,1),1))</f>
        <v>687360</v>
      </c>
      <c r="F22" s="3" t="n">
        <f aca="true">IF(K22="","",INDIRECT("Feuil1!"&amp;ADDRESS(COLUMN()+4,$K22,4,1),1))</f>
        <v>0</v>
      </c>
      <c r="G22" s="82" t="n">
        <f aca="true">IF(K22="","",INDIRECT("Feuil1!"&amp;ADDRESS(COLUMN()+4,$K22,4,1),1))</f>
        <v>687360</v>
      </c>
      <c r="H22" s="3" t="str">
        <f aca="true">IF(K22="","",INDIRECT("Feuil1!"&amp;ADDRESS(COLUMN()+4,$K22,4,1),1))</f>
        <v>C</v>
      </c>
      <c r="I22" s="3" t="str">
        <f aca="true">IF(K22="","",INDIRECT("Feuil1!"&amp;ADDRESS(COLUMN()+4,$K22,4,1),1))</f>
        <v>ENCLIM0518</v>
      </c>
      <c r="J22" s="82" t="n">
        <f aca="true">IF(K22="","",INDIRECT("Feuil1!"&amp;ADDRESS(COLUMN()+4,$K22,4,1),1))</f>
        <v>-687360</v>
      </c>
      <c r="K22" s="83" t="n">
        <f aca="false">IFERROR(SMALL(Feuil1!A$15:PV$15,ROW()-1),"")</f>
        <v>59</v>
      </c>
    </row>
    <row r="23" customFormat="false" ht="13.8" hidden="false" customHeight="false" outlineLevel="0" collapsed="false">
      <c r="A23" s="3" t="str">
        <f aca="true">IF(K23="","",INDIRECT("Feuil1!"&amp;ADDRESS(COLUMN()+4,$K23,4,1),1))</f>
        <v>JOURNAL</v>
      </c>
      <c r="B23" s="81" t="str">
        <f aca="true">IF(K23="","",INDIRECT("Feuil1!"&amp;ADDRESS(COLUMN()+4,$K23,4,1),1))</f>
        <v>DATE</v>
      </c>
      <c r="C23" s="3" t="str">
        <f aca="true">IF(K23="","",INDIRECT("Feuil1!"&amp;ADDRESS(COLUMN()+4,$K23,4,1),1))</f>
        <v>COMPTE</v>
      </c>
      <c r="D23" s="3" t="str">
        <f aca="true">IF(K23="","",INDIRECT("Feuil1!"&amp;ADDRESS(COLUMN()+4,$K23,4,1),1))</f>
        <v>LIBELLE</v>
      </c>
      <c r="E23" s="82" t="n">
        <f aca="true">IF(K23="","",INDIRECT("Feuil1!"&amp;ADDRESS(COLUMN()+4,$K23,4,1),1))</f>
        <v>0</v>
      </c>
      <c r="F23" s="3" t="n">
        <f aca="true">IF(K23="","",INDIRECT("Feuil1!"&amp;ADDRESS(COLUMN()+4,$K23,4,1),1))</f>
        <v>0</v>
      </c>
      <c r="G23" s="82" t="str">
        <f aca="true">IF(K23="","",INDIRECT("Feuil1!"&amp;ADDRESS(COLUMN()+4,$K23,4,1),1))</f>
        <v>MONTANT</v>
      </c>
      <c r="H23" s="3" t="str">
        <f aca="true">IF(K23="","",INDIRECT("Feuil1!"&amp;ADDRESS(COLUMN()+4,$K23,4,1),1))</f>
        <v>SENS</v>
      </c>
      <c r="I23" s="3" t="str">
        <f aca="true">IF(K23="","",INDIRECT("Feuil1!"&amp;ADDRESS(COLUMN()+4,$K23,4,1),1))</f>
        <v>PIECE</v>
      </c>
      <c r="J23" s="82" t="str">
        <f aca="true">IF(K23="","",INDIRECT("Feuil1!"&amp;ADDRESS(COLUMN()+4,$K23,4,1),1))</f>
        <v>CTRL</v>
      </c>
      <c r="K23" s="83" t="n">
        <f aca="false">IFERROR(SMALL(Feuil1!A$15:PV$15,ROW()-1),"")</f>
        <v>314</v>
      </c>
    </row>
    <row r="24" customFormat="false" ht="13.8" hidden="false" customHeight="false" outlineLevel="0" collapsed="false">
      <c r="A24" s="3" t="n">
        <f aca="true">IF(K24="","",INDIRECT("Feuil1!"&amp;ADDRESS(COLUMN()+4,$K24,4,1),1))</f>
        <v>571218</v>
      </c>
      <c r="B24" s="81" t="n">
        <f aca="true">IF(K24="","",INDIRECT("Feuil1!"&amp;ADDRESS(COLUMN()+4,$K24,4,1),1))</f>
        <v>43224</v>
      </c>
      <c r="C24" s="3" t="n">
        <f aca="true">IF(K24="","",INDIRECT("Feuil1!"&amp;ADDRESS(COLUMN()+4,$K24,4,1),1))</f>
        <v>58515300</v>
      </c>
      <c r="D24" s="3" t="str">
        <f aca="true">IF(K24="","",INDIRECT("Feuil1!"&amp;ADDRESS(COLUMN()+4,$K24,4,1),1))</f>
        <v>VIRT LIMBE  BICEC- RECETTES</v>
      </c>
      <c r="E24" s="82" t="n">
        <f aca="true">IF(K24="","",INDIRECT("Feuil1!"&amp;ADDRESS(COLUMN()+4,$K24,4,1),1))</f>
        <v>762310</v>
      </c>
      <c r="F24" s="3" t="n">
        <f aca="true">IF(K24="","",INDIRECT("Feuil1!"&amp;ADDRESS(COLUMN()+4,$K24,4,1),1))</f>
        <v>0</v>
      </c>
      <c r="G24" s="82" t="n">
        <f aca="true">IF(K24="","",INDIRECT("Feuil1!"&amp;ADDRESS(COLUMN()+4,$K24,4,1),1))</f>
        <v>762310</v>
      </c>
      <c r="H24" s="3" t="str">
        <f aca="true">IF(K24="","",INDIRECT("Feuil1!"&amp;ADDRESS(COLUMN()+4,$K24,4,1),1))</f>
        <v>D</v>
      </c>
      <c r="I24" s="3" t="str">
        <f aca="true">IF(K24="","",INDIRECT("Feuil1!"&amp;ADDRESS(COLUMN()+4,$K24,4,1),1))</f>
        <v>ENCLIM0518</v>
      </c>
      <c r="J24" s="82" t="n">
        <f aca="true">IF(K24="","",INDIRECT("Feuil1!"&amp;ADDRESS(COLUMN()+4,$K24,4,1),1))</f>
        <v>762310</v>
      </c>
      <c r="K24" s="83" t="n">
        <f aca="false">IFERROR(SMALL(Feuil1!A$15:PV$15,ROW()-1),"")</f>
        <v>318</v>
      </c>
    </row>
    <row r="25" customFormat="false" ht="13.8" hidden="false" customHeight="false" outlineLevel="0" collapsed="false">
      <c r="A25" s="3" t="n">
        <f aca="true">IF(K25="","",INDIRECT("Feuil1!"&amp;ADDRESS(COLUMN()+4,$K25,4,1),1))</f>
        <v>571218</v>
      </c>
      <c r="B25" s="81" t="n">
        <f aca="true">IF(K25="","",INDIRECT("Feuil1!"&amp;ADDRESS(COLUMN()+4,$K25,4,1),1))</f>
        <v>43225</v>
      </c>
      <c r="C25" s="3" t="n">
        <f aca="true">IF(K25="","",INDIRECT("Feuil1!"&amp;ADDRESS(COLUMN()+4,$K25,4,1),1))</f>
        <v>58515300</v>
      </c>
      <c r="D25" s="3" t="str">
        <f aca="true">IF(K25="","",INDIRECT("Feuil1!"&amp;ADDRESS(COLUMN()+4,$K25,4,1),1))</f>
        <v>VIRT LIMBE  BICEC- RECETTES</v>
      </c>
      <c r="E25" s="82" t="n">
        <f aca="true">IF(K25="","",INDIRECT("Feuil1!"&amp;ADDRESS(COLUMN()+4,$K25,4,1),1))</f>
        <v>852860</v>
      </c>
      <c r="F25" s="3" t="n">
        <f aca="true">IF(K25="","",INDIRECT("Feuil1!"&amp;ADDRESS(COLUMN()+4,$K25,4,1),1))</f>
        <v>0</v>
      </c>
      <c r="G25" s="82" t="n">
        <f aca="true">IF(K25="","",INDIRECT("Feuil1!"&amp;ADDRESS(COLUMN()+4,$K25,4,1),1))</f>
        <v>852860</v>
      </c>
      <c r="H25" s="3" t="str">
        <f aca="true">IF(K25="","",INDIRECT("Feuil1!"&amp;ADDRESS(COLUMN()+4,$K25,4,1),1))</f>
        <v>D</v>
      </c>
      <c r="I25" s="3" t="str">
        <f aca="true">IF(K25="","",INDIRECT("Feuil1!"&amp;ADDRESS(COLUMN()+4,$K25,4,1),1))</f>
        <v>ENCLIM0518</v>
      </c>
      <c r="J25" s="82" t="n">
        <f aca="true">IF(K25="","",INDIRECT("Feuil1!"&amp;ADDRESS(COLUMN()+4,$K25,4,1),1))</f>
        <v>852860</v>
      </c>
      <c r="K25" s="83" t="n">
        <f aca="false">IFERROR(SMALL(Feuil1!A$15:PV$15,ROW()-1),"")</f>
        <v>319</v>
      </c>
    </row>
    <row r="26" customFormat="false" ht="13.8" hidden="false" customHeight="false" outlineLevel="0" collapsed="false">
      <c r="A26" s="3" t="n">
        <f aca="true">IF(K26="","",INDIRECT("Feuil1!"&amp;ADDRESS(COLUMN()+4,$K26,4,1),1))</f>
        <v>571218</v>
      </c>
      <c r="B26" s="81" t="n">
        <f aca="true">IF(K26="","",INDIRECT("Feuil1!"&amp;ADDRESS(COLUMN()+4,$K26,4,1),1))</f>
        <v>43226</v>
      </c>
      <c r="C26" s="3" t="n">
        <f aca="true">IF(K26="","",INDIRECT("Feuil1!"&amp;ADDRESS(COLUMN()+4,$K26,4,1),1))</f>
        <v>58515300</v>
      </c>
      <c r="D26" s="3" t="str">
        <f aca="true">IF(K26="","",INDIRECT("Feuil1!"&amp;ADDRESS(COLUMN()+4,$K26,4,1),1))</f>
        <v>VIRT LIMBE  BICEC- RECETTES</v>
      </c>
      <c r="E26" s="82" t="n">
        <f aca="true">IF(K26="","",INDIRECT("Feuil1!"&amp;ADDRESS(COLUMN()+4,$K26,4,1),1))</f>
        <v>809500</v>
      </c>
      <c r="F26" s="3" t="n">
        <f aca="true">IF(K26="","",INDIRECT("Feuil1!"&amp;ADDRESS(COLUMN()+4,$K26,4,1),1))</f>
        <v>23936</v>
      </c>
      <c r="G26" s="82" t="n">
        <f aca="true">IF(K26="","",INDIRECT("Feuil1!"&amp;ADDRESS(COLUMN()+4,$K26,4,1),1))</f>
        <v>833436</v>
      </c>
      <c r="H26" s="3" t="str">
        <f aca="true">IF(K26="","",INDIRECT("Feuil1!"&amp;ADDRESS(COLUMN()+4,$K26,4,1),1))</f>
        <v>D</v>
      </c>
      <c r="I26" s="3" t="str">
        <f aca="true">IF(K26="","",INDIRECT("Feuil1!"&amp;ADDRESS(COLUMN()+4,$K26,4,1),1))</f>
        <v>ENCLIM0518</v>
      </c>
      <c r="J26" s="82" t="n">
        <f aca="true">IF(K26="","",INDIRECT("Feuil1!"&amp;ADDRESS(COLUMN()+4,$K26,4,1),1))</f>
        <v>833436</v>
      </c>
      <c r="K26" s="83" t="n">
        <f aca="false">IFERROR(SMALL(Feuil1!A$15:PV$15,ROW()-1),"")</f>
        <v>320</v>
      </c>
    </row>
    <row r="27" customFormat="false" ht="13.8" hidden="false" customHeight="false" outlineLevel="0" collapsed="false">
      <c r="A27" s="3" t="n">
        <f aca="true">IF(K27="","",INDIRECT("Feuil1!"&amp;ADDRESS(COLUMN()+4,$K27,4,1),1))</f>
        <v>571218</v>
      </c>
      <c r="B27" s="81" t="n">
        <f aca="true">IF(K27="","",INDIRECT("Feuil1!"&amp;ADDRESS(COLUMN()+4,$K27,4,1),1))</f>
        <v>43227</v>
      </c>
      <c r="C27" s="3" t="n">
        <f aca="true">IF(K27="","",INDIRECT("Feuil1!"&amp;ADDRESS(COLUMN()+4,$K27,4,1),1))</f>
        <v>58515300</v>
      </c>
      <c r="D27" s="3" t="str">
        <f aca="true">IF(K27="","",INDIRECT("Feuil1!"&amp;ADDRESS(COLUMN()+4,$K27,4,1),1))</f>
        <v>VIRT LIMBE  BICEC- RECETTES</v>
      </c>
      <c r="E27" s="82" t="n">
        <f aca="true">IF(K27="","",INDIRECT("Feuil1!"&amp;ADDRESS(COLUMN()+4,$K27,4,1),1))</f>
        <v>1432131</v>
      </c>
      <c r="F27" s="3" t="n">
        <f aca="true">IF(K27="","",INDIRECT("Feuil1!"&amp;ADDRESS(COLUMN()+4,$K27,4,1),1))</f>
        <v>0</v>
      </c>
      <c r="G27" s="82" t="n">
        <f aca="true">IF(K27="","",INDIRECT("Feuil1!"&amp;ADDRESS(COLUMN()+4,$K27,4,1),1))</f>
        <v>1432131</v>
      </c>
      <c r="H27" s="3" t="str">
        <f aca="true">IF(K27="","",INDIRECT("Feuil1!"&amp;ADDRESS(COLUMN()+4,$K27,4,1),1))</f>
        <v>D</v>
      </c>
      <c r="I27" s="3" t="str">
        <f aca="true">IF(K27="","",INDIRECT("Feuil1!"&amp;ADDRESS(COLUMN()+4,$K27,4,1),1))</f>
        <v>ENCLIM0518</v>
      </c>
      <c r="J27" s="82" t="n">
        <f aca="true">IF(K27="","",INDIRECT("Feuil1!"&amp;ADDRESS(COLUMN()+4,$K27,4,1),1))</f>
        <v>1432131</v>
      </c>
      <c r="K27" s="83" t="n">
        <f aca="false">IFERROR(SMALL(Feuil1!A$15:PV$15,ROW()-1),"")</f>
        <v>321</v>
      </c>
    </row>
    <row r="28" customFormat="false" ht="13.8" hidden="false" customHeight="false" outlineLevel="0" collapsed="false">
      <c r="A28" s="3" t="n">
        <f aca="true">IF(K28="","",INDIRECT("Feuil1!"&amp;ADDRESS(COLUMN()+4,$K28,4,1),1))</f>
        <v>571218</v>
      </c>
      <c r="B28" s="81" t="n">
        <f aca="true">IF(K28="","",INDIRECT("Feuil1!"&amp;ADDRESS(COLUMN()+4,$K28,4,1),1))</f>
        <v>43231</v>
      </c>
      <c r="C28" s="3" t="n">
        <f aca="true">IF(K28="","",INDIRECT("Feuil1!"&amp;ADDRESS(COLUMN()+4,$K28,4,1),1))</f>
        <v>58515300</v>
      </c>
      <c r="D28" s="3" t="str">
        <f aca="true">IF(K28="","",INDIRECT("Feuil1!"&amp;ADDRESS(COLUMN()+4,$K28,4,1),1))</f>
        <v>VIRT LIMBE  BICEC- RECETTES</v>
      </c>
      <c r="E28" s="82" t="n">
        <f aca="true">IF(K28="","",INDIRECT("Feuil1!"&amp;ADDRESS(COLUMN()+4,$K28,4,1),1))</f>
        <v>4430419</v>
      </c>
      <c r="F28" s="3" t="n">
        <f aca="true">IF(K28="","",INDIRECT("Feuil1!"&amp;ADDRESS(COLUMN()+4,$K28,4,1),1))</f>
        <v>0</v>
      </c>
      <c r="G28" s="82" t="n">
        <f aca="true">IF(K28="","",INDIRECT("Feuil1!"&amp;ADDRESS(COLUMN()+4,$K28,4,1),1))</f>
        <v>4430419</v>
      </c>
      <c r="H28" s="3" t="str">
        <f aca="true">IF(K28="","",INDIRECT("Feuil1!"&amp;ADDRESS(COLUMN()+4,$K28,4,1),1))</f>
        <v>D</v>
      </c>
      <c r="I28" s="3" t="str">
        <f aca="true">IF(K28="","",INDIRECT("Feuil1!"&amp;ADDRESS(COLUMN()+4,$K28,4,1),1))</f>
        <v>ENCLIM0518</v>
      </c>
      <c r="J28" s="82" t="n">
        <f aca="true">IF(K28="","",INDIRECT("Feuil1!"&amp;ADDRESS(COLUMN()+4,$K28,4,1),1))</f>
        <v>4430419</v>
      </c>
      <c r="K28" s="83" t="n">
        <f aca="false">IFERROR(SMALL(Feuil1!A$15:PV$15,ROW()-1),"")</f>
        <v>325</v>
      </c>
    </row>
    <row r="29" customFormat="false" ht="13.8" hidden="false" customHeight="false" outlineLevel="0" collapsed="false">
      <c r="A29" s="3" t="n">
        <f aca="true">IF(K29="","",INDIRECT("Feuil1!"&amp;ADDRESS(COLUMN()+4,$K29,4,1),1))</f>
        <v>571218</v>
      </c>
      <c r="B29" s="81" t="n">
        <f aca="true">IF(K29="","",INDIRECT("Feuil1!"&amp;ADDRESS(COLUMN()+4,$K29,4,1),1))</f>
        <v>43232</v>
      </c>
      <c r="C29" s="3" t="n">
        <f aca="true">IF(K29="","",INDIRECT("Feuil1!"&amp;ADDRESS(COLUMN()+4,$K29,4,1),1))</f>
        <v>58515300</v>
      </c>
      <c r="D29" s="3" t="str">
        <f aca="true">IF(K29="","",INDIRECT("Feuil1!"&amp;ADDRESS(COLUMN()+4,$K29,4,1),1))</f>
        <v>VIRT LIMBE  BICEC- RECETTES</v>
      </c>
      <c r="E29" s="82" t="n">
        <f aca="true">IF(K29="","",INDIRECT("Feuil1!"&amp;ADDRESS(COLUMN()+4,$K29,4,1),1))</f>
        <v>3910283</v>
      </c>
      <c r="F29" s="3" t="n">
        <f aca="true">IF(K29="","",INDIRECT("Feuil1!"&amp;ADDRESS(COLUMN()+4,$K29,4,1),1))</f>
        <v>14386</v>
      </c>
      <c r="G29" s="82" t="n">
        <f aca="true">IF(K29="","",INDIRECT("Feuil1!"&amp;ADDRESS(COLUMN()+4,$K29,4,1),1))</f>
        <v>3924669</v>
      </c>
      <c r="H29" s="3" t="str">
        <f aca="true">IF(K29="","",INDIRECT("Feuil1!"&amp;ADDRESS(COLUMN()+4,$K29,4,1),1))</f>
        <v>D</v>
      </c>
      <c r="I29" s="3" t="str">
        <f aca="true">IF(K29="","",INDIRECT("Feuil1!"&amp;ADDRESS(COLUMN()+4,$K29,4,1),1))</f>
        <v>ENCLIM0518</v>
      </c>
      <c r="J29" s="82" t="n">
        <f aca="true">IF(K29="","",INDIRECT("Feuil1!"&amp;ADDRESS(COLUMN()+4,$K29,4,1),1))</f>
        <v>3924669</v>
      </c>
      <c r="K29" s="83" t="n">
        <f aca="false">IFERROR(SMALL(Feuil1!A$15:PV$15,ROW()-1),"")</f>
        <v>326</v>
      </c>
    </row>
    <row r="30" customFormat="false" ht="13.8" hidden="false" customHeight="false" outlineLevel="0" collapsed="false">
      <c r="A30" s="3" t="n">
        <f aca="true">IF(K30="","",INDIRECT("Feuil1!"&amp;ADDRESS(COLUMN()+4,$K30,4,1),1))</f>
        <v>571218</v>
      </c>
      <c r="B30" s="81" t="n">
        <f aca="true">IF(K30="","",INDIRECT("Feuil1!"&amp;ADDRESS(COLUMN()+4,$K30,4,1),1))</f>
        <v>43233</v>
      </c>
      <c r="C30" s="3" t="n">
        <f aca="true">IF(K30="","",INDIRECT("Feuil1!"&amp;ADDRESS(COLUMN()+4,$K30,4,1),1))</f>
        <v>58515300</v>
      </c>
      <c r="D30" s="3" t="str">
        <f aca="true">IF(K30="","",INDIRECT("Feuil1!"&amp;ADDRESS(COLUMN()+4,$K30,4,1),1))</f>
        <v>VIRT LIMBE  BICEC- RECETTES</v>
      </c>
      <c r="E30" s="82" t="n">
        <f aca="true">IF(K30="","",INDIRECT("Feuil1!"&amp;ADDRESS(COLUMN()+4,$K30,4,1),1))</f>
        <v>4250426</v>
      </c>
      <c r="F30" s="3" t="n">
        <f aca="true">IF(K30="","",INDIRECT("Feuil1!"&amp;ADDRESS(COLUMN()+4,$K30,4,1),1))</f>
        <v>222667</v>
      </c>
      <c r="G30" s="82" t="n">
        <f aca="true">IF(K30="","",INDIRECT("Feuil1!"&amp;ADDRESS(COLUMN()+4,$K30,4,1),1))</f>
        <v>4473093</v>
      </c>
      <c r="H30" s="3" t="str">
        <f aca="true">IF(K30="","",INDIRECT("Feuil1!"&amp;ADDRESS(COLUMN()+4,$K30,4,1),1))</f>
        <v>D</v>
      </c>
      <c r="I30" s="3" t="str">
        <f aca="true">IF(K30="","",INDIRECT("Feuil1!"&amp;ADDRESS(COLUMN()+4,$K30,4,1),1))</f>
        <v>ENCLIM0518</v>
      </c>
      <c r="J30" s="82" t="n">
        <f aca="true">IF(K30="","",INDIRECT("Feuil1!"&amp;ADDRESS(COLUMN()+4,$K30,4,1),1))</f>
        <v>4473093</v>
      </c>
      <c r="K30" s="83" t="n">
        <f aca="false">IFERROR(SMALL(Feuil1!A$15:PV$15,ROW()-1),"")</f>
        <v>327</v>
      </c>
    </row>
    <row r="31" customFormat="false" ht="13.8" hidden="false" customHeight="false" outlineLevel="0" collapsed="false">
      <c r="A31" s="3" t="n">
        <f aca="true">IF(K31="","",INDIRECT("Feuil1!"&amp;ADDRESS(COLUMN()+4,$K31,4,1),1))</f>
        <v>571218</v>
      </c>
      <c r="B31" s="81" t="n">
        <f aca="true">IF(K31="","",INDIRECT("Feuil1!"&amp;ADDRESS(COLUMN()+4,$K31,4,1),1))</f>
        <v>43234</v>
      </c>
      <c r="C31" s="3" t="n">
        <f aca="true">IF(K31="","",INDIRECT("Feuil1!"&amp;ADDRESS(COLUMN()+4,$K31,4,1),1))</f>
        <v>58515300</v>
      </c>
      <c r="D31" s="3" t="str">
        <f aca="true">IF(K31="","",INDIRECT("Feuil1!"&amp;ADDRESS(COLUMN()+4,$K31,4,1),1))</f>
        <v>VIRT LIMBE  BICEC- RECETTES</v>
      </c>
      <c r="E31" s="82" t="n">
        <f aca="true">IF(K31="","",INDIRECT("Feuil1!"&amp;ADDRESS(COLUMN()+4,$K31,4,1),1))</f>
        <v>5604876</v>
      </c>
      <c r="F31" s="3" t="n">
        <f aca="true">IF(K31="","",INDIRECT("Feuil1!"&amp;ADDRESS(COLUMN()+4,$K31,4,1),1))</f>
        <v>0</v>
      </c>
      <c r="G31" s="82" t="n">
        <f aca="true">IF(K31="","",INDIRECT("Feuil1!"&amp;ADDRESS(COLUMN()+4,$K31,4,1),1))</f>
        <v>5604876</v>
      </c>
      <c r="H31" s="3" t="str">
        <f aca="true">IF(K31="","",INDIRECT("Feuil1!"&amp;ADDRESS(COLUMN()+4,$K31,4,1),1))</f>
        <v>D</v>
      </c>
      <c r="I31" s="3" t="str">
        <f aca="true">IF(K31="","",INDIRECT("Feuil1!"&amp;ADDRESS(COLUMN()+4,$K31,4,1),1))</f>
        <v>ENCLIM0518</v>
      </c>
      <c r="J31" s="82" t="n">
        <f aca="true">IF(K31="","",INDIRECT("Feuil1!"&amp;ADDRESS(COLUMN()+4,$K31,4,1),1))</f>
        <v>5604876</v>
      </c>
      <c r="K31" s="83" t="n">
        <f aca="false">IFERROR(SMALL(Feuil1!A$15:PV$15,ROW()-1),"")</f>
        <v>328</v>
      </c>
    </row>
    <row r="32" customFormat="false" ht="13.8" hidden="false" customHeight="false" outlineLevel="0" collapsed="false">
      <c r="A32" s="3" t="n">
        <f aca="true">IF(K32="","",INDIRECT("Feuil1!"&amp;ADDRESS(COLUMN()+4,$K32,4,1),1))</f>
        <v>571218</v>
      </c>
      <c r="B32" s="81" t="n">
        <f aca="true">IF(K32="","",INDIRECT("Feuil1!"&amp;ADDRESS(COLUMN()+4,$K32,4,1),1))</f>
        <v>43238</v>
      </c>
      <c r="C32" s="3" t="n">
        <f aca="true">IF(K32="","",INDIRECT("Feuil1!"&amp;ADDRESS(COLUMN()+4,$K32,4,1),1))</f>
        <v>58515300</v>
      </c>
      <c r="D32" s="3" t="str">
        <f aca="true">IF(K32="","",INDIRECT("Feuil1!"&amp;ADDRESS(COLUMN()+4,$K32,4,1),1))</f>
        <v>VIRT LIMBE  BICEC- RECETTES</v>
      </c>
      <c r="E32" s="82" t="n">
        <f aca="true">IF(K32="","",INDIRECT("Feuil1!"&amp;ADDRESS(COLUMN()+4,$K32,4,1),1))</f>
        <v>6255387</v>
      </c>
      <c r="F32" s="3" t="n">
        <f aca="true">IF(K32="","",INDIRECT("Feuil1!"&amp;ADDRESS(COLUMN()+4,$K32,4,1),1))</f>
        <v>0</v>
      </c>
      <c r="G32" s="82" t="n">
        <f aca="true">IF(K32="","",INDIRECT("Feuil1!"&amp;ADDRESS(COLUMN()+4,$K32,4,1),1))</f>
        <v>6255387</v>
      </c>
      <c r="H32" s="3" t="str">
        <f aca="true">IF(K32="","",INDIRECT("Feuil1!"&amp;ADDRESS(COLUMN()+4,$K32,4,1),1))</f>
        <v>D</v>
      </c>
      <c r="I32" s="3" t="str">
        <f aca="true">IF(K32="","",INDIRECT("Feuil1!"&amp;ADDRESS(COLUMN()+4,$K32,4,1),1))</f>
        <v>ENCLIM0518</v>
      </c>
      <c r="J32" s="82" t="n">
        <f aca="true">IF(K32="","",INDIRECT("Feuil1!"&amp;ADDRESS(COLUMN()+4,$K32,4,1),1))</f>
        <v>6255387</v>
      </c>
      <c r="K32" s="83" t="n">
        <f aca="false">IFERROR(SMALL(Feuil1!A$15:PV$15,ROW()-1),"")</f>
        <v>332</v>
      </c>
    </row>
    <row r="33" customFormat="false" ht="13.8" hidden="false" customHeight="false" outlineLevel="0" collapsed="false">
      <c r="A33" s="3" t="n">
        <f aca="true">IF(K33="","",INDIRECT("Feuil1!"&amp;ADDRESS(COLUMN()+4,$K33,4,1),1))</f>
        <v>571218</v>
      </c>
      <c r="B33" s="81" t="n">
        <f aca="true">IF(K33="","",INDIRECT("Feuil1!"&amp;ADDRESS(COLUMN()+4,$K33,4,1),1))</f>
        <v>43239</v>
      </c>
      <c r="C33" s="3" t="n">
        <f aca="true">IF(K33="","",INDIRECT("Feuil1!"&amp;ADDRESS(COLUMN()+4,$K33,4,1),1))</f>
        <v>58515300</v>
      </c>
      <c r="D33" s="3" t="str">
        <f aca="true">IF(K33="","",INDIRECT("Feuil1!"&amp;ADDRESS(COLUMN()+4,$K33,4,1),1))</f>
        <v>VIRT LIMBE  BICEC- RECETTES</v>
      </c>
      <c r="E33" s="82" t="n">
        <f aca="true">IF(K33="","",INDIRECT("Feuil1!"&amp;ADDRESS(COLUMN()+4,$K33,4,1),1))</f>
        <v>2259432</v>
      </c>
      <c r="F33" s="3" t="n">
        <f aca="true">IF(K33="","",INDIRECT("Feuil1!"&amp;ADDRESS(COLUMN()+4,$K33,4,1),1))</f>
        <v>0</v>
      </c>
      <c r="G33" s="82" t="n">
        <f aca="true">IF(K33="","",INDIRECT("Feuil1!"&amp;ADDRESS(COLUMN()+4,$K33,4,1),1))</f>
        <v>2259432</v>
      </c>
      <c r="H33" s="3" t="str">
        <f aca="true">IF(K33="","",INDIRECT("Feuil1!"&amp;ADDRESS(COLUMN()+4,$K33,4,1),1))</f>
        <v>D</v>
      </c>
      <c r="I33" s="3" t="str">
        <f aca="true">IF(K33="","",INDIRECT("Feuil1!"&amp;ADDRESS(COLUMN()+4,$K33,4,1),1))</f>
        <v>ENCLIM0518</v>
      </c>
      <c r="J33" s="82" t="n">
        <f aca="true">IF(K33="","",INDIRECT("Feuil1!"&amp;ADDRESS(COLUMN()+4,$K33,4,1),1))</f>
        <v>2259432</v>
      </c>
      <c r="K33" s="83" t="n">
        <f aca="false">IFERROR(SMALL(Feuil1!A$15:PV$15,ROW()-1),"")</f>
        <v>333</v>
      </c>
    </row>
    <row r="34" customFormat="false" ht="13.8" hidden="false" customHeight="false" outlineLevel="0" collapsed="false">
      <c r="A34" s="3" t="n">
        <f aca="true">IF(K34="","",INDIRECT("Feuil1!"&amp;ADDRESS(COLUMN()+4,$K34,4,1),1))</f>
        <v>571218</v>
      </c>
      <c r="B34" s="81" t="n">
        <f aca="true">IF(K34="","",INDIRECT("Feuil1!"&amp;ADDRESS(COLUMN()+4,$K34,4,1),1))</f>
        <v>43240</v>
      </c>
      <c r="C34" s="3" t="n">
        <f aca="true">IF(K34="","",INDIRECT("Feuil1!"&amp;ADDRESS(COLUMN()+4,$K34,4,1),1))</f>
        <v>58515300</v>
      </c>
      <c r="D34" s="3" t="str">
        <f aca="true">IF(K34="","",INDIRECT("Feuil1!"&amp;ADDRESS(COLUMN()+4,$K34,4,1),1))</f>
        <v>VIRT LIMBE  BICEC- RECETTES</v>
      </c>
      <c r="E34" s="82" t="n">
        <f aca="true">IF(K34="","",INDIRECT("Feuil1!"&amp;ADDRESS(COLUMN()+4,$K34,4,1),1))</f>
        <v>1664085</v>
      </c>
      <c r="F34" s="3" t="n">
        <f aca="true">IF(K34="","",INDIRECT("Feuil1!"&amp;ADDRESS(COLUMN()+4,$K34,4,1),1))</f>
        <v>5935887</v>
      </c>
      <c r="G34" s="82" t="n">
        <f aca="true">IF(K34="","",INDIRECT("Feuil1!"&amp;ADDRESS(COLUMN()+4,$K34,4,1),1))</f>
        <v>7599972</v>
      </c>
      <c r="H34" s="3" t="str">
        <f aca="true">IF(K34="","",INDIRECT("Feuil1!"&amp;ADDRESS(COLUMN()+4,$K34,4,1),1))</f>
        <v>D</v>
      </c>
      <c r="I34" s="3" t="str">
        <f aca="true">IF(K34="","",INDIRECT("Feuil1!"&amp;ADDRESS(COLUMN()+4,$K34,4,1),1))</f>
        <v>ENCLIM0518</v>
      </c>
      <c r="J34" s="82" t="n">
        <f aca="true">IF(K34="","",INDIRECT("Feuil1!"&amp;ADDRESS(COLUMN()+4,$K34,4,1),1))</f>
        <v>7599972</v>
      </c>
      <c r="K34" s="83" t="n">
        <f aca="false">IFERROR(SMALL(Feuil1!A$15:PV$15,ROW()-1),"")</f>
        <v>334</v>
      </c>
    </row>
    <row r="35" customFormat="false" ht="13.8" hidden="false" customHeight="false" outlineLevel="0" collapsed="false">
      <c r="A35" s="3" t="n">
        <f aca="true">IF(K35="","",INDIRECT("Feuil1!"&amp;ADDRESS(COLUMN()+4,$K35,4,1),1))</f>
        <v>571218</v>
      </c>
      <c r="B35" s="81" t="n">
        <f aca="true">IF(K35="","",INDIRECT("Feuil1!"&amp;ADDRESS(COLUMN()+4,$K35,4,1),1))</f>
        <v>43241</v>
      </c>
      <c r="C35" s="3" t="n">
        <f aca="true">IF(K35="","",INDIRECT("Feuil1!"&amp;ADDRESS(COLUMN()+4,$K35,4,1),1))</f>
        <v>58515300</v>
      </c>
      <c r="D35" s="3" t="str">
        <f aca="true">IF(K35="","",INDIRECT("Feuil1!"&amp;ADDRESS(COLUMN()+4,$K35,4,1),1))</f>
        <v>VIRT LIMBE  BICEC- RECETTES</v>
      </c>
      <c r="E35" s="82" t="n">
        <f aca="true">IF(K35="","",INDIRECT("Feuil1!"&amp;ADDRESS(COLUMN()+4,$K35,4,1),1))</f>
        <v>1287734</v>
      </c>
      <c r="F35" s="3" t="n">
        <f aca="true">IF(K35="","",INDIRECT("Feuil1!"&amp;ADDRESS(COLUMN()+4,$K35,4,1),1))</f>
        <v>0</v>
      </c>
      <c r="G35" s="82" t="n">
        <f aca="true">IF(K35="","",INDIRECT("Feuil1!"&amp;ADDRESS(COLUMN()+4,$K35,4,1),1))</f>
        <v>1287734</v>
      </c>
      <c r="H35" s="3" t="str">
        <f aca="true">IF(K35="","",INDIRECT("Feuil1!"&amp;ADDRESS(COLUMN()+4,$K35,4,1),1))</f>
        <v>D</v>
      </c>
      <c r="I35" s="3" t="str">
        <f aca="true">IF(K35="","",INDIRECT("Feuil1!"&amp;ADDRESS(COLUMN()+4,$K35,4,1),1))</f>
        <v>ENCLIM0518</v>
      </c>
      <c r="J35" s="82" t="n">
        <f aca="true">IF(K35="","",INDIRECT("Feuil1!"&amp;ADDRESS(COLUMN()+4,$K35,4,1),1))</f>
        <v>1287734</v>
      </c>
      <c r="K35" s="83" t="n">
        <f aca="false">IFERROR(SMALL(Feuil1!A$15:PV$15,ROW()-1),"")</f>
        <v>335</v>
      </c>
    </row>
    <row r="36" customFormat="false" ht="13.8" hidden="false" customHeight="false" outlineLevel="0" collapsed="false">
      <c r="A36" s="3" t="n">
        <f aca="true">IF(K36="","",INDIRECT("Feuil1!"&amp;ADDRESS(COLUMN()+4,$K36,4,1),1))</f>
        <v>571218</v>
      </c>
      <c r="B36" s="81" t="n">
        <f aca="true">IF(K36="","",INDIRECT("Feuil1!"&amp;ADDRESS(COLUMN()+4,$K36,4,1),1))</f>
        <v>43245</v>
      </c>
      <c r="C36" s="3" t="n">
        <f aca="true">IF(K36="","",INDIRECT("Feuil1!"&amp;ADDRESS(COLUMN()+4,$K36,4,1),1))</f>
        <v>58515300</v>
      </c>
      <c r="D36" s="3" t="str">
        <f aca="true">IF(K36="","",INDIRECT("Feuil1!"&amp;ADDRESS(COLUMN()+4,$K36,4,1),1))</f>
        <v>VIRT LIMBE  BICEC- RECETTES</v>
      </c>
      <c r="E36" s="82" t="n">
        <f aca="true">IF(K36="","",INDIRECT("Feuil1!"&amp;ADDRESS(COLUMN()+4,$K36,4,1),1))</f>
        <v>1598676</v>
      </c>
      <c r="F36" s="3" t="n">
        <f aca="true">IF(K36="","",INDIRECT("Feuil1!"&amp;ADDRESS(COLUMN()+4,$K36,4,1),1))</f>
        <v>0</v>
      </c>
      <c r="G36" s="82" t="n">
        <f aca="true">IF(K36="","",INDIRECT("Feuil1!"&amp;ADDRESS(COLUMN()+4,$K36,4,1),1))</f>
        <v>1598676</v>
      </c>
      <c r="H36" s="3" t="str">
        <f aca="true">IF(K36="","",INDIRECT("Feuil1!"&amp;ADDRESS(COLUMN()+4,$K36,4,1),1))</f>
        <v>D</v>
      </c>
      <c r="I36" s="3" t="str">
        <f aca="true">IF(K36="","",INDIRECT("Feuil1!"&amp;ADDRESS(COLUMN()+4,$K36,4,1),1))</f>
        <v>ENCLIM0518</v>
      </c>
      <c r="J36" s="82" t="n">
        <f aca="true">IF(K36="","",INDIRECT("Feuil1!"&amp;ADDRESS(COLUMN()+4,$K36,4,1),1))</f>
        <v>1598676</v>
      </c>
      <c r="K36" s="83" t="n">
        <f aca="false">IFERROR(SMALL(Feuil1!A$15:PV$15,ROW()-1),"")</f>
        <v>339</v>
      </c>
    </row>
    <row r="37" customFormat="false" ht="13.8" hidden="false" customHeight="false" outlineLevel="0" collapsed="false">
      <c r="A37" s="3" t="n">
        <f aca="true">IF(K37="","",INDIRECT("Feuil1!"&amp;ADDRESS(COLUMN()+4,$K37,4,1),1))</f>
        <v>571218</v>
      </c>
      <c r="B37" s="81" t="n">
        <f aca="true">IF(K37="","",INDIRECT("Feuil1!"&amp;ADDRESS(COLUMN()+4,$K37,4,1),1))</f>
        <v>43246</v>
      </c>
      <c r="C37" s="3" t="n">
        <f aca="true">IF(K37="","",INDIRECT("Feuil1!"&amp;ADDRESS(COLUMN()+4,$K37,4,1),1))</f>
        <v>58515300</v>
      </c>
      <c r="D37" s="3" t="str">
        <f aca="true">IF(K37="","",INDIRECT("Feuil1!"&amp;ADDRESS(COLUMN()+4,$K37,4,1),1))</f>
        <v>VIRT LIMBE  BICEC- RECETTES</v>
      </c>
      <c r="E37" s="82" t="n">
        <f aca="true">IF(K37="","",INDIRECT("Feuil1!"&amp;ADDRESS(COLUMN()+4,$K37,4,1),1))</f>
        <v>608548</v>
      </c>
      <c r="F37" s="3" t="n">
        <f aca="true">IF(K37="","",INDIRECT("Feuil1!"&amp;ADDRESS(COLUMN()+4,$K37,4,1),1))</f>
        <v>0</v>
      </c>
      <c r="G37" s="82" t="n">
        <f aca="true">IF(K37="","",INDIRECT("Feuil1!"&amp;ADDRESS(COLUMN()+4,$K37,4,1),1))</f>
        <v>608548</v>
      </c>
      <c r="H37" s="3" t="str">
        <f aca="true">IF(K37="","",INDIRECT("Feuil1!"&amp;ADDRESS(COLUMN()+4,$K37,4,1),1))</f>
        <v>D</v>
      </c>
      <c r="I37" s="3" t="str">
        <f aca="true">IF(K37="","",INDIRECT("Feuil1!"&amp;ADDRESS(COLUMN()+4,$K37,4,1),1))</f>
        <v>ENCLIM0518</v>
      </c>
      <c r="J37" s="82" t="n">
        <f aca="true">IF(K37="","",INDIRECT("Feuil1!"&amp;ADDRESS(COLUMN()+4,$K37,4,1),1))</f>
        <v>608548</v>
      </c>
      <c r="K37" s="83" t="n">
        <f aca="false">IFERROR(SMALL(Feuil1!A$15:PV$15,ROW()-1),"")</f>
        <v>340</v>
      </c>
    </row>
    <row r="38" customFormat="false" ht="13.8" hidden="false" customHeight="false" outlineLevel="0" collapsed="false">
      <c r="A38" s="3" t="n">
        <f aca="true">IF(K38="","",INDIRECT("Feuil1!"&amp;ADDRESS(COLUMN()+4,$K38,4,1),1))</f>
        <v>571218</v>
      </c>
      <c r="B38" s="81" t="n">
        <f aca="true">IF(K38="","",INDIRECT("Feuil1!"&amp;ADDRESS(COLUMN()+4,$K38,4,1),1))</f>
        <v>43247</v>
      </c>
      <c r="C38" s="3" t="n">
        <f aca="true">IF(K38="","",INDIRECT("Feuil1!"&amp;ADDRESS(COLUMN()+4,$K38,4,1),1))</f>
        <v>58515300</v>
      </c>
      <c r="D38" s="3" t="str">
        <f aca="true">IF(K38="","",INDIRECT("Feuil1!"&amp;ADDRESS(COLUMN()+4,$K38,4,1),1))</f>
        <v>VIRT LIMBE  BICEC- RECETTES</v>
      </c>
      <c r="E38" s="82" t="n">
        <f aca="true">IF(K38="","",INDIRECT("Feuil1!"&amp;ADDRESS(COLUMN()+4,$K38,4,1),1))</f>
        <v>1515933</v>
      </c>
      <c r="F38" s="3" t="n">
        <f aca="true">IF(K38="","",INDIRECT("Feuil1!"&amp;ADDRESS(COLUMN()+4,$K38,4,1),1))</f>
        <v>0</v>
      </c>
      <c r="G38" s="82" t="n">
        <f aca="true">IF(K38="","",INDIRECT("Feuil1!"&amp;ADDRESS(COLUMN()+4,$K38,4,1),1))</f>
        <v>1515933</v>
      </c>
      <c r="H38" s="3" t="str">
        <f aca="true">IF(K38="","",INDIRECT("Feuil1!"&amp;ADDRESS(COLUMN()+4,$K38,4,1),1))</f>
        <v>D</v>
      </c>
      <c r="I38" s="3" t="str">
        <f aca="true">IF(K38="","",INDIRECT("Feuil1!"&amp;ADDRESS(COLUMN()+4,$K38,4,1),1))</f>
        <v>ENCLIM0518</v>
      </c>
      <c r="J38" s="82" t="n">
        <f aca="true">IF(K38="","",INDIRECT("Feuil1!"&amp;ADDRESS(COLUMN()+4,$K38,4,1),1))</f>
        <v>1515933</v>
      </c>
      <c r="K38" s="83" t="n">
        <f aca="false">IFERROR(SMALL(Feuil1!A$15:PV$15,ROW()-1),"")</f>
        <v>341</v>
      </c>
    </row>
    <row r="39" customFormat="false" ht="13.8" hidden="false" customHeight="false" outlineLevel="0" collapsed="false">
      <c r="A39" s="3" t="n">
        <f aca="true">IF(K39="","",INDIRECT("Feuil1!"&amp;ADDRESS(COLUMN()+4,$K39,4,1),1))</f>
        <v>571218</v>
      </c>
      <c r="B39" s="81" t="n">
        <f aca="true">IF(K39="","",INDIRECT("Feuil1!"&amp;ADDRESS(COLUMN()+4,$K39,4,1),1))</f>
        <v>43248</v>
      </c>
      <c r="C39" s="3" t="n">
        <f aca="true">IF(K39="","",INDIRECT("Feuil1!"&amp;ADDRESS(COLUMN()+4,$K39,4,1),1))</f>
        <v>58515300</v>
      </c>
      <c r="D39" s="3" t="str">
        <f aca="true">IF(K39="","",INDIRECT("Feuil1!"&amp;ADDRESS(COLUMN()+4,$K39,4,1),1))</f>
        <v>VIRT LIMBE  BICEC- RECETTES</v>
      </c>
      <c r="E39" s="82" t="n">
        <f aca="true">IF(K39="","",INDIRECT("Feuil1!"&amp;ADDRESS(COLUMN()+4,$K39,4,1),1))</f>
        <v>829678</v>
      </c>
      <c r="F39" s="3" t="n">
        <f aca="true">IF(K39="","",INDIRECT("Feuil1!"&amp;ADDRESS(COLUMN()+4,$K39,4,1),1))</f>
        <v>0</v>
      </c>
      <c r="G39" s="82" t="n">
        <f aca="true">IF(K39="","",INDIRECT("Feuil1!"&amp;ADDRESS(COLUMN()+4,$K39,4,1),1))</f>
        <v>829678</v>
      </c>
      <c r="H39" s="3" t="str">
        <f aca="true">IF(K39="","",INDIRECT("Feuil1!"&amp;ADDRESS(COLUMN()+4,$K39,4,1),1))</f>
        <v>D</v>
      </c>
      <c r="I39" s="3" t="str">
        <f aca="true">IF(K39="","",INDIRECT("Feuil1!"&amp;ADDRESS(COLUMN()+4,$K39,4,1),1))</f>
        <v>ENCLIM0518</v>
      </c>
      <c r="J39" s="82" t="n">
        <f aca="true">IF(K39="","",INDIRECT("Feuil1!"&amp;ADDRESS(COLUMN()+4,$K39,4,1),1))</f>
        <v>829678</v>
      </c>
      <c r="K39" s="83" t="n">
        <f aca="false">IFERROR(SMALL(Feuil1!A$15:PV$15,ROW()-1),"")</f>
        <v>342</v>
      </c>
    </row>
    <row r="40" customFormat="false" ht="13.8" hidden="false" customHeight="false" outlineLevel="0" collapsed="false">
      <c r="A40" s="3" t="n">
        <f aca="true">IF(K40="","",INDIRECT("Feuil1!"&amp;ADDRESS(COLUMN()+4,$K40,4,1),1))</f>
        <v>571218</v>
      </c>
      <c r="B40" s="81" t="n">
        <f aca="true">IF(K40="","",INDIRECT("Feuil1!"&amp;ADDRESS(COLUMN()+4,$K40,4,1),1))</f>
        <v>43224</v>
      </c>
      <c r="C40" s="3" t="n">
        <f aca="true">IF(K40="","",INDIRECT("Feuil1!"&amp;ADDRESS(COLUMN()+4,$K40,4,1),1))</f>
        <v>58518000</v>
      </c>
      <c r="D40" s="3" t="str">
        <f aca="true">IF(K40="","",INDIRECT("Feuil1!"&amp;ADDRESS(COLUMN()+4,$K40,4,1),1))</f>
        <v>VIRT BICEC- LIMBE BRCHTS/COUPURES</v>
      </c>
      <c r="E40" s="82" t="n">
        <f aca="true">IF(K40="","",INDIRECT("Feuil1!"&amp;ADDRESS(COLUMN()+4,$K40,4,1),1))</f>
        <v>0</v>
      </c>
      <c r="F40" s="3" t="n">
        <f aca="true">IF(K40="","",INDIRECT("Feuil1!"&amp;ADDRESS(COLUMN()+4,$K40,4,1),1))</f>
        <v>96390</v>
      </c>
      <c r="G40" s="82" t="n">
        <f aca="true">IF(K40="","",INDIRECT("Feuil1!"&amp;ADDRESS(COLUMN()+4,$K40,4,1),1))</f>
        <v>96390</v>
      </c>
      <c r="H40" s="3" t="str">
        <f aca="true">IF(K40="","",INDIRECT("Feuil1!"&amp;ADDRESS(COLUMN()+4,$K40,4,1),1))</f>
        <v>D</v>
      </c>
      <c r="I40" s="3" t="str">
        <f aca="true">IF(K40="","",INDIRECT("Feuil1!"&amp;ADDRESS(COLUMN()+4,$K40,4,1),1))</f>
        <v>ENCLIM0518</v>
      </c>
      <c r="J40" s="82" t="n">
        <f aca="true">IF(K40="","",INDIRECT("Feuil1!"&amp;ADDRESS(COLUMN()+4,$K40,4,1),1))</f>
        <v>96390</v>
      </c>
      <c r="K40" s="83" t="n">
        <f aca="false">IFERROR(SMALL(Feuil1!A$15:PV$15,ROW()-1),"")</f>
        <v>349</v>
      </c>
    </row>
    <row r="41" customFormat="false" ht="13.8" hidden="false" customHeight="false" outlineLevel="0" collapsed="false">
      <c r="A41" s="3" t="n">
        <f aca="true">IF(K41="","",INDIRECT("Feuil1!"&amp;ADDRESS(COLUMN()+4,$K41,4,1),1))</f>
        <v>571218</v>
      </c>
      <c r="B41" s="81" t="n">
        <f aca="true">IF(K41="","",INDIRECT("Feuil1!"&amp;ADDRESS(COLUMN()+4,$K41,4,1),1))</f>
        <v>43225</v>
      </c>
      <c r="C41" s="3" t="n">
        <f aca="true">IF(K41="","",INDIRECT("Feuil1!"&amp;ADDRESS(COLUMN()+4,$K41,4,1),1))</f>
        <v>58518000</v>
      </c>
      <c r="D41" s="3" t="str">
        <f aca="true">IF(K41="","",INDIRECT("Feuil1!"&amp;ADDRESS(COLUMN()+4,$K41,4,1),1))</f>
        <v>VIRT BICEC- LIMBE BRCHTS/COUPURES</v>
      </c>
      <c r="E41" s="82" t="n">
        <f aca="true">IF(K41="","",INDIRECT("Feuil1!"&amp;ADDRESS(COLUMN()+4,$K41,4,1),1))</f>
        <v>0</v>
      </c>
      <c r="F41" s="3" t="n">
        <f aca="true">IF(K41="","",INDIRECT("Feuil1!"&amp;ADDRESS(COLUMN()+4,$K41,4,1),1))</f>
        <v>82620</v>
      </c>
      <c r="G41" s="82" t="n">
        <f aca="true">IF(K41="","",INDIRECT("Feuil1!"&amp;ADDRESS(COLUMN()+4,$K41,4,1),1))</f>
        <v>82620</v>
      </c>
      <c r="H41" s="3" t="str">
        <f aca="true">IF(K41="","",INDIRECT("Feuil1!"&amp;ADDRESS(COLUMN()+4,$K41,4,1),1))</f>
        <v>D</v>
      </c>
      <c r="I41" s="3" t="str">
        <f aca="true">IF(K41="","",INDIRECT("Feuil1!"&amp;ADDRESS(COLUMN()+4,$K41,4,1),1))</f>
        <v>ENCLIM0518</v>
      </c>
      <c r="J41" s="82" t="n">
        <f aca="true">IF(K41="","",INDIRECT("Feuil1!"&amp;ADDRESS(COLUMN()+4,$K41,4,1),1))</f>
        <v>82620</v>
      </c>
      <c r="K41" s="83" t="n">
        <f aca="false">IFERROR(SMALL(Feuil1!A$15:PV$15,ROW()-1),"")</f>
        <v>350</v>
      </c>
    </row>
    <row r="42" customFormat="false" ht="13.8" hidden="false" customHeight="false" outlineLevel="0" collapsed="false">
      <c r="A42" s="3" t="n">
        <f aca="true">IF(K42="","",INDIRECT("Feuil1!"&amp;ADDRESS(COLUMN()+4,$K42,4,1),1))</f>
        <v>571218</v>
      </c>
      <c r="B42" s="81" t="n">
        <f aca="true">IF(K42="","",INDIRECT("Feuil1!"&amp;ADDRESS(COLUMN()+4,$K42,4,1),1))</f>
        <v>43226</v>
      </c>
      <c r="C42" s="3" t="n">
        <f aca="true">IF(K42="","",INDIRECT("Feuil1!"&amp;ADDRESS(COLUMN()+4,$K42,4,1),1))</f>
        <v>58518000</v>
      </c>
      <c r="D42" s="3" t="str">
        <f aca="true">IF(K42="","",INDIRECT("Feuil1!"&amp;ADDRESS(COLUMN()+4,$K42,4,1),1))</f>
        <v>VIRT BICEC- LIMBE BRCHTS/COUPURES</v>
      </c>
      <c r="E42" s="82" t="n">
        <f aca="true">IF(K42="","",INDIRECT("Feuil1!"&amp;ADDRESS(COLUMN()+4,$K42,4,1),1))</f>
        <v>0</v>
      </c>
      <c r="F42" s="3" t="n">
        <f aca="true">IF(K42="","",INDIRECT("Feuil1!"&amp;ADDRESS(COLUMN()+4,$K42,4,1),1))</f>
        <v>32130</v>
      </c>
      <c r="G42" s="82" t="n">
        <f aca="true">IF(K42="","",INDIRECT("Feuil1!"&amp;ADDRESS(COLUMN()+4,$K42,4,1),1))</f>
        <v>32130</v>
      </c>
      <c r="H42" s="3" t="str">
        <f aca="true">IF(K42="","",INDIRECT("Feuil1!"&amp;ADDRESS(COLUMN()+4,$K42,4,1),1))</f>
        <v>D</v>
      </c>
      <c r="I42" s="3" t="str">
        <f aca="true">IF(K42="","",INDIRECT("Feuil1!"&amp;ADDRESS(COLUMN()+4,$K42,4,1),1))</f>
        <v>ENCLIM0518</v>
      </c>
      <c r="J42" s="82" t="n">
        <f aca="true">IF(K42="","",INDIRECT("Feuil1!"&amp;ADDRESS(COLUMN()+4,$K42,4,1),1))</f>
        <v>32130</v>
      </c>
      <c r="K42" s="83" t="n">
        <f aca="false">IFERROR(SMALL(Feuil1!A$15:PV$15,ROW()-1),"")</f>
        <v>351</v>
      </c>
    </row>
    <row r="43" customFormat="false" ht="13.8" hidden="false" customHeight="false" outlineLevel="0" collapsed="false">
      <c r="A43" s="3" t="n">
        <f aca="true">IF(K43="","",INDIRECT("Feuil1!"&amp;ADDRESS(COLUMN()+4,$K43,4,1),1))</f>
        <v>571218</v>
      </c>
      <c r="B43" s="81" t="n">
        <f aca="true">IF(K43="","",INDIRECT("Feuil1!"&amp;ADDRESS(COLUMN()+4,$K43,4,1),1))</f>
        <v>43227</v>
      </c>
      <c r="C43" s="3" t="n">
        <f aca="true">IF(K43="","",INDIRECT("Feuil1!"&amp;ADDRESS(COLUMN()+4,$K43,4,1),1))</f>
        <v>58518000</v>
      </c>
      <c r="D43" s="3" t="str">
        <f aca="true">IF(K43="","",INDIRECT("Feuil1!"&amp;ADDRESS(COLUMN()+4,$K43,4,1),1))</f>
        <v>VIRT BICEC- LIMBE BRCHTS/COUPURES</v>
      </c>
      <c r="E43" s="82" t="n">
        <f aca="true">IF(K43="","",INDIRECT("Feuil1!"&amp;ADDRESS(COLUMN()+4,$K43,4,1),1))</f>
        <v>0</v>
      </c>
      <c r="F43" s="3" t="n">
        <f aca="true">IF(K43="","",INDIRECT("Feuil1!"&amp;ADDRESS(COLUMN()+4,$K43,4,1),1))</f>
        <v>78030</v>
      </c>
      <c r="G43" s="82" t="n">
        <f aca="true">IF(K43="","",INDIRECT("Feuil1!"&amp;ADDRESS(COLUMN()+4,$K43,4,1),1))</f>
        <v>78030</v>
      </c>
      <c r="H43" s="3" t="str">
        <f aca="true">IF(K43="","",INDIRECT("Feuil1!"&amp;ADDRESS(COLUMN()+4,$K43,4,1),1))</f>
        <v>D</v>
      </c>
      <c r="I43" s="3" t="str">
        <f aca="true">IF(K43="","",INDIRECT("Feuil1!"&amp;ADDRESS(COLUMN()+4,$K43,4,1),1))</f>
        <v>ENCLIM0518</v>
      </c>
      <c r="J43" s="82" t="n">
        <f aca="true">IF(K43="","",INDIRECT("Feuil1!"&amp;ADDRESS(COLUMN()+4,$K43,4,1),1))</f>
        <v>78030</v>
      </c>
      <c r="K43" s="83" t="n">
        <f aca="false">IFERROR(SMALL(Feuil1!A$15:PV$15,ROW()-1),"")</f>
        <v>352</v>
      </c>
    </row>
    <row r="44" customFormat="false" ht="13.8" hidden="false" customHeight="false" outlineLevel="0" collapsed="false">
      <c r="A44" s="3" t="n">
        <f aca="true">IF(K44="","",INDIRECT("Feuil1!"&amp;ADDRESS(COLUMN()+4,$K44,4,1),1))</f>
        <v>571218</v>
      </c>
      <c r="B44" s="81" t="n">
        <f aca="true">IF(K44="","",INDIRECT("Feuil1!"&amp;ADDRESS(COLUMN()+4,$K44,4,1),1))</f>
        <v>43231</v>
      </c>
      <c r="C44" s="3" t="n">
        <f aca="true">IF(K44="","",INDIRECT("Feuil1!"&amp;ADDRESS(COLUMN()+4,$K44,4,1),1))</f>
        <v>58518000</v>
      </c>
      <c r="D44" s="3" t="str">
        <f aca="true">IF(K44="","",INDIRECT("Feuil1!"&amp;ADDRESS(COLUMN()+4,$K44,4,1),1))</f>
        <v>VIRT BICEC- LIMBE BRCHTS/COUPURES</v>
      </c>
      <c r="E44" s="82" t="n">
        <f aca="true">IF(K44="","",INDIRECT("Feuil1!"&amp;ADDRESS(COLUMN()+4,$K44,4,1),1))</f>
        <v>0</v>
      </c>
      <c r="F44" s="3" t="n">
        <f aca="true">IF(K44="","",INDIRECT("Feuil1!"&amp;ADDRESS(COLUMN()+4,$K44,4,1),1))</f>
        <v>68850</v>
      </c>
      <c r="G44" s="82" t="n">
        <f aca="true">IF(K44="","",INDIRECT("Feuil1!"&amp;ADDRESS(COLUMN()+4,$K44,4,1),1))</f>
        <v>68850</v>
      </c>
      <c r="H44" s="3" t="str">
        <f aca="true">IF(K44="","",INDIRECT("Feuil1!"&amp;ADDRESS(COLUMN()+4,$K44,4,1),1))</f>
        <v>D</v>
      </c>
      <c r="I44" s="3" t="str">
        <f aca="true">IF(K44="","",INDIRECT("Feuil1!"&amp;ADDRESS(COLUMN()+4,$K44,4,1),1))</f>
        <v>ENCLIM0518</v>
      </c>
      <c r="J44" s="82" t="n">
        <f aca="true">IF(K44="","",INDIRECT("Feuil1!"&amp;ADDRESS(COLUMN()+4,$K44,4,1),1))</f>
        <v>68850</v>
      </c>
      <c r="K44" s="83" t="n">
        <f aca="false">IFERROR(SMALL(Feuil1!A$15:PV$15,ROW()-1),"")</f>
        <v>356</v>
      </c>
    </row>
    <row r="45" customFormat="false" ht="13.8" hidden="false" customHeight="false" outlineLevel="0" collapsed="false">
      <c r="A45" s="3" t="n">
        <f aca="true">IF(K45="","",INDIRECT("Feuil1!"&amp;ADDRESS(COLUMN()+4,$K45,4,1),1))</f>
        <v>571218</v>
      </c>
      <c r="B45" s="81" t="n">
        <f aca="true">IF(K45="","",INDIRECT("Feuil1!"&amp;ADDRESS(COLUMN()+4,$K45,4,1),1))</f>
        <v>43232</v>
      </c>
      <c r="C45" s="3" t="n">
        <f aca="true">IF(K45="","",INDIRECT("Feuil1!"&amp;ADDRESS(COLUMN()+4,$K45,4,1),1))</f>
        <v>58518000</v>
      </c>
      <c r="D45" s="3" t="str">
        <f aca="true">IF(K45="","",INDIRECT("Feuil1!"&amp;ADDRESS(COLUMN()+4,$K45,4,1),1))</f>
        <v>VIRT BICEC- LIMBE BRCHTS/COUPURES</v>
      </c>
      <c r="E45" s="82" t="n">
        <f aca="true">IF(K45="","",INDIRECT("Feuil1!"&amp;ADDRESS(COLUMN()+4,$K45,4,1),1))</f>
        <v>140746</v>
      </c>
      <c r="F45" s="3" t="n">
        <f aca="true">IF(K45="","",INDIRECT("Feuil1!"&amp;ADDRESS(COLUMN()+4,$K45,4,1),1))</f>
        <v>0</v>
      </c>
      <c r="G45" s="82" t="n">
        <f aca="true">IF(K45="","",INDIRECT("Feuil1!"&amp;ADDRESS(COLUMN()+4,$K45,4,1),1))</f>
        <v>140746</v>
      </c>
      <c r="H45" s="3" t="str">
        <f aca="true">IF(K45="","",INDIRECT("Feuil1!"&amp;ADDRESS(COLUMN()+4,$K45,4,1),1))</f>
        <v>D</v>
      </c>
      <c r="I45" s="3" t="str">
        <f aca="true">IF(K45="","",INDIRECT("Feuil1!"&amp;ADDRESS(COLUMN()+4,$K45,4,1),1))</f>
        <v>ENCLIM0518</v>
      </c>
      <c r="J45" s="82" t="n">
        <f aca="true">IF(K45="","",INDIRECT("Feuil1!"&amp;ADDRESS(COLUMN()+4,$K45,4,1),1))</f>
        <v>140746</v>
      </c>
      <c r="K45" s="83" t="n">
        <f aca="false">IFERROR(SMALL(Feuil1!A$15:PV$15,ROW()-1),"")</f>
        <v>357</v>
      </c>
    </row>
    <row r="46" customFormat="false" ht="13.8" hidden="false" customHeight="false" outlineLevel="0" collapsed="false">
      <c r="A46" s="3" t="n">
        <f aca="true">IF(K46="","",INDIRECT("Feuil1!"&amp;ADDRESS(COLUMN()+4,$K46,4,1),1))</f>
        <v>571218</v>
      </c>
      <c r="B46" s="81" t="n">
        <f aca="true">IF(K46="","",INDIRECT("Feuil1!"&amp;ADDRESS(COLUMN()+4,$K46,4,1),1))</f>
        <v>43233</v>
      </c>
      <c r="C46" s="3" t="n">
        <f aca="true">IF(K46="","",INDIRECT("Feuil1!"&amp;ADDRESS(COLUMN()+4,$K46,4,1),1))</f>
        <v>58518000</v>
      </c>
      <c r="D46" s="3" t="str">
        <f aca="true">IF(K46="","",INDIRECT("Feuil1!"&amp;ADDRESS(COLUMN()+4,$K46,4,1),1))</f>
        <v>VIRT BICEC- LIMBE BRCHTS/COUPURES</v>
      </c>
      <c r="E46" s="82" t="n">
        <f aca="true">IF(K46="","",INDIRECT("Feuil1!"&amp;ADDRESS(COLUMN()+4,$K46,4,1),1))</f>
        <v>0</v>
      </c>
      <c r="F46" s="3" t="n">
        <f aca="true">IF(K46="","",INDIRECT("Feuil1!"&amp;ADDRESS(COLUMN()+4,$K46,4,1),1))</f>
        <v>96390</v>
      </c>
      <c r="G46" s="82" t="n">
        <f aca="true">IF(K46="","",INDIRECT("Feuil1!"&amp;ADDRESS(COLUMN()+4,$K46,4,1),1))</f>
        <v>96390</v>
      </c>
      <c r="H46" s="3" t="str">
        <f aca="true">IF(K46="","",INDIRECT("Feuil1!"&amp;ADDRESS(COLUMN()+4,$K46,4,1),1))</f>
        <v>D</v>
      </c>
      <c r="I46" s="3" t="str">
        <f aca="true">IF(K46="","",INDIRECT("Feuil1!"&amp;ADDRESS(COLUMN()+4,$K46,4,1),1))</f>
        <v>ENCLIM0518</v>
      </c>
      <c r="J46" s="82" t="n">
        <f aca="true">IF(K46="","",INDIRECT("Feuil1!"&amp;ADDRESS(COLUMN()+4,$K46,4,1),1))</f>
        <v>96390</v>
      </c>
      <c r="K46" s="83" t="n">
        <f aca="false">IFERROR(SMALL(Feuil1!A$15:PV$15,ROW()-1),"")</f>
        <v>358</v>
      </c>
    </row>
    <row r="47" customFormat="false" ht="13.8" hidden="false" customHeight="false" outlineLevel="0" collapsed="false">
      <c r="A47" s="3" t="n">
        <f aca="true">IF(K47="","",INDIRECT("Feuil1!"&amp;ADDRESS(COLUMN()+4,$K47,4,1),1))</f>
        <v>571218</v>
      </c>
      <c r="B47" s="81" t="n">
        <f aca="true">IF(K47="","",INDIRECT("Feuil1!"&amp;ADDRESS(COLUMN()+4,$K47,4,1),1))</f>
        <v>43234</v>
      </c>
      <c r="C47" s="3" t="n">
        <f aca="true">IF(K47="","",INDIRECT("Feuil1!"&amp;ADDRESS(COLUMN()+4,$K47,4,1),1))</f>
        <v>58518000</v>
      </c>
      <c r="D47" s="3" t="str">
        <f aca="true">IF(K47="","",INDIRECT("Feuil1!"&amp;ADDRESS(COLUMN()+4,$K47,4,1),1))</f>
        <v>VIRT BICEC- LIMBE BRCHTS/COUPURES</v>
      </c>
      <c r="E47" s="82" t="n">
        <f aca="true">IF(K47="","",INDIRECT("Feuil1!"&amp;ADDRESS(COLUMN()+4,$K47,4,1),1))</f>
        <v>0</v>
      </c>
      <c r="F47" s="3" t="n">
        <f aca="true">IF(K47="","",INDIRECT("Feuil1!"&amp;ADDRESS(COLUMN()+4,$K47,4,1),1))</f>
        <v>142290</v>
      </c>
      <c r="G47" s="82" t="n">
        <f aca="true">IF(K47="","",INDIRECT("Feuil1!"&amp;ADDRESS(COLUMN()+4,$K47,4,1),1))</f>
        <v>142290</v>
      </c>
      <c r="H47" s="3" t="str">
        <f aca="true">IF(K47="","",INDIRECT("Feuil1!"&amp;ADDRESS(COLUMN()+4,$K47,4,1),1))</f>
        <v>D</v>
      </c>
      <c r="I47" s="3" t="str">
        <f aca="true">IF(K47="","",INDIRECT("Feuil1!"&amp;ADDRESS(COLUMN()+4,$K47,4,1),1))</f>
        <v>ENCLIM0518</v>
      </c>
      <c r="J47" s="82" t="n">
        <f aca="true">IF(K47="","",INDIRECT("Feuil1!"&amp;ADDRESS(COLUMN()+4,$K47,4,1),1))</f>
        <v>142290</v>
      </c>
      <c r="K47" s="83" t="n">
        <f aca="false">IFERROR(SMALL(Feuil1!A$15:PV$15,ROW()-1),"")</f>
        <v>359</v>
      </c>
    </row>
    <row r="48" customFormat="false" ht="13.8" hidden="false" customHeight="false" outlineLevel="0" collapsed="false">
      <c r="A48" s="3" t="n">
        <f aca="true">IF(K48="","",INDIRECT("Feuil1!"&amp;ADDRESS(COLUMN()+4,$K48,4,1),1))</f>
        <v>571218</v>
      </c>
      <c r="B48" s="81" t="n">
        <f aca="true">IF(K48="","",INDIRECT("Feuil1!"&amp;ADDRESS(COLUMN()+4,$K48,4,1),1))</f>
        <v>43238</v>
      </c>
      <c r="C48" s="3" t="n">
        <f aca="true">IF(K48="","",INDIRECT("Feuil1!"&amp;ADDRESS(COLUMN()+4,$K48,4,1),1))</f>
        <v>58518000</v>
      </c>
      <c r="D48" s="3" t="str">
        <f aca="true">IF(K48="","",INDIRECT("Feuil1!"&amp;ADDRESS(COLUMN()+4,$K48,4,1),1))</f>
        <v>VIRT BICEC- LIMBE BRCHTS/COUPURES</v>
      </c>
      <c r="E48" s="82" t="n">
        <f aca="true">IF(K48="","",INDIRECT("Feuil1!"&amp;ADDRESS(COLUMN()+4,$K48,4,1),1))</f>
        <v>0</v>
      </c>
      <c r="F48" s="3" t="n">
        <f aca="true">IF(K48="","",INDIRECT("Feuil1!"&amp;ADDRESS(COLUMN()+4,$K48,4,1),1))</f>
        <v>123930</v>
      </c>
      <c r="G48" s="82" t="n">
        <f aca="true">IF(K48="","",INDIRECT("Feuil1!"&amp;ADDRESS(COLUMN()+4,$K48,4,1),1))</f>
        <v>123930</v>
      </c>
      <c r="H48" s="3" t="str">
        <f aca="true">IF(K48="","",INDIRECT("Feuil1!"&amp;ADDRESS(COLUMN()+4,$K48,4,1),1))</f>
        <v>D</v>
      </c>
      <c r="I48" s="3" t="str">
        <f aca="true">IF(K48="","",INDIRECT("Feuil1!"&amp;ADDRESS(COLUMN()+4,$K48,4,1),1))</f>
        <v>ENCLIM0518</v>
      </c>
      <c r="J48" s="82" t="n">
        <f aca="true">IF(K48="","",INDIRECT("Feuil1!"&amp;ADDRESS(COLUMN()+4,$K48,4,1),1))</f>
        <v>123930</v>
      </c>
      <c r="K48" s="83" t="n">
        <f aca="false">IFERROR(SMALL(Feuil1!A$15:PV$15,ROW()-1),"")</f>
        <v>363</v>
      </c>
    </row>
    <row r="49" customFormat="false" ht="13.8" hidden="false" customHeight="false" outlineLevel="0" collapsed="false">
      <c r="A49" s="3" t="n">
        <f aca="true">IF(K49="","",INDIRECT("Feuil1!"&amp;ADDRESS(COLUMN()+4,$K49,4,1),1))</f>
        <v>571218</v>
      </c>
      <c r="B49" s="81" t="n">
        <f aca="true">IF(K49="","",INDIRECT("Feuil1!"&amp;ADDRESS(COLUMN()+4,$K49,4,1),1))</f>
        <v>43239</v>
      </c>
      <c r="C49" s="3" t="n">
        <f aca="true">IF(K49="","",INDIRECT("Feuil1!"&amp;ADDRESS(COLUMN()+4,$K49,4,1),1))</f>
        <v>58518000</v>
      </c>
      <c r="D49" s="3" t="str">
        <f aca="true">IF(K49="","",INDIRECT("Feuil1!"&amp;ADDRESS(COLUMN()+4,$K49,4,1),1))</f>
        <v>VIRT BICEC- LIMBE BRCHTS/COUPURES</v>
      </c>
      <c r="E49" s="82" t="n">
        <f aca="true">IF(K49="","",INDIRECT("Feuil1!"&amp;ADDRESS(COLUMN()+4,$K49,4,1),1))</f>
        <v>0</v>
      </c>
      <c r="F49" s="3" t="n">
        <f aca="true">IF(K49="","",INDIRECT("Feuil1!"&amp;ADDRESS(COLUMN()+4,$K49,4,1),1))</f>
        <v>100980</v>
      </c>
      <c r="G49" s="82" t="n">
        <f aca="true">IF(K49="","",INDIRECT("Feuil1!"&amp;ADDRESS(COLUMN()+4,$K49,4,1),1))</f>
        <v>100980</v>
      </c>
      <c r="H49" s="3" t="str">
        <f aca="true">IF(K49="","",INDIRECT("Feuil1!"&amp;ADDRESS(COLUMN()+4,$K49,4,1),1))</f>
        <v>D</v>
      </c>
      <c r="I49" s="3" t="str">
        <f aca="true">IF(K49="","",INDIRECT("Feuil1!"&amp;ADDRESS(COLUMN()+4,$K49,4,1),1))</f>
        <v>ENCLIM0518</v>
      </c>
      <c r="J49" s="82" t="n">
        <f aca="true">IF(K49="","",INDIRECT("Feuil1!"&amp;ADDRESS(COLUMN()+4,$K49,4,1),1))</f>
        <v>100980</v>
      </c>
      <c r="K49" s="83" t="n">
        <f aca="false">IFERROR(SMALL(Feuil1!A$15:PV$15,ROW()-1),"")</f>
        <v>364</v>
      </c>
    </row>
    <row r="50" customFormat="false" ht="13.8" hidden="false" customHeight="false" outlineLevel="0" collapsed="false">
      <c r="A50" s="3" t="n">
        <f aca="true">IF(K50="","",INDIRECT("Feuil1!"&amp;ADDRESS(COLUMN()+4,$K50,4,1),1))</f>
        <v>571218</v>
      </c>
      <c r="B50" s="81" t="n">
        <f aca="true">IF(K50="","",INDIRECT("Feuil1!"&amp;ADDRESS(COLUMN()+4,$K50,4,1),1))</f>
        <v>43240</v>
      </c>
      <c r="C50" s="3" t="n">
        <f aca="true">IF(K50="","",INDIRECT("Feuil1!"&amp;ADDRESS(COLUMN()+4,$K50,4,1),1))</f>
        <v>58518000</v>
      </c>
      <c r="D50" s="3" t="str">
        <f aca="true">IF(K50="","",INDIRECT("Feuil1!"&amp;ADDRESS(COLUMN()+4,$K50,4,1),1))</f>
        <v>VIRT BICEC- LIMBE BRCHTS/COUPURES</v>
      </c>
      <c r="E50" s="82" t="n">
        <f aca="true">IF(K50="","",INDIRECT("Feuil1!"&amp;ADDRESS(COLUMN()+4,$K50,4,1),1))</f>
        <v>154516</v>
      </c>
      <c r="F50" s="3" t="n">
        <f aca="true">IF(K50="","",INDIRECT("Feuil1!"&amp;ADDRESS(COLUMN()+4,$K50,4,1),1))</f>
        <v>0</v>
      </c>
      <c r="G50" s="82" t="n">
        <f aca="true">IF(K50="","",INDIRECT("Feuil1!"&amp;ADDRESS(COLUMN()+4,$K50,4,1),1))</f>
        <v>154516</v>
      </c>
      <c r="H50" s="3" t="str">
        <f aca="true">IF(K50="","",INDIRECT("Feuil1!"&amp;ADDRESS(COLUMN()+4,$K50,4,1),1))</f>
        <v>D</v>
      </c>
      <c r="I50" s="3" t="str">
        <f aca="true">IF(K50="","",INDIRECT("Feuil1!"&amp;ADDRESS(COLUMN()+4,$K50,4,1),1))</f>
        <v>ENCLIM0518</v>
      </c>
      <c r="J50" s="82" t="n">
        <f aca="true">IF(K50="","",INDIRECT("Feuil1!"&amp;ADDRESS(COLUMN()+4,$K50,4,1),1))</f>
        <v>154516</v>
      </c>
      <c r="K50" s="83" t="n">
        <f aca="false">IFERROR(SMALL(Feuil1!A$15:PV$15,ROW()-1),"")</f>
        <v>365</v>
      </c>
    </row>
    <row r="51" customFormat="false" ht="13.8" hidden="false" customHeight="false" outlineLevel="0" collapsed="false">
      <c r="A51" s="3" t="n">
        <f aca="true">IF(K51="","",INDIRECT("Feuil1!"&amp;ADDRESS(COLUMN()+4,$K51,4,1),1))</f>
        <v>571218</v>
      </c>
      <c r="B51" s="81" t="n">
        <f aca="true">IF(K51="","",INDIRECT("Feuil1!"&amp;ADDRESS(COLUMN()+4,$K51,4,1),1))</f>
        <v>43241</v>
      </c>
      <c r="C51" s="3" t="n">
        <f aca="true">IF(K51="","",INDIRECT("Feuil1!"&amp;ADDRESS(COLUMN()+4,$K51,4,1),1))</f>
        <v>58518000</v>
      </c>
      <c r="D51" s="3" t="str">
        <f aca="true">IF(K51="","",INDIRECT("Feuil1!"&amp;ADDRESS(COLUMN()+4,$K51,4,1),1))</f>
        <v>VIRT BICEC- LIMBE BRCHTS/COUPURES</v>
      </c>
      <c r="E51" s="82" t="n">
        <f aca="true">IF(K51="","",INDIRECT("Feuil1!"&amp;ADDRESS(COLUMN()+4,$K51,4,1),1))</f>
        <v>0</v>
      </c>
      <c r="F51" s="3" t="n">
        <f aca="true">IF(K51="","",INDIRECT("Feuil1!"&amp;ADDRESS(COLUMN()+4,$K51,4,1),1))</f>
        <v>91800</v>
      </c>
      <c r="G51" s="82" t="n">
        <f aca="true">IF(K51="","",INDIRECT("Feuil1!"&amp;ADDRESS(COLUMN()+4,$K51,4,1),1))</f>
        <v>91800</v>
      </c>
      <c r="H51" s="3" t="str">
        <f aca="true">IF(K51="","",INDIRECT("Feuil1!"&amp;ADDRESS(COLUMN()+4,$K51,4,1),1))</f>
        <v>D</v>
      </c>
      <c r="I51" s="3" t="str">
        <f aca="true">IF(K51="","",INDIRECT("Feuil1!"&amp;ADDRESS(COLUMN()+4,$K51,4,1),1))</f>
        <v>ENCLIM0518</v>
      </c>
      <c r="J51" s="82" t="n">
        <f aca="true">IF(K51="","",INDIRECT("Feuil1!"&amp;ADDRESS(COLUMN()+4,$K51,4,1),1))</f>
        <v>91800</v>
      </c>
      <c r="K51" s="83" t="n">
        <f aca="false">IFERROR(SMALL(Feuil1!A$15:PV$15,ROW()-1),"")</f>
        <v>366</v>
      </c>
    </row>
    <row r="52" customFormat="false" ht="13.8" hidden="false" customHeight="false" outlineLevel="0" collapsed="false">
      <c r="A52" s="3" t="n">
        <f aca="true">IF(K52="","",INDIRECT("Feuil1!"&amp;ADDRESS(COLUMN()+4,$K52,4,1),1))</f>
        <v>571218</v>
      </c>
      <c r="B52" s="81" t="n">
        <f aca="true">IF(K52="","",INDIRECT("Feuil1!"&amp;ADDRESS(COLUMN()+4,$K52,4,1),1))</f>
        <v>43245</v>
      </c>
      <c r="C52" s="3" t="n">
        <f aca="true">IF(K52="","",INDIRECT("Feuil1!"&amp;ADDRESS(COLUMN()+4,$K52,4,1),1))</f>
        <v>58518000</v>
      </c>
      <c r="D52" s="3" t="str">
        <f aca="true">IF(K52="","",INDIRECT("Feuil1!"&amp;ADDRESS(COLUMN()+4,$K52,4,1),1))</f>
        <v>VIRT BICEC- LIMBE BRCHTS/COUPURES</v>
      </c>
      <c r="E52" s="82" t="n">
        <f aca="true">IF(K52="","",INDIRECT("Feuil1!"&amp;ADDRESS(COLUMN()+4,$K52,4,1),1))</f>
        <v>254146</v>
      </c>
      <c r="F52" s="3" t="n">
        <f aca="true">IF(K52="","",INDIRECT("Feuil1!"&amp;ADDRESS(COLUMN()+4,$K52,4,1),1))</f>
        <v>0</v>
      </c>
      <c r="G52" s="82" t="n">
        <f aca="true">IF(K52="","",INDIRECT("Feuil1!"&amp;ADDRESS(COLUMN()+4,$K52,4,1),1))</f>
        <v>254146</v>
      </c>
      <c r="H52" s="3" t="str">
        <f aca="true">IF(K52="","",INDIRECT("Feuil1!"&amp;ADDRESS(COLUMN()+4,$K52,4,1),1))</f>
        <v>D</v>
      </c>
      <c r="I52" s="3" t="str">
        <f aca="true">IF(K52="","",INDIRECT("Feuil1!"&amp;ADDRESS(COLUMN()+4,$K52,4,1),1))</f>
        <v>ENCLIM0518</v>
      </c>
      <c r="J52" s="82" t="n">
        <f aca="true">IF(K52="","",INDIRECT("Feuil1!"&amp;ADDRESS(COLUMN()+4,$K52,4,1),1))</f>
        <v>254146</v>
      </c>
      <c r="K52" s="83" t="n">
        <f aca="false">IFERROR(SMALL(Feuil1!A$15:PV$15,ROW()-1),"")</f>
        <v>370</v>
      </c>
    </row>
    <row r="53" customFormat="false" ht="13.8" hidden="false" customHeight="false" outlineLevel="0" collapsed="false">
      <c r="A53" s="3" t="n">
        <f aca="true">IF(K53="","",INDIRECT("Feuil1!"&amp;ADDRESS(COLUMN()+4,$K53,4,1),1))</f>
        <v>571218</v>
      </c>
      <c r="B53" s="81" t="n">
        <f aca="true">IF(K53="","",INDIRECT("Feuil1!"&amp;ADDRESS(COLUMN()+4,$K53,4,1),1))</f>
        <v>43246</v>
      </c>
      <c r="C53" s="3" t="n">
        <f aca="true">IF(K53="","",INDIRECT("Feuil1!"&amp;ADDRESS(COLUMN()+4,$K53,4,1),1))</f>
        <v>58518000</v>
      </c>
      <c r="D53" s="3" t="str">
        <f aca="true">IF(K53="","",INDIRECT("Feuil1!"&amp;ADDRESS(COLUMN()+4,$K53,4,1),1))</f>
        <v>VIRT BICEC- LIMBE BRCHTS/COUPURES</v>
      </c>
      <c r="E53" s="82" t="n">
        <f aca="true">IF(K53="","",INDIRECT("Feuil1!"&amp;ADDRESS(COLUMN()+4,$K53,4,1),1))</f>
        <v>0</v>
      </c>
      <c r="F53" s="3" t="n">
        <f aca="true">IF(K53="","",INDIRECT("Feuil1!"&amp;ADDRESS(COLUMN()+4,$K53,4,1),1))</f>
        <v>151470</v>
      </c>
      <c r="G53" s="82" t="n">
        <f aca="true">IF(K53="","",INDIRECT("Feuil1!"&amp;ADDRESS(COLUMN()+4,$K53,4,1),1))</f>
        <v>151470</v>
      </c>
      <c r="H53" s="3" t="str">
        <f aca="true">IF(K53="","",INDIRECT("Feuil1!"&amp;ADDRESS(COLUMN()+4,$K53,4,1),1))</f>
        <v>D</v>
      </c>
      <c r="I53" s="3" t="str">
        <f aca="true">IF(K53="","",INDIRECT("Feuil1!"&amp;ADDRESS(COLUMN()+4,$K53,4,1),1))</f>
        <v>ENCLIM0518</v>
      </c>
      <c r="J53" s="82" t="n">
        <f aca="true">IF(K53="","",INDIRECT("Feuil1!"&amp;ADDRESS(COLUMN()+4,$K53,4,1),1))</f>
        <v>151470</v>
      </c>
      <c r="K53" s="83" t="n">
        <f aca="false">IFERROR(SMALL(Feuil1!A$15:PV$15,ROW()-1),"")</f>
        <v>371</v>
      </c>
    </row>
    <row r="54" customFormat="false" ht="13.8" hidden="false" customHeight="false" outlineLevel="0" collapsed="false">
      <c r="A54" s="3" t="n">
        <f aca="true">IF(K54="","",INDIRECT("Feuil1!"&amp;ADDRESS(COLUMN()+4,$K54,4,1),1))</f>
        <v>571218</v>
      </c>
      <c r="B54" s="81" t="n">
        <f aca="true">IF(K54="","",INDIRECT("Feuil1!"&amp;ADDRESS(COLUMN()+4,$K54,4,1),1))</f>
        <v>43247</v>
      </c>
      <c r="C54" s="3" t="n">
        <f aca="true">IF(K54="","",INDIRECT("Feuil1!"&amp;ADDRESS(COLUMN()+4,$K54,4,1),1))</f>
        <v>58518000</v>
      </c>
      <c r="D54" s="3" t="str">
        <f aca="true">IF(K54="","",INDIRECT("Feuil1!"&amp;ADDRESS(COLUMN()+4,$K54,4,1),1))</f>
        <v>VIRT BICEC- LIMBE BRCHTS/COUPURES</v>
      </c>
      <c r="E54" s="82" t="n">
        <f aca="true">IF(K54="","",INDIRECT("Feuil1!"&amp;ADDRESS(COLUMN()+4,$K54,4,1),1))</f>
        <v>966560</v>
      </c>
      <c r="F54" s="3" t="n">
        <f aca="true">IF(K54="","",INDIRECT("Feuil1!"&amp;ADDRESS(COLUMN()+4,$K54,4,1),1))</f>
        <v>0</v>
      </c>
      <c r="G54" s="82" t="n">
        <f aca="true">IF(K54="","",INDIRECT("Feuil1!"&amp;ADDRESS(COLUMN()+4,$K54,4,1),1))</f>
        <v>966560</v>
      </c>
      <c r="H54" s="3" t="str">
        <f aca="true">IF(K54="","",INDIRECT("Feuil1!"&amp;ADDRESS(COLUMN()+4,$K54,4,1),1))</f>
        <v>D</v>
      </c>
      <c r="I54" s="3" t="str">
        <f aca="true">IF(K54="","",INDIRECT("Feuil1!"&amp;ADDRESS(COLUMN()+4,$K54,4,1),1))</f>
        <v>ENCLIM0518</v>
      </c>
      <c r="J54" s="82" t="n">
        <f aca="true">IF(K54="","",INDIRECT("Feuil1!"&amp;ADDRESS(COLUMN()+4,$K54,4,1),1))</f>
        <v>966560</v>
      </c>
      <c r="K54" s="83" t="n">
        <f aca="false">IFERROR(SMALL(Feuil1!A$15:PV$15,ROW()-1),"")</f>
        <v>372</v>
      </c>
    </row>
    <row r="55" customFormat="false" ht="13.8" hidden="false" customHeight="false" outlineLevel="0" collapsed="false">
      <c r="A55" s="3" t="n">
        <f aca="true">IF(K55="","",INDIRECT("Feuil1!"&amp;ADDRESS(COLUMN()+4,$K55,4,1),1))</f>
        <v>571218</v>
      </c>
      <c r="B55" s="81" t="n">
        <f aca="true">IF(K55="","",INDIRECT("Feuil1!"&amp;ADDRESS(COLUMN()+4,$K55,4,1),1))</f>
        <v>43248</v>
      </c>
      <c r="C55" s="3" t="n">
        <f aca="true">IF(K55="","",INDIRECT("Feuil1!"&amp;ADDRESS(COLUMN()+4,$K55,4,1),1))</f>
        <v>58518000</v>
      </c>
      <c r="D55" s="3" t="str">
        <f aca="true">IF(K55="","",INDIRECT("Feuil1!"&amp;ADDRESS(COLUMN()+4,$K55,4,1),1))</f>
        <v>VIRT BICEC- LIMBE BRCHTS/COUPURES</v>
      </c>
      <c r="E55" s="82" t="n">
        <f aca="true">IF(K55="","",INDIRECT("Feuil1!"&amp;ADDRESS(COLUMN()+4,$K55,4,1),1))</f>
        <v>0</v>
      </c>
      <c r="F55" s="3" t="n">
        <f aca="true">IF(K55="","",INDIRECT("Feuil1!"&amp;ADDRESS(COLUMN()+4,$K55,4,1),1))</f>
        <v>105570</v>
      </c>
      <c r="G55" s="82" t="n">
        <f aca="true">IF(K55="","",INDIRECT("Feuil1!"&amp;ADDRESS(COLUMN()+4,$K55,4,1),1))</f>
        <v>105570</v>
      </c>
      <c r="H55" s="3" t="str">
        <f aca="true">IF(K55="","",INDIRECT("Feuil1!"&amp;ADDRESS(COLUMN()+4,$K55,4,1),1))</f>
        <v>D</v>
      </c>
      <c r="I55" s="3" t="str">
        <f aca="true">IF(K55="","",INDIRECT("Feuil1!"&amp;ADDRESS(COLUMN()+4,$K55,4,1),1))</f>
        <v>ENCLIM0518</v>
      </c>
      <c r="J55" s="82" t="n">
        <f aca="true">IF(K55="","",INDIRECT("Feuil1!"&amp;ADDRESS(COLUMN()+4,$K55,4,1),1))</f>
        <v>105570</v>
      </c>
      <c r="K55" s="83" t="n">
        <f aca="false">IFERROR(SMALL(Feuil1!A$15:PV$15,ROW()-1),"")</f>
        <v>373</v>
      </c>
    </row>
    <row r="56" customFormat="false" ht="13.8" hidden="false" customHeight="false" outlineLevel="0" collapsed="false">
      <c r="A56" s="3" t="n">
        <f aca="true">IF(K56="","",INDIRECT("Feuil1!"&amp;ADDRESS(COLUMN()+4,$K56,4,1),1))</f>
        <v>571218</v>
      </c>
      <c r="B56" s="81" t="n">
        <f aca="true">IF(K56="","",INDIRECT("Feuil1!"&amp;ADDRESS(COLUMN()+4,$K56,4,1),1))</f>
        <v>43224</v>
      </c>
      <c r="C56" s="3" t="n">
        <f aca="true">IF(K56="","",INDIRECT("Feuil1!"&amp;ADDRESS(COLUMN()+4,$K56,4,1),1))</f>
        <v>41621400</v>
      </c>
      <c r="D56" s="3" t="str">
        <f aca="true">IF(K56="","",INDIRECT("Feuil1!"&amp;ADDRESS(COLUMN()+4,$K56,4,1),1))</f>
        <v>Remb espèces ASC au clients</v>
      </c>
      <c r="E56" s="82" t="n">
        <f aca="true">IF(K56="","",INDIRECT("Feuil1!"&amp;ADDRESS(COLUMN()+4,$K56,4,1),1))</f>
        <v>20740</v>
      </c>
      <c r="F56" s="3" t="n">
        <f aca="true">IF(K56="","",INDIRECT("Feuil1!"&amp;ADDRESS(COLUMN()+4,$K56,4,1),1))</f>
        <v>0</v>
      </c>
      <c r="G56" s="82" t="n">
        <f aca="true">IF(K56="","",INDIRECT("Feuil1!"&amp;ADDRESS(COLUMN()+4,$K56,4,1),1))</f>
        <v>20740</v>
      </c>
      <c r="H56" s="3" t="str">
        <f aca="true">IF(K56="","",INDIRECT("Feuil1!"&amp;ADDRESS(COLUMN()+4,$K56,4,1),1))</f>
        <v>D</v>
      </c>
      <c r="I56" s="3" t="str">
        <f aca="true">IF(K56="","",INDIRECT("Feuil1!"&amp;ADDRESS(COLUMN()+4,$K56,4,1),1))</f>
        <v>ENCLIM0518</v>
      </c>
      <c r="J56" s="82" t="n">
        <f aca="true">IF(K56="","",INDIRECT("Feuil1!"&amp;ADDRESS(COLUMN()+4,$K56,4,1),1))</f>
        <v>20740</v>
      </c>
      <c r="K56" s="83" t="n">
        <f aca="false">IFERROR(SMALL(Feuil1!A$15:PV$15,ROW()-1),"")</f>
        <v>380</v>
      </c>
    </row>
    <row r="57" customFormat="false" ht="13.8" hidden="false" customHeight="false" outlineLevel="0" collapsed="false">
      <c r="A57" s="3" t="n">
        <f aca="true">IF(K57="","",INDIRECT("Feuil1!"&amp;ADDRESS(COLUMN()+4,$K57,4,1),1))</f>
        <v>571218</v>
      </c>
      <c r="B57" s="81" t="n">
        <f aca="true">IF(K57="","",INDIRECT("Feuil1!"&amp;ADDRESS(COLUMN()+4,$K57,4,1),1))</f>
        <v>43247</v>
      </c>
      <c r="C57" s="3" t="n">
        <f aca="true">IF(K57="","",INDIRECT("Feuil1!"&amp;ADDRESS(COLUMN()+4,$K57,4,1),1))</f>
        <v>41621400</v>
      </c>
      <c r="D57" s="3" t="str">
        <f aca="true">IF(K57="","",INDIRECT("Feuil1!"&amp;ADDRESS(COLUMN()+4,$K57,4,1),1))</f>
        <v>Remb espèces ASC au clients</v>
      </c>
      <c r="E57" s="82" t="n">
        <f aca="true">IF(K57="","",INDIRECT("Feuil1!"&amp;ADDRESS(COLUMN()+4,$K57,4,1),1))</f>
        <v>20740</v>
      </c>
      <c r="F57" s="3" t="n">
        <f aca="true">IF(K57="","",INDIRECT("Feuil1!"&amp;ADDRESS(COLUMN()+4,$K57,4,1),1))</f>
        <v>0</v>
      </c>
      <c r="G57" s="82" t="n">
        <f aca="true">IF(K57="","",INDIRECT("Feuil1!"&amp;ADDRESS(COLUMN()+4,$K57,4,1),1))</f>
        <v>20740</v>
      </c>
      <c r="H57" s="3" t="str">
        <f aca="true">IF(K57="","",INDIRECT("Feuil1!"&amp;ADDRESS(COLUMN()+4,$K57,4,1),1))</f>
        <v>D</v>
      </c>
      <c r="I57" s="3" t="str">
        <f aca="true">IF(K57="","",INDIRECT("Feuil1!"&amp;ADDRESS(COLUMN()+4,$K57,4,1),1))</f>
        <v>ENCLIM0518</v>
      </c>
      <c r="J57" s="82" t="n">
        <f aca="true">IF(K57="","",INDIRECT("Feuil1!"&amp;ADDRESS(COLUMN()+4,$K57,4,1),1))</f>
        <v>20740</v>
      </c>
      <c r="K57" s="83" t="n">
        <f aca="false">IFERROR(SMALL(Feuil1!A$15:PV$15,ROW()-1),"")</f>
        <v>403</v>
      </c>
    </row>
    <row r="58" customFormat="false" ht="13.8" hidden="false" customHeight="false" outlineLevel="0" collapsed="false">
      <c r="A58" s="3" t="n">
        <f aca="true">IF(K58="","",INDIRECT("Feuil1!"&amp;ADDRESS(COLUMN()+4,$K58,4,1),1))</f>
        <v>571218</v>
      </c>
      <c r="B58" s="81" t="n">
        <f aca="true">IF(K58="","",INDIRECT("Feuil1!"&amp;ADDRESS(COLUMN()+4,$K58,4,1),1))</f>
        <v>43224</v>
      </c>
      <c r="C58" s="3" t="n">
        <f aca="true">IF(K58="","",INDIRECT("Feuil1!"&amp;ADDRESS(COLUMN()+4,$K58,4,1),1))</f>
        <v>57121800</v>
      </c>
      <c r="D58" s="3" t="str">
        <f aca="true">IF(K58="","",INDIRECT("Feuil1!"&amp;ADDRESS(COLUMN()+4,$K58,4,1),1))</f>
        <v>Remb espèces ASC au clients</v>
      </c>
      <c r="E58" s="82" t="n">
        <f aca="true">IF(K58="","",INDIRECT("Feuil1!"&amp;ADDRESS(COLUMN()+4,$K58,4,1),1))</f>
        <v>879440</v>
      </c>
      <c r="F58" s="3" t="n">
        <f aca="true">IF(K58="","",INDIRECT("Feuil1!"&amp;ADDRESS(COLUMN()+4,$K58,4,1),1))</f>
        <v>0</v>
      </c>
      <c r="G58" s="82" t="n">
        <f aca="true">IF(K58="","",INDIRECT("Feuil1!"&amp;ADDRESS(COLUMN()+4,$K58,4,1),1))</f>
        <v>879440</v>
      </c>
      <c r="H58" s="3" t="str">
        <f aca="true">IF(K58="","",INDIRECT("Feuil1!"&amp;ADDRESS(COLUMN()+4,$K58,4,1),1))</f>
        <v>C</v>
      </c>
      <c r="I58" s="3" t="str">
        <f aca="true">IF(K58="","",INDIRECT("Feuil1!"&amp;ADDRESS(COLUMN()+4,$K58,4,1),1))</f>
        <v>ENCLIM0518</v>
      </c>
      <c r="J58" s="82" t="n">
        <f aca="true">IF(K58="","",INDIRECT("Feuil1!"&amp;ADDRESS(COLUMN()+4,$K58,4,1),1))</f>
        <v>-879440</v>
      </c>
      <c r="K58" s="83" t="n">
        <f aca="false">IFERROR(SMALL(Feuil1!A$15:PV$15,ROW()-1),"")</f>
        <v>411</v>
      </c>
    </row>
    <row r="59" customFormat="false" ht="13.8" hidden="false" customHeight="false" outlineLevel="0" collapsed="false">
      <c r="A59" s="3" t="n">
        <f aca="true">IF(K59="","",INDIRECT("Feuil1!"&amp;ADDRESS(COLUMN()+4,$K59,4,1),1))</f>
        <v>571218</v>
      </c>
      <c r="B59" s="81" t="n">
        <f aca="true">IF(K59="","",INDIRECT("Feuil1!"&amp;ADDRESS(COLUMN()+4,$K59,4,1),1))</f>
        <v>43225</v>
      </c>
      <c r="C59" s="3" t="n">
        <f aca="true">IF(K59="","",INDIRECT("Feuil1!"&amp;ADDRESS(COLUMN()+4,$K59,4,1),1))</f>
        <v>57121800</v>
      </c>
      <c r="D59" s="3" t="str">
        <f aca="true">IF(K59="","",INDIRECT("Feuil1!"&amp;ADDRESS(COLUMN()+4,$K59,4,1),1))</f>
        <v>Remb espèces ASC au clients</v>
      </c>
      <c r="E59" s="82" t="n">
        <f aca="true">IF(K59="","",INDIRECT("Feuil1!"&amp;ADDRESS(COLUMN()+4,$K59,4,1),1))</f>
        <v>935480</v>
      </c>
      <c r="F59" s="3" t="n">
        <f aca="true">IF(K59="","",INDIRECT("Feuil1!"&amp;ADDRESS(COLUMN()+4,$K59,4,1),1))</f>
        <v>0</v>
      </c>
      <c r="G59" s="82" t="n">
        <f aca="true">IF(K59="","",INDIRECT("Feuil1!"&amp;ADDRESS(COLUMN()+4,$K59,4,1),1))</f>
        <v>935480</v>
      </c>
      <c r="H59" s="3" t="str">
        <f aca="true">IF(K59="","",INDIRECT("Feuil1!"&amp;ADDRESS(COLUMN()+4,$K59,4,1),1))</f>
        <v>C</v>
      </c>
      <c r="I59" s="3" t="str">
        <f aca="true">IF(K59="","",INDIRECT("Feuil1!"&amp;ADDRESS(COLUMN()+4,$K59,4,1),1))</f>
        <v>ENCLIM0518</v>
      </c>
      <c r="J59" s="82" t="n">
        <f aca="true">IF(K59="","",INDIRECT("Feuil1!"&amp;ADDRESS(COLUMN()+4,$K59,4,1),1))</f>
        <v>-935480</v>
      </c>
      <c r="K59" s="83" t="n">
        <f aca="false">IFERROR(SMALL(Feuil1!A$15:PV$15,ROW()-1),"")</f>
        <v>412</v>
      </c>
    </row>
    <row r="60" customFormat="false" ht="13.8" hidden="false" customHeight="false" outlineLevel="0" collapsed="false">
      <c r="A60" s="3" t="n">
        <f aca="true">IF(K60="","",INDIRECT("Feuil1!"&amp;ADDRESS(COLUMN()+4,$K60,4,1),1))</f>
        <v>571218</v>
      </c>
      <c r="B60" s="81" t="n">
        <f aca="true">IF(K60="","",INDIRECT("Feuil1!"&amp;ADDRESS(COLUMN()+4,$K60,4,1),1))</f>
        <v>43226</v>
      </c>
      <c r="C60" s="3" t="n">
        <f aca="true">IF(K60="","",INDIRECT("Feuil1!"&amp;ADDRESS(COLUMN()+4,$K60,4,1),1))</f>
        <v>57121800</v>
      </c>
      <c r="D60" s="3" t="str">
        <f aca="true">IF(K60="","",INDIRECT("Feuil1!"&amp;ADDRESS(COLUMN()+4,$K60,4,1),1))</f>
        <v>Remb espèces ASC au clients</v>
      </c>
      <c r="E60" s="82" t="n">
        <f aca="true">IF(K60="","",INDIRECT("Feuil1!"&amp;ADDRESS(COLUMN()+4,$K60,4,1),1))</f>
        <v>865566</v>
      </c>
      <c r="F60" s="3" t="n">
        <f aca="true">IF(K60="","",INDIRECT("Feuil1!"&amp;ADDRESS(COLUMN()+4,$K60,4,1),1))</f>
        <v>0</v>
      </c>
      <c r="G60" s="82" t="n">
        <f aca="true">IF(K60="","",INDIRECT("Feuil1!"&amp;ADDRESS(COLUMN()+4,$K60,4,1),1))</f>
        <v>865566</v>
      </c>
      <c r="H60" s="3" t="str">
        <f aca="true">IF(K60="","",INDIRECT("Feuil1!"&amp;ADDRESS(COLUMN()+4,$K60,4,1),1))</f>
        <v>C</v>
      </c>
      <c r="I60" s="3" t="str">
        <f aca="true">IF(K60="","",INDIRECT("Feuil1!"&amp;ADDRESS(COLUMN()+4,$K60,4,1),1))</f>
        <v>ENCLIM0518</v>
      </c>
      <c r="J60" s="82" t="n">
        <f aca="true">IF(K60="","",INDIRECT("Feuil1!"&amp;ADDRESS(COLUMN()+4,$K60,4,1),1))</f>
        <v>-865566</v>
      </c>
      <c r="K60" s="83" t="n">
        <f aca="false">IFERROR(SMALL(Feuil1!A$15:PV$15,ROW()-1),"")</f>
        <v>413</v>
      </c>
    </row>
    <row r="61" customFormat="false" ht="13.8" hidden="false" customHeight="false" outlineLevel="0" collapsed="false">
      <c r="A61" s="3" t="n">
        <f aca="true">IF(K61="","",INDIRECT("Feuil1!"&amp;ADDRESS(COLUMN()+4,$K61,4,1),1))</f>
        <v>571218</v>
      </c>
      <c r="B61" s="81" t="n">
        <f aca="true">IF(K61="","",INDIRECT("Feuil1!"&amp;ADDRESS(COLUMN()+4,$K61,4,1),1))</f>
        <v>43227</v>
      </c>
      <c r="C61" s="3" t="n">
        <f aca="true">IF(K61="","",INDIRECT("Feuil1!"&amp;ADDRESS(COLUMN()+4,$K61,4,1),1))</f>
        <v>57121800</v>
      </c>
      <c r="D61" s="3" t="str">
        <f aca="true">IF(K61="","",INDIRECT("Feuil1!"&amp;ADDRESS(COLUMN()+4,$K61,4,1),1))</f>
        <v>Remb espèces ASC au clients</v>
      </c>
      <c r="E61" s="82" t="n">
        <f aca="true">IF(K61="","",INDIRECT("Feuil1!"&amp;ADDRESS(COLUMN()+4,$K61,4,1),1))</f>
        <v>1510161</v>
      </c>
      <c r="F61" s="3" t="n">
        <f aca="true">IF(K61="","",INDIRECT("Feuil1!"&amp;ADDRESS(COLUMN()+4,$K61,4,1),1))</f>
        <v>0</v>
      </c>
      <c r="G61" s="82" t="n">
        <f aca="true">IF(K61="","",INDIRECT("Feuil1!"&amp;ADDRESS(COLUMN()+4,$K61,4,1),1))</f>
        <v>1510161</v>
      </c>
      <c r="H61" s="3" t="str">
        <f aca="true">IF(K61="","",INDIRECT("Feuil1!"&amp;ADDRESS(COLUMN()+4,$K61,4,1),1))</f>
        <v>C</v>
      </c>
      <c r="I61" s="3" t="str">
        <f aca="true">IF(K61="","",INDIRECT("Feuil1!"&amp;ADDRESS(COLUMN()+4,$K61,4,1),1))</f>
        <v>ENCLIM0518</v>
      </c>
      <c r="J61" s="82" t="n">
        <f aca="true">IF(K61="","",INDIRECT("Feuil1!"&amp;ADDRESS(COLUMN()+4,$K61,4,1),1))</f>
        <v>-1510161</v>
      </c>
      <c r="K61" s="83" t="n">
        <f aca="false">IFERROR(SMALL(Feuil1!A$15:PV$15,ROW()-1),"")</f>
        <v>414</v>
      </c>
    </row>
    <row r="62" customFormat="false" ht="13.8" hidden="false" customHeight="false" outlineLevel="0" collapsed="false">
      <c r="A62" s="3" t="n">
        <f aca="true">IF(K62="","",INDIRECT("Feuil1!"&amp;ADDRESS(COLUMN()+4,$K62,4,1),1))</f>
        <v>571218</v>
      </c>
      <c r="B62" s="81" t="n">
        <f aca="true">IF(K62="","",INDIRECT("Feuil1!"&amp;ADDRESS(COLUMN()+4,$K62,4,1),1))</f>
        <v>43231</v>
      </c>
      <c r="C62" s="3" t="n">
        <f aca="true">IF(K62="","",INDIRECT("Feuil1!"&amp;ADDRESS(COLUMN()+4,$K62,4,1),1))</f>
        <v>57121800</v>
      </c>
      <c r="D62" s="3" t="str">
        <f aca="true">IF(K62="","",INDIRECT("Feuil1!"&amp;ADDRESS(COLUMN()+4,$K62,4,1),1))</f>
        <v>Remb espèces ASC au clients</v>
      </c>
      <c r="E62" s="82" t="n">
        <f aca="true">IF(K62="","",INDIRECT("Feuil1!"&amp;ADDRESS(COLUMN()+4,$K62,4,1),1))</f>
        <v>4499269</v>
      </c>
      <c r="F62" s="3" t="n">
        <f aca="true">IF(K62="","",INDIRECT("Feuil1!"&amp;ADDRESS(COLUMN()+4,$K62,4,1),1))</f>
        <v>0</v>
      </c>
      <c r="G62" s="82" t="n">
        <f aca="true">IF(K62="","",INDIRECT("Feuil1!"&amp;ADDRESS(COLUMN()+4,$K62,4,1),1))</f>
        <v>4499269</v>
      </c>
      <c r="H62" s="3" t="str">
        <f aca="true">IF(K62="","",INDIRECT("Feuil1!"&amp;ADDRESS(COLUMN()+4,$K62,4,1),1))</f>
        <v>C</v>
      </c>
      <c r="I62" s="3" t="str">
        <f aca="true">IF(K62="","",INDIRECT("Feuil1!"&amp;ADDRESS(COLUMN()+4,$K62,4,1),1))</f>
        <v>ENCLIM0518</v>
      </c>
      <c r="J62" s="82" t="n">
        <f aca="true">IF(K62="","",INDIRECT("Feuil1!"&amp;ADDRESS(COLUMN()+4,$K62,4,1),1))</f>
        <v>-4499269</v>
      </c>
      <c r="K62" s="83" t="n">
        <f aca="false">IFERROR(SMALL(Feuil1!A$15:PV$15,ROW()-1),"")</f>
        <v>418</v>
      </c>
    </row>
    <row r="63" customFormat="false" ht="13.8" hidden="false" customHeight="false" outlineLevel="0" collapsed="false">
      <c r="A63" s="3" t="n">
        <f aca="true">IF(K63="","",INDIRECT("Feuil1!"&amp;ADDRESS(COLUMN()+4,$K63,4,1),1))</f>
        <v>571218</v>
      </c>
      <c r="B63" s="81" t="n">
        <f aca="true">IF(K63="","",INDIRECT("Feuil1!"&amp;ADDRESS(COLUMN()+4,$K63,4,1),1))</f>
        <v>43232</v>
      </c>
      <c r="C63" s="3" t="n">
        <f aca="true">IF(K63="","",INDIRECT("Feuil1!"&amp;ADDRESS(COLUMN()+4,$K63,4,1),1))</f>
        <v>57121800</v>
      </c>
      <c r="D63" s="3" t="str">
        <f aca="true">IF(K63="","",INDIRECT("Feuil1!"&amp;ADDRESS(COLUMN()+4,$K63,4,1),1))</f>
        <v>Remb espèces ASC au clients</v>
      </c>
      <c r="E63" s="82" t="n">
        <f aca="true">IF(K63="","",INDIRECT("Feuil1!"&amp;ADDRESS(COLUMN()+4,$K63,4,1),1))</f>
        <v>4065415</v>
      </c>
      <c r="F63" s="3" t="n">
        <f aca="true">IF(K63="","",INDIRECT("Feuil1!"&amp;ADDRESS(COLUMN()+4,$K63,4,1),1))</f>
        <v>0</v>
      </c>
      <c r="G63" s="82" t="n">
        <f aca="true">IF(K63="","",INDIRECT("Feuil1!"&amp;ADDRESS(COLUMN()+4,$K63,4,1),1))</f>
        <v>4065415</v>
      </c>
      <c r="H63" s="3" t="str">
        <f aca="true">IF(K63="","",INDIRECT("Feuil1!"&amp;ADDRESS(COLUMN()+4,$K63,4,1),1))</f>
        <v>C</v>
      </c>
      <c r="I63" s="3" t="str">
        <f aca="true">IF(K63="","",INDIRECT("Feuil1!"&amp;ADDRESS(COLUMN()+4,$K63,4,1),1))</f>
        <v>ENCLIM0518</v>
      </c>
      <c r="J63" s="82" t="n">
        <f aca="true">IF(K63="","",INDIRECT("Feuil1!"&amp;ADDRESS(COLUMN()+4,$K63,4,1),1))</f>
        <v>-4065415</v>
      </c>
      <c r="K63" s="83" t="n">
        <f aca="false">IFERROR(SMALL(Feuil1!A$15:PV$15,ROW()-1),"")</f>
        <v>419</v>
      </c>
    </row>
    <row r="64" customFormat="false" ht="13.8" hidden="false" customHeight="false" outlineLevel="0" collapsed="false">
      <c r="A64" s="3" t="n">
        <f aca="true">IF(K64="","",INDIRECT("Feuil1!"&amp;ADDRESS(COLUMN()+4,$K64,4,1),1))</f>
        <v>571218</v>
      </c>
      <c r="B64" s="81" t="n">
        <f aca="true">IF(K64="","",INDIRECT("Feuil1!"&amp;ADDRESS(COLUMN()+4,$K64,4,1),1))</f>
        <v>43233</v>
      </c>
      <c r="C64" s="3" t="n">
        <f aca="true">IF(K64="","",INDIRECT("Feuil1!"&amp;ADDRESS(COLUMN()+4,$K64,4,1),1))</f>
        <v>57121800</v>
      </c>
      <c r="D64" s="3" t="str">
        <f aca="true">IF(K64="","",INDIRECT("Feuil1!"&amp;ADDRESS(COLUMN()+4,$K64,4,1),1))</f>
        <v>Remb espèces ASC au clients</v>
      </c>
      <c r="E64" s="82" t="n">
        <f aca="true">IF(K64="","",INDIRECT("Feuil1!"&amp;ADDRESS(COLUMN()+4,$K64,4,1),1))</f>
        <v>4569483</v>
      </c>
      <c r="F64" s="3" t="n">
        <f aca="true">IF(K64="","",INDIRECT("Feuil1!"&amp;ADDRESS(COLUMN()+4,$K64,4,1),1))</f>
        <v>0</v>
      </c>
      <c r="G64" s="82" t="n">
        <f aca="true">IF(K64="","",INDIRECT("Feuil1!"&amp;ADDRESS(COLUMN()+4,$K64,4,1),1))</f>
        <v>4569483</v>
      </c>
      <c r="H64" s="3" t="str">
        <f aca="true">IF(K64="","",INDIRECT("Feuil1!"&amp;ADDRESS(COLUMN()+4,$K64,4,1),1))</f>
        <v>C</v>
      </c>
      <c r="I64" s="3" t="str">
        <f aca="true">IF(K64="","",INDIRECT("Feuil1!"&amp;ADDRESS(COLUMN()+4,$K64,4,1),1))</f>
        <v>ENCLIM0518</v>
      </c>
      <c r="J64" s="82" t="n">
        <f aca="true">IF(K64="","",INDIRECT("Feuil1!"&amp;ADDRESS(COLUMN()+4,$K64,4,1),1))</f>
        <v>-4569483</v>
      </c>
      <c r="K64" s="83" t="n">
        <f aca="false">IFERROR(SMALL(Feuil1!A$15:PV$15,ROW()-1),"")</f>
        <v>420</v>
      </c>
    </row>
    <row r="65" customFormat="false" ht="13.8" hidden="false" customHeight="false" outlineLevel="0" collapsed="false">
      <c r="A65" s="3" t="n">
        <f aca="true">IF(K65="","",INDIRECT("Feuil1!"&amp;ADDRESS(COLUMN()+4,$K65,4,1),1))</f>
        <v>571218</v>
      </c>
      <c r="B65" s="81" t="n">
        <f aca="true">IF(K65="","",INDIRECT("Feuil1!"&amp;ADDRESS(COLUMN()+4,$K65,4,1),1))</f>
        <v>43234</v>
      </c>
      <c r="C65" s="3" t="n">
        <f aca="true">IF(K65="","",INDIRECT("Feuil1!"&amp;ADDRESS(COLUMN()+4,$K65,4,1),1))</f>
        <v>57121800</v>
      </c>
      <c r="D65" s="3" t="str">
        <f aca="true">IF(K65="","",INDIRECT("Feuil1!"&amp;ADDRESS(COLUMN()+4,$K65,4,1),1))</f>
        <v>Remb espèces ASC au clients</v>
      </c>
      <c r="E65" s="82" t="n">
        <f aca="true">IF(K65="","",INDIRECT("Feuil1!"&amp;ADDRESS(COLUMN()+4,$K65,4,1),1))</f>
        <v>5747166</v>
      </c>
      <c r="F65" s="3" t="n">
        <f aca="true">IF(K65="","",INDIRECT("Feuil1!"&amp;ADDRESS(COLUMN()+4,$K65,4,1),1))</f>
        <v>0</v>
      </c>
      <c r="G65" s="82" t="n">
        <f aca="true">IF(K65="","",INDIRECT("Feuil1!"&amp;ADDRESS(COLUMN()+4,$K65,4,1),1))</f>
        <v>5747166</v>
      </c>
      <c r="H65" s="3" t="str">
        <f aca="true">IF(K65="","",INDIRECT("Feuil1!"&amp;ADDRESS(COLUMN()+4,$K65,4,1),1))</f>
        <v>C</v>
      </c>
      <c r="I65" s="3" t="str">
        <f aca="true">IF(K65="","",INDIRECT("Feuil1!"&amp;ADDRESS(COLUMN()+4,$K65,4,1),1))</f>
        <v>ENCLIM0518</v>
      </c>
      <c r="J65" s="82" t="n">
        <f aca="true">IF(K65="","",INDIRECT("Feuil1!"&amp;ADDRESS(COLUMN()+4,$K65,4,1),1))</f>
        <v>-5747166</v>
      </c>
      <c r="K65" s="83" t="n">
        <f aca="false">IFERROR(SMALL(Feuil1!A$15:PV$15,ROW()-1),"")</f>
        <v>421</v>
      </c>
    </row>
    <row r="66" customFormat="false" ht="13.8" hidden="false" customHeight="false" outlineLevel="0" collapsed="false">
      <c r="A66" s="3" t="n">
        <f aca="true">IF(K66="","",INDIRECT("Feuil1!"&amp;ADDRESS(COLUMN()+4,$K66,4,1),1))</f>
        <v>571218</v>
      </c>
      <c r="B66" s="81" t="n">
        <f aca="true">IF(K66="","",INDIRECT("Feuil1!"&amp;ADDRESS(COLUMN()+4,$K66,4,1),1))</f>
        <v>43238</v>
      </c>
      <c r="C66" s="3" t="n">
        <f aca="true">IF(K66="","",INDIRECT("Feuil1!"&amp;ADDRESS(COLUMN()+4,$K66,4,1),1))</f>
        <v>57121800</v>
      </c>
      <c r="D66" s="3" t="str">
        <f aca="true">IF(K66="","",INDIRECT("Feuil1!"&amp;ADDRESS(COLUMN()+4,$K66,4,1),1))</f>
        <v>Remb espèces ASC au clients</v>
      </c>
      <c r="E66" s="82" t="n">
        <f aca="true">IF(K66="","",INDIRECT("Feuil1!"&amp;ADDRESS(COLUMN()+4,$K66,4,1),1))</f>
        <v>6379317</v>
      </c>
      <c r="F66" s="3" t="n">
        <f aca="true">IF(K66="","",INDIRECT("Feuil1!"&amp;ADDRESS(COLUMN()+4,$K66,4,1),1))</f>
        <v>0</v>
      </c>
      <c r="G66" s="82" t="n">
        <f aca="true">IF(K66="","",INDIRECT("Feuil1!"&amp;ADDRESS(COLUMN()+4,$K66,4,1),1))</f>
        <v>6379317</v>
      </c>
      <c r="H66" s="3" t="str">
        <f aca="true">IF(K66="","",INDIRECT("Feuil1!"&amp;ADDRESS(COLUMN()+4,$K66,4,1),1))</f>
        <v>C</v>
      </c>
      <c r="I66" s="3" t="str">
        <f aca="true">IF(K66="","",INDIRECT("Feuil1!"&amp;ADDRESS(COLUMN()+4,$K66,4,1),1))</f>
        <v>ENCLIM0518</v>
      </c>
      <c r="J66" s="82" t="n">
        <f aca="true">IF(K66="","",INDIRECT("Feuil1!"&amp;ADDRESS(COLUMN()+4,$K66,4,1),1))</f>
        <v>-6379317</v>
      </c>
      <c r="K66" s="83" t="n">
        <f aca="false">IFERROR(SMALL(Feuil1!A$15:PV$15,ROW()-1),"")</f>
        <v>425</v>
      </c>
    </row>
    <row r="67" customFormat="false" ht="13.8" hidden="false" customHeight="false" outlineLevel="0" collapsed="false">
      <c r="A67" s="3" t="n">
        <f aca="true">IF(K67="","",INDIRECT("Feuil1!"&amp;ADDRESS(COLUMN()+4,$K67,4,1),1))</f>
        <v>571218</v>
      </c>
      <c r="B67" s="81" t="n">
        <f aca="true">IF(K67="","",INDIRECT("Feuil1!"&amp;ADDRESS(COLUMN()+4,$K67,4,1),1))</f>
        <v>43239</v>
      </c>
      <c r="C67" s="3" t="n">
        <f aca="true">IF(K67="","",INDIRECT("Feuil1!"&amp;ADDRESS(COLUMN()+4,$K67,4,1),1))</f>
        <v>57121800</v>
      </c>
      <c r="D67" s="3" t="str">
        <f aca="true">IF(K67="","",INDIRECT("Feuil1!"&amp;ADDRESS(COLUMN()+4,$K67,4,1),1))</f>
        <v>Remb espèces ASC au clients</v>
      </c>
      <c r="E67" s="82" t="n">
        <f aca="true">IF(K67="","",INDIRECT("Feuil1!"&amp;ADDRESS(COLUMN()+4,$K67,4,1),1))</f>
        <v>2360412</v>
      </c>
      <c r="F67" s="3" t="n">
        <f aca="true">IF(K67="","",INDIRECT("Feuil1!"&amp;ADDRESS(COLUMN()+4,$K67,4,1),1))</f>
        <v>0</v>
      </c>
      <c r="G67" s="82" t="n">
        <f aca="true">IF(K67="","",INDIRECT("Feuil1!"&amp;ADDRESS(COLUMN()+4,$K67,4,1),1))</f>
        <v>2360412</v>
      </c>
      <c r="H67" s="3" t="str">
        <f aca="true">IF(K67="","",INDIRECT("Feuil1!"&amp;ADDRESS(COLUMN()+4,$K67,4,1),1))</f>
        <v>C</v>
      </c>
      <c r="I67" s="3" t="str">
        <f aca="true">IF(K67="","",INDIRECT("Feuil1!"&amp;ADDRESS(COLUMN()+4,$K67,4,1),1))</f>
        <v>ENCLIM0518</v>
      </c>
      <c r="J67" s="82" t="n">
        <f aca="true">IF(K67="","",INDIRECT("Feuil1!"&amp;ADDRESS(COLUMN()+4,$K67,4,1),1))</f>
        <v>-2360412</v>
      </c>
      <c r="K67" s="83" t="n">
        <f aca="false">IFERROR(SMALL(Feuil1!A$15:PV$15,ROW()-1),"")</f>
        <v>426</v>
      </c>
    </row>
    <row r="68" customFormat="false" ht="13.8" hidden="false" customHeight="false" outlineLevel="0" collapsed="false">
      <c r="A68" s="3" t="n">
        <f aca="true">IF(K68="","",INDIRECT("Feuil1!"&amp;ADDRESS(COLUMN()+4,$K68,4,1),1))</f>
        <v>571218</v>
      </c>
      <c r="B68" s="81" t="n">
        <f aca="true">IF(K68="","",INDIRECT("Feuil1!"&amp;ADDRESS(COLUMN()+4,$K68,4,1),1))</f>
        <v>43240</v>
      </c>
      <c r="C68" s="3" t="n">
        <f aca="true">IF(K68="","",INDIRECT("Feuil1!"&amp;ADDRESS(COLUMN()+4,$K68,4,1),1))</f>
        <v>57121800</v>
      </c>
      <c r="D68" s="3" t="str">
        <f aca="true">IF(K68="","",INDIRECT("Feuil1!"&amp;ADDRESS(COLUMN()+4,$K68,4,1),1))</f>
        <v>Remb espèces ASC au clients</v>
      </c>
      <c r="E68" s="82" t="n">
        <f aca="true">IF(K68="","",INDIRECT("Feuil1!"&amp;ADDRESS(COLUMN()+4,$K68,4,1),1))</f>
        <v>7754488</v>
      </c>
      <c r="F68" s="3" t="n">
        <f aca="true">IF(K68="","",INDIRECT("Feuil1!"&amp;ADDRESS(COLUMN()+4,$K68,4,1),1))</f>
        <v>0</v>
      </c>
      <c r="G68" s="82" t="n">
        <f aca="true">IF(K68="","",INDIRECT("Feuil1!"&amp;ADDRESS(COLUMN()+4,$K68,4,1),1))</f>
        <v>7754488</v>
      </c>
      <c r="H68" s="3" t="str">
        <f aca="true">IF(K68="","",INDIRECT("Feuil1!"&amp;ADDRESS(COLUMN()+4,$K68,4,1),1))</f>
        <v>C</v>
      </c>
      <c r="I68" s="3" t="str">
        <f aca="true">IF(K68="","",INDIRECT("Feuil1!"&amp;ADDRESS(COLUMN()+4,$K68,4,1),1))</f>
        <v>ENCLIM0518</v>
      </c>
      <c r="J68" s="82" t="n">
        <f aca="true">IF(K68="","",INDIRECT("Feuil1!"&amp;ADDRESS(COLUMN()+4,$K68,4,1),1))</f>
        <v>-7754488</v>
      </c>
      <c r="K68" s="83" t="n">
        <f aca="false">IFERROR(SMALL(Feuil1!A$15:PV$15,ROW()-1),"")</f>
        <v>427</v>
      </c>
    </row>
    <row r="69" customFormat="false" ht="13.8" hidden="false" customHeight="false" outlineLevel="0" collapsed="false">
      <c r="A69" s="3" t="n">
        <f aca="true">IF(K69="","",INDIRECT("Feuil1!"&amp;ADDRESS(COLUMN()+4,$K69,4,1),1))</f>
        <v>571218</v>
      </c>
      <c r="B69" s="81" t="n">
        <f aca="true">IF(K69="","",INDIRECT("Feuil1!"&amp;ADDRESS(COLUMN()+4,$K69,4,1),1))</f>
        <v>43241</v>
      </c>
      <c r="C69" s="3" t="n">
        <f aca="true">IF(K69="","",INDIRECT("Feuil1!"&amp;ADDRESS(COLUMN()+4,$K69,4,1),1))</f>
        <v>57121800</v>
      </c>
      <c r="D69" s="3" t="str">
        <f aca="true">IF(K69="","",INDIRECT("Feuil1!"&amp;ADDRESS(COLUMN()+4,$K69,4,1),1))</f>
        <v>Remb espèces ASC au clients</v>
      </c>
      <c r="E69" s="82" t="n">
        <f aca="true">IF(K69="","",INDIRECT("Feuil1!"&amp;ADDRESS(COLUMN()+4,$K69,4,1),1))</f>
        <v>1379534</v>
      </c>
      <c r="F69" s="3" t="n">
        <f aca="true">IF(K69="","",INDIRECT("Feuil1!"&amp;ADDRESS(COLUMN()+4,$K69,4,1),1))</f>
        <v>0</v>
      </c>
      <c r="G69" s="82" t="n">
        <f aca="true">IF(K69="","",INDIRECT("Feuil1!"&amp;ADDRESS(COLUMN()+4,$K69,4,1),1))</f>
        <v>1379534</v>
      </c>
      <c r="H69" s="3" t="str">
        <f aca="true">IF(K69="","",INDIRECT("Feuil1!"&amp;ADDRESS(COLUMN()+4,$K69,4,1),1))</f>
        <v>C</v>
      </c>
      <c r="I69" s="3" t="str">
        <f aca="true">IF(K69="","",INDIRECT("Feuil1!"&amp;ADDRESS(COLUMN()+4,$K69,4,1),1))</f>
        <v>ENCLIM0518</v>
      </c>
      <c r="J69" s="82" t="n">
        <f aca="true">IF(K69="","",INDIRECT("Feuil1!"&amp;ADDRESS(COLUMN()+4,$K69,4,1),1))</f>
        <v>-1379534</v>
      </c>
      <c r="K69" s="83" t="n">
        <f aca="false">IFERROR(SMALL(Feuil1!A$15:PV$15,ROW()-1),"")</f>
        <v>428</v>
      </c>
    </row>
    <row r="70" customFormat="false" ht="13.8" hidden="false" customHeight="false" outlineLevel="0" collapsed="false">
      <c r="A70" s="3" t="n">
        <f aca="true">IF(K70="","",INDIRECT("Feuil1!"&amp;ADDRESS(COLUMN()+4,$K70,4,1),1))</f>
        <v>571218</v>
      </c>
      <c r="B70" s="81" t="n">
        <f aca="true">IF(K70="","",INDIRECT("Feuil1!"&amp;ADDRESS(COLUMN()+4,$K70,4,1),1))</f>
        <v>43245</v>
      </c>
      <c r="C70" s="3" t="n">
        <f aca="true">IF(K70="","",INDIRECT("Feuil1!"&amp;ADDRESS(COLUMN()+4,$K70,4,1),1))</f>
        <v>57121800</v>
      </c>
      <c r="D70" s="3" t="str">
        <f aca="true">IF(K70="","",INDIRECT("Feuil1!"&amp;ADDRESS(COLUMN()+4,$K70,4,1),1))</f>
        <v>Remb espèces ASC au clients</v>
      </c>
      <c r="E70" s="82" t="n">
        <f aca="true">IF(K70="","",INDIRECT("Feuil1!"&amp;ADDRESS(COLUMN()+4,$K70,4,1),1))</f>
        <v>1852822</v>
      </c>
      <c r="F70" s="3" t="n">
        <f aca="true">IF(K70="","",INDIRECT("Feuil1!"&amp;ADDRESS(COLUMN()+4,$K70,4,1),1))</f>
        <v>0</v>
      </c>
      <c r="G70" s="82" t="n">
        <f aca="true">IF(K70="","",INDIRECT("Feuil1!"&amp;ADDRESS(COLUMN()+4,$K70,4,1),1))</f>
        <v>1852822</v>
      </c>
      <c r="H70" s="3" t="str">
        <f aca="true">IF(K70="","",INDIRECT("Feuil1!"&amp;ADDRESS(COLUMN()+4,$K70,4,1),1))</f>
        <v>C</v>
      </c>
      <c r="I70" s="3" t="str">
        <f aca="true">IF(K70="","",INDIRECT("Feuil1!"&amp;ADDRESS(COLUMN()+4,$K70,4,1),1))</f>
        <v>ENCLIM0518</v>
      </c>
      <c r="J70" s="82" t="n">
        <f aca="true">IF(K70="","",INDIRECT("Feuil1!"&amp;ADDRESS(COLUMN()+4,$K70,4,1),1))</f>
        <v>-1852822</v>
      </c>
      <c r="K70" s="83" t="n">
        <f aca="false">IFERROR(SMALL(Feuil1!A$15:PV$15,ROW()-1),"")</f>
        <v>432</v>
      </c>
    </row>
    <row r="71" customFormat="false" ht="13.8" hidden="false" customHeight="false" outlineLevel="0" collapsed="false">
      <c r="A71" s="3" t="n">
        <f aca="true">IF(K71="","",INDIRECT("Feuil1!"&amp;ADDRESS(COLUMN()+4,$K71,4,1),1))</f>
        <v>571218</v>
      </c>
      <c r="B71" s="81" t="n">
        <f aca="true">IF(K71="","",INDIRECT("Feuil1!"&amp;ADDRESS(COLUMN()+4,$K71,4,1),1))</f>
        <v>43246</v>
      </c>
      <c r="C71" s="3" t="n">
        <f aca="true">IF(K71="","",INDIRECT("Feuil1!"&amp;ADDRESS(COLUMN()+4,$K71,4,1),1))</f>
        <v>57121800</v>
      </c>
      <c r="D71" s="3" t="str">
        <f aca="true">IF(K71="","",INDIRECT("Feuil1!"&amp;ADDRESS(COLUMN()+4,$K71,4,1),1))</f>
        <v>Remb espèces ASC au clients</v>
      </c>
      <c r="E71" s="82" t="n">
        <f aca="true">IF(K71="","",INDIRECT("Feuil1!"&amp;ADDRESS(COLUMN()+4,$K71,4,1),1))</f>
        <v>760018</v>
      </c>
      <c r="F71" s="3" t="n">
        <f aca="true">IF(K71="","",INDIRECT("Feuil1!"&amp;ADDRESS(COLUMN()+4,$K71,4,1),1))</f>
        <v>0</v>
      </c>
      <c r="G71" s="82" t="n">
        <f aca="true">IF(K71="","",INDIRECT("Feuil1!"&amp;ADDRESS(COLUMN()+4,$K71,4,1),1))</f>
        <v>760018</v>
      </c>
      <c r="H71" s="3" t="str">
        <f aca="true">IF(K71="","",INDIRECT("Feuil1!"&amp;ADDRESS(COLUMN()+4,$K71,4,1),1))</f>
        <v>C</v>
      </c>
      <c r="I71" s="3" t="str">
        <f aca="true">IF(K71="","",INDIRECT("Feuil1!"&amp;ADDRESS(COLUMN()+4,$K71,4,1),1))</f>
        <v>ENCLIM0518</v>
      </c>
      <c r="J71" s="82" t="n">
        <f aca="true">IF(K71="","",INDIRECT("Feuil1!"&amp;ADDRESS(COLUMN()+4,$K71,4,1),1))</f>
        <v>-760018</v>
      </c>
      <c r="K71" s="83" t="n">
        <f aca="false">IFERROR(SMALL(Feuil1!A$15:PV$15,ROW()-1),"")</f>
        <v>433</v>
      </c>
    </row>
    <row r="72" customFormat="false" ht="13.8" hidden="false" customHeight="false" outlineLevel="0" collapsed="false">
      <c r="A72" s="3" t="n">
        <f aca="true">IF(K72="","",INDIRECT("Feuil1!"&amp;ADDRESS(COLUMN()+4,$K72,4,1),1))</f>
        <v>571218</v>
      </c>
      <c r="B72" s="81" t="n">
        <f aca="true">IF(K72="","",INDIRECT("Feuil1!"&amp;ADDRESS(COLUMN()+4,$K72,4,1),1))</f>
        <v>43247</v>
      </c>
      <c r="C72" s="3" t="n">
        <f aca="true">IF(K72="","",INDIRECT("Feuil1!"&amp;ADDRESS(COLUMN()+4,$K72,4,1),1))</f>
        <v>57121800</v>
      </c>
      <c r="D72" s="3" t="str">
        <f aca="true">IF(K72="","",INDIRECT("Feuil1!"&amp;ADDRESS(COLUMN()+4,$K72,4,1),1))</f>
        <v>Remb espèces ASC au clients</v>
      </c>
      <c r="E72" s="82" t="n">
        <f aca="true">IF(K72="","",INDIRECT("Feuil1!"&amp;ADDRESS(COLUMN()+4,$K72,4,1),1))</f>
        <v>2503233</v>
      </c>
      <c r="F72" s="3" t="n">
        <f aca="true">IF(K72="","",INDIRECT("Feuil1!"&amp;ADDRESS(COLUMN()+4,$K72,4,1),1))</f>
        <v>0</v>
      </c>
      <c r="G72" s="82" t="n">
        <f aca="true">IF(K72="","",INDIRECT("Feuil1!"&amp;ADDRESS(COLUMN()+4,$K72,4,1),1))</f>
        <v>2503233</v>
      </c>
      <c r="H72" s="3" t="str">
        <f aca="true">IF(K72="","",INDIRECT("Feuil1!"&amp;ADDRESS(COLUMN()+4,$K72,4,1),1))</f>
        <v>C</v>
      </c>
      <c r="I72" s="3" t="str">
        <f aca="true">IF(K72="","",INDIRECT("Feuil1!"&amp;ADDRESS(COLUMN()+4,$K72,4,1),1))</f>
        <v>ENCLIM0518</v>
      </c>
      <c r="J72" s="82" t="n">
        <f aca="true">IF(K72="","",INDIRECT("Feuil1!"&amp;ADDRESS(COLUMN()+4,$K72,4,1),1))</f>
        <v>-2503233</v>
      </c>
      <c r="K72" s="83" t="n">
        <f aca="false">IFERROR(SMALL(Feuil1!A$15:PV$15,ROW()-1),"")</f>
        <v>434</v>
      </c>
    </row>
    <row r="73" customFormat="false" ht="13.8" hidden="false" customHeight="false" outlineLevel="0" collapsed="false">
      <c r="A73" s="3" t="n">
        <f aca="true">IF(K73="","",INDIRECT("Feuil1!"&amp;ADDRESS(COLUMN()+4,$K73,4,1),1))</f>
        <v>571218</v>
      </c>
      <c r="B73" s="81" t="n">
        <f aca="true">IF(K73="","",INDIRECT("Feuil1!"&amp;ADDRESS(COLUMN()+4,$K73,4,1),1))</f>
        <v>43248</v>
      </c>
      <c r="C73" s="3" t="n">
        <f aca="true">IF(K73="","",INDIRECT("Feuil1!"&amp;ADDRESS(COLUMN()+4,$K73,4,1),1))</f>
        <v>57121800</v>
      </c>
      <c r="D73" s="3" t="str">
        <f aca="true">IF(K73="","",INDIRECT("Feuil1!"&amp;ADDRESS(COLUMN()+4,$K73,4,1),1))</f>
        <v>Remb espèces ASC au clients</v>
      </c>
      <c r="E73" s="82" t="n">
        <f aca="true">IF(K73="","",INDIRECT("Feuil1!"&amp;ADDRESS(COLUMN()+4,$K73,4,1),1))</f>
        <v>935248</v>
      </c>
      <c r="F73" s="3" t="n">
        <f aca="true">IF(K73="","",INDIRECT("Feuil1!"&amp;ADDRESS(COLUMN()+4,$K73,4,1),1))</f>
        <v>0</v>
      </c>
      <c r="G73" s="82" t="n">
        <f aca="true">IF(K73="","",INDIRECT("Feuil1!"&amp;ADDRESS(COLUMN()+4,$K73,4,1),1))</f>
        <v>935248</v>
      </c>
      <c r="H73" s="3" t="str">
        <f aca="true">IF(K73="","",INDIRECT("Feuil1!"&amp;ADDRESS(COLUMN()+4,$K73,4,1),1))</f>
        <v>C</v>
      </c>
      <c r="I73" s="3" t="str">
        <f aca="true">IF(K73="","",INDIRECT("Feuil1!"&amp;ADDRESS(COLUMN()+4,$K73,4,1),1))</f>
        <v>ENCLIM0518</v>
      </c>
      <c r="J73" s="82" t="n">
        <f aca="true">IF(K73="","",INDIRECT("Feuil1!"&amp;ADDRESS(COLUMN()+4,$K73,4,1),1))</f>
        <v>-935248</v>
      </c>
      <c r="K73" s="83" t="n">
        <f aca="false">IFERROR(SMALL(Feuil1!A$15:PV$15,ROW()-1),"")</f>
        <v>435</v>
      </c>
    </row>
    <row r="74" customFormat="false" ht="13.8" hidden="false" customHeight="false" outlineLevel="0" collapsed="false">
      <c r="A74" s="3" t="str">
        <f aca="true">IF(K74="","",INDIRECT("Feuil1!"&amp;ADDRESS(COLUMN()+4,$K74,4,1),1))</f>
        <v/>
      </c>
      <c r="B74" s="81" t="str">
        <f aca="true">IF(K74="","",INDIRECT("Feuil1!"&amp;ADDRESS(COLUMN()+4,$K74,4,1),1))</f>
        <v/>
      </c>
      <c r="C74" s="3" t="str">
        <f aca="true">IF(K74="","",INDIRECT("Feuil1!"&amp;ADDRESS(COLUMN()+4,$K74,4,1),1))</f>
        <v/>
      </c>
      <c r="D74" s="3" t="str">
        <f aca="true">IF(K74="","",INDIRECT("Feuil1!"&amp;ADDRESS(COLUMN()+4,$K74,4,1),1))</f>
        <v/>
      </c>
      <c r="E74" s="82" t="str">
        <f aca="true">IF(K74="","",INDIRECT("Feuil1!"&amp;ADDRESS(COLUMN()+4,$K74,4,1),1))</f>
        <v/>
      </c>
      <c r="F74" s="3" t="str">
        <f aca="true">IF(K74="","",INDIRECT("Feuil1!"&amp;ADDRESS(COLUMN()+4,$K74,4,1),1))</f>
        <v/>
      </c>
      <c r="G74" s="82" t="str">
        <f aca="true">IF(K74="","",INDIRECT("Feuil1!"&amp;ADDRESS(COLUMN()+4,$K74,4,1),1))</f>
        <v/>
      </c>
      <c r="H74" s="3" t="str">
        <f aca="true">IF(K74="","",INDIRECT("Feuil1!"&amp;ADDRESS(COLUMN()+4,$K74,4,1),1))</f>
        <v/>
      </c>
      <c r="I74" s="3" t="str">
        <f aca="true">IF(K74="","",INDIRECT("Feuil1!"&amp;ADDRESS(COLUMN()+4,$K74,4,1),1))</f>
        <v/>
      </c>
      <c r="J74" s="82" t="str">
        <f aca="true">IF(K74="","",INDIRECT("Feuil1!"&amp;ADDRESS(COLUMN()+4,$K74,4,1),1))</f>
        <v/>
      </c>
      <c r="K74" s="83" t="str">
        <f aca="false">IFERROR(SMALL(Feuil1!A$15:PV$15,ROW()-1),"")</f>
        <v/>
      </c>
    </row>
    <row r="75" customFormat="false" ht="13.8" hidden="false" customHeight="false" outlineLevel="0" collapsed="false">
      <c r="A75" s="3" t="str">
        <f aca="true">IF(K75="","",INDIRECT("Feuil1!"&amp;ADDRESS(COLUMN()+4,$K75,4,1),1))</f>
        <v/>
      </c>
      <c r="B75" s="81" t="str">
        <f aca="true">IF(K75="","",INDIRECT("Feuil1!"&amp;ADDRESS(COLUMN()+4,$K75,4,1),1))</f>
        <v/>
      </c>
      <c r="C75" s="3" t="str">
        <f aca="true">IF(K75="","",INDIRECT("Feuil1!"&amp;ADDRESS(COLUMN()+4,$K75,4,1),1))</f>
        <v/>
      </c>
      <c r="D75" s="3" t="str">
        <f aca="true">IF(K75="","",INDIRECT("Feuil1!"&amp;ADDRESS(COLUMN()+4,$K75,4,1),1))</f>
        <v/>
      </c>
      <c r="E75" s="82" t="str">
        <f aca="true">IF(K75="","",INDIRECT("Feuil1!"&amp;ADDRESS(COLUMN()+4,$K75,4,1),1))</f>
        <v/>
      </c>
      <c r="F75" s="3" t="str">
        <f aca="true">IF(K75="","",INDIRECT("Feuil1!"&amp;ADDRESS(COLUMN()+4,$K75,4,1),1))</f>
        <v/>
      </c>
      <c r="G75" s="82" t="str">
        <f aca="true">IF(K75="","",INDIRECT("Feuil1!"&amp;ADDRESS(COLUMN()+4,$K75,4,1),1))</f>
        <v/>
      </c>
      <c r="H75" s="3" t="str">
        <f aca="true">IF(K75="","",INDIRECT("Feuil1!"&amp;ADDRESS(COLUMN()+4,$K75,4,1),1))</f>
        <v/>
      </c>
      <c r="I75" s="3" t="str">
        <f aca="true">IF(K75="","",INDIRECT("Feuil1!"&amp;ADDRESS(COLUMN()+4,$K75,4,1),1))</f>
        <v/>
      </c>
      <c r="J75" s="82" t="str">
        <f aca="true">IF(K75="","",INDIRECT("Feuil1!"&amp;ADDRESS(COLUMN()+4,$K75,4,1),1))</f>
        <v/>
      </c>
      <c r="K75" s="83" t="str">
        <f aca="false">IFERROR(SMALL(Feuil1!A$15:PV$15,ROW()-1),"")</f>
        <v/>
      </c>
    </row>
    <row r="76" customFormat="false" ht="13.8" hidden="false" customHeight="false" outlineLevel="0" collapsed="false">
      <c r="A76" s="3" t="str">
        <f aca="true">IF(K76="","",INDIRECT("Feuil1!"&amp;ADDRESS(COLUMN()+4,$K76,4,1),1))</f>
        <v/>
      </c>
      <c r="B76" s="81" t="str">
        <f aca="true">IF(K76="","",INDIRECT("Feuil1!"&amp;ADDRESS(COLUMN()+4,$K76,4,1),1))</f>
        <v/>
      </c>
      <c r="C76" s="3" t="str">
        <f aca="true">IF(K76="","",INDIRECT("Feuil1!"&amp;ADDRESS(COLUMN()+4,$K76,4,1),1))</f>
        <v/>
      </c>
      <c r="D76" s="3" t="str">
        <f aca="true">IF(K76="","",INDIRECT("Feuil1!"&amp;ADDRESS(COLUMN()+4,$K76,4,1),1))</f>
        <v/>
      </c>
      <c r="E76" s="82" t="str">
        <f aca="true">IF(K76="","",INDIRECT("Feuil1!"&amp;ADDRESS(COLUMN()+4,$K76,4,1),1))</f>
        <v/>
      </c>
      <c r="F76" s="3" t="str">
        <f aca="true">IF(K76="","",INDIRECT("Feuil1!"&amp;ADDRESS(COLUMN()+4,$K76,4,1),1))</f>
        <v/>
      </c>
      <c r="G76" s="82" t="str">
        <f aca="true">IF(K76="","",INDIRECT("Feuil1!"&amp;ADDRESS(COLUMN()+4,$K76,4,1),1))</f>
        <v/>
      </c>
      <c r="H76" s="3" t="str">
        <f aca="true">IF(K76="","",INDIRECT("Feuil1!"&amp;ADDRESS(COLUMN()+4,$K76,4,1),1))</f>
        <v/>
      </c>
      <c r="I76" s="3" t="str">
        <f aca="true">IF(K76="","",INDIRECT("Feuil1!"&amp;ADDRESS(COLUMN()+4,$K76,4,1),1))</f>
        <v/>
      </c>
      <c r="J76" s="82" t="str">
        <f aca="true">IF(K76="","",INDIRECT("Feuil1!"&amp;ADDRESS(COLUMN()+4,$K76,4,1),1))</f>
        <v/>
      </c>
      <c r="K76" s="83" t="str">
        <f aca="false">IFERROR(SMALL(Feuil1!A$15:PV$15,ROW()-1),"")</f>
        <v/>
      </c>
    </row>
    <row r="77" customFormat="false" ht="13.8" hidden="false" customHeight="false" outlineLevel="0" collapsed="false">
      <c r="A77" s="3" t="str">
        <f aca="true">IF(K77="","",INDIRECT("Feuil1!"&amp;ADDRESS(COLUMN()+4,$K77,4,1),1))</f>
        <v/>
      </c>
      <c r="B77" s="81" t="str">
        <f aca="true">IF(K77="","",INDIRECT("Feuil1!"&amp;ADDRESS(COLUMN()+4,$K77,4,1),1))</f>
        <v/>
      </c>
      <c r="C77" s="3" t="str">
        <f aca="true">IF(K77="","",INDIRECT("Feuil1!"&amp;ADDRESS(COLUMN()+4,$K77,4,1),1))</f>
        <v/>
      </c>
      <c r="D77" s="3" t="str">
        <f aca="true">IF(K77="","",INDIRECT("Feuil1!"&amp;ADDRESS(COLUMN()+4,$K77,4,1),1))</f>
        <v/>
      </c>
      <c r="E77" s="82" t="str">
        <f aca="true">IF(K77="","",INDIRECT("Feuil1!"&amp;ADDRESS(COLUMN()+4,$K77,4,1),1))</f>
        <v/>
      </c>
      <c r="F77" s="3" t="str">
        <f aca="true">IF(K77="","",INDIRECT("Feuil1!"&amp;ADDRESS(COLUMN()+4,$K77,4,1),1))</f>
        <v/>
      </c>
      <c r="G77" s="82" t="str">
        <f aca="true">IF(K77="","",INDIRECT("Feuil1!"&amp;ADDRESS(COLUMN()+4,$K77,4,1),1))</f>
        <v/>
      </c>
      <c r="H77" s="3" t="str">
        <f aca="true">IF(K77="","",INDIRECT("Feuil1!"&amp;ADDRESS(COLUMN()+4,$K77,4,1),1))</f>
        <v/>
      </c>
      <c r="I77" s="3" t="str">
        <f aca="true">IF(K77="","",INDIRECT("Feuil1!"&amp;ADDRESS(COLUMN()+4,$K77,4,1),1))</f>
        <v/>
      </c>
      <c r="J77" s="82" t="str">
        <f aca="true">IF(K77="","",INDIRECT("Feuil1!"&amp;ADDRESS(COLUMN()+4,$K77,4,1),1))</f>
        <v/>
      </c>
      <c r="K77" s="83" t="str">
        <f aca="false">IFERROR(SMALL(Feuil1!A$15:PV$15,ROW()-1),"")</f>
        <v/>
      </c>
    </row>
    <row r="78" customFormat="false" ht="13.8" hidden="false" customHeight="false" outlineLevel="0" collapsed="false">
      <c r="A78" s="3" t="str">
        <f aca="true">IF(K78="","",INDIRECT("Feuil1!"&amp;ADDRESS(COLUMN()+4,$K78,4,1),1))</f>
        <v/>
      </c>
      <c r="B78" s="81" t="str">
        <f aca="true">IF(K78="","",INDIRECT("Feuil1!"&amp;ADDRESS(COLUMN()+4,$K78,4,1),1))</f>
        <v/>
      </c>
      <c r="C78" s="3" t="str">
        <f aca="true">IF(K78="","",INDIRECT("Feuil1!"&amp;ADDRESS(COLUMN()+4,$K78,4,1),1))</f>
        <v/>
      </c>
      <c r="D78" s="3" t="str">
        <f aca="true">IF(K78="","",INDIRECT("Feuil1!"&amp;ADDRESS(COLUMN()+4,$K78,4,1),1))</f>
        <v/>
      </c>
      <c r="E78" s="82" t="str">
        <f aca="true">IF(K78="","",INDIRECT("Feuil1!"&amp;ADDRESS(COLUMN()+4,$K78,4,1),1))</f>
        <v/>
      </c>
      <c r="F78" s="3" t="str">
        <f aca="true">IF(K78="","",INDIRECT("Feuil1!"&amp;ADDRESS(COLUMN()+4,$K78,4,1),1))</f>
        <v/>
      </c>
      <c r="G78" s="82" t="str">
        <f aca="true">IF(K78="","",INDIRECT("Feuil1!"&amp;ADDRESS(COLUMN()+4,$K78,4,1),1))</f>
        <v/>
      </c>
      <c r="H78" s="3" t="str">
        <f aca="true">IF(K78="","",INDIRECT("Feuil1!"&amp;ADDRESS(COLUMN()+4,$K78,4,1),1))</f>
        <v/>
      </c>
      <c r="I78" s="3" t="str">
        <f aca="true">IF(K78="","",INDIRECT("Feuil1!"&amp;ADDRESS(COLUMN()+4,$K78,4,1),1))</f>
        <v/>
      </c>
      <c r="J78" s="82" t="str">
        <f aca="true">IF(K78="","",INDIRECT("Feuil1!"&amp;ADDRESS(COLUMN()+4,$K78,4,1),1))</f>
        <v/>
      </c>
      <c r="K78" s="83" t="str">
        <f aca="false">IFERROR(SMALL(Feuil1!A$15:PV$15,ROW()-1),"")</f>
        <v/>
      </c>
    </row>
    <row r="79" customFormat="false" ht="13.8" hidden="false" customHeight="false" outlineLevel="0" collapsed="false">
      <c r="A79" s="3" t="str">
        <f aca="true">IF(K79="","",INDIRECT("Feuil1!"&amp;ADDRESS(COLUMN()+4,$K79,4,1),1))</f>
        <v/>
      </c>
      <c r="B79" s="81" t="str">
        <f aca="true">IF(K79="","",INDIRECT("Feuil1!"&amp;ADDRESS(COLUMN()+4,$K79,4,1),1))</f>
        <v/>
      </c>
      <c r="C79" s="3" t="str">
        <f aca="true">IF(K79="","",INDIRECT("Feuil1!"&amp;ADDRESS(COLUMN()+4,$K79,4,1),1))</f>
        <v/>
      </c>
      <c r="D79" s="3" t="str">
        <f aca="true">IF(K79="","",INDIRECT("Feuil1!"&amp;ADDRESS(COLUMN()+4,$K79,4,1),1))</f>
        <v/>
      </c>
      <c r="E79" s="82" t="str">
        <f aca="true">IF(K79="","",INDIRECT("Feuil1!"&amp;ADDRESS(COLUMN()+4,$K79,4,1),1))</f>
        <v/>
      </c>
      <c r="F79" s="3" t="str">
        <f aca="true">IF(K79="","",INDIRECT("Feuil1!"&amp;ADDRESS(COLUMN()+4,$K79,4,1),1))</f>
        <v/>
      </c>
      <c r="G79" s="82" t="str">
        <f aca="true">IF(K79="","",INDIRECT("Feuil1!"&amp;ADDRESS(COLUMN()+4,$K79,4,1),1))</f>
        <v/>
      </c>
      <c r="H79" s="3" t="str">
        <f aca="true">IF(K79="","",INDIRECT("Feuil1!"&amp;ADDRESS(COLUMN()+4,$K79,4,1),1))</f>
        <v/>
      </c>
      <c r="I79" s="3" t="str">
        <f aca="true">IF(K79="","",INDIRECT("Feuil1!"&amp;ADDRESS(COLUMN()+4,$K79,4,1),1))</f>
        <v/>
      </c>
      <c r="J79" s="82" t="str">
        <f aca="true">IF(K79="","",INDIRECT("Feuil1!"&amp;ADDRESS(COLUMN()+4,$K79,4,1),1))</f>
        <v/>
      </c>
      <c r="K79" s="83" t="str">
        <f aca="false">IFERROR(SMALL(Feuil1!A$15:PV$15,ROW()-1),"")</f>
        <v/>
      </c>
    </row>
    <row r="80" customFormat="false" ht="13.8" hidden="false" customHeight="false" outlineLevel="0" collapsed="false">
      <c r="A80" s="3" t="str">
        <f aca="true">IF(K80="","",INDIRECT("Feuil1!"&amp;ADDRESS(COLUMN()+4,$K80,4,1),1))</f>
        <v/>
      </c>
      <c r="B80" s="81" t="str">
        <f aca="true">IF(K80="","",INDIRECT("Feuil1!"&amp;ADDRESS(COLUMN()+4,$K80,4,1),1))</f>
        <v/>
      </c>
      <c r="C80" s="3" t="str">
        <f aca="true">IF(K80="","",INDIRECT("Feuil1!"&amp;ADDRESS(COLUMN()+4,$K80,4,1),1))</f>
        <v/>
      </c>
      <c r="D80" s="3" t="str">
        <f aca="true">IF(K80="","",INDIRECT("Feuil1!"&amp;ADDRESS(COLUMN()+4,$K80,4,1),1))</f>
        <v/>
      </c>
      <c r="E80" s="82" t="str">
        <f aca="true">IF(K80="","",INDIRECT("Feuil1!"&amp;ADDRESS(COLUMN()+4,$K80,4,1),1))</f>
        <v/>
      </c>
      <c r="F80" s="3" t="str">
        <f aca="true">IF(K80="","",INDIRECT("Feuil1!"&amp;ADDRESS(COLUMN()+4,$K80,4,1),1))</f>
        <v/>
      </c>
      <c r="G80" s="82" t="str">
        <f aca="true">IF(K80="","",INDIRECT("Feuil1!"&amp;ADDRESS(COLUMN()+4,$K80,4,1),1))</f>
        <v/>
      </c>
      <c r="H80" s="3" t="str">
        <f aca="true">IF(K80="","",INDIRECT("Feuil1!"&amp;ADDRESS(COLUMN()+4,$K80,4,1),1))</f>
        <v/>
      </c>
      <c r="I80" s="3" t="str">
        <f aca="true">IF(K80="","",INDIRECT("Feuil1!"&amp;ADDRESS(COLUMN()+4,$K80,4,1),1))</f>
        <v/>
      </c>
      <c r="J80" s="82" t="str">
        <f aca="true">IF(K80="","",INDIRECT("Feuil1!"&amp;ADDRESS(COLUMN()+4,$K80,4,1),1))</f>
        <v/>
      </c>
      <c r="K80" s="83" t="str">
        <f aca="false">IFERROR(SMALL(Feuil1!A$15:PV$15,ROW()-1),"")</f>
        <v/>
      </c>
    </row>
    <row r="81" customFormat="false" ht="13.8" hidden="false" customHeight="false" outlineLevel="0" collapsed="false">
      <c r="A81" s="3" t="str">
        <f aca="true">IF(K81="","",INDIRECT("Feuil1!"&amp;ADDRESS(COLUMN()+4,$K81,4,1),1))</f>
        <v/>
      </c>
      <c r="B81" s="81" t="str">
        <f aca="true">IF(K81="","",INDIRECT("Feuil1!"&amp;ADDRESS(COLUMN()+4,$K81,4,1),1))</f>
        <v/>
      </c>
      <c r="C81" s="3" t="str">
        <f aca="true">IF(K81="","",INDIRECT("Feuil1!"&amp;ADDRESS(COLUMN()+4,$K81,4,1),1))</f>
        <v/>
      </c>
      <c r="D81" s="3" t="str">
        <f aca="true">IF(K81="","",INDIRECT("Feuil1!"&amp;ADDRESS(COLUMN()+4,$K81,4,1),1))</f>
        <v/>
      </c>
      <c r="E81" s="82" t="str">
        <f aca="true">IF(K81="","",INDIRECT("Feuil1!"&amp;ADDRESS(COLUMN()+4,$K81,4,1),1))</f>
        <v/>
      </c>
      <c r="F81" s="3" t="str">
        <f aca="true">IF(K81="","",INDIRECT("Feuil1!"&amp;ADDRESS(COLUMN()+4,$K81,4,1),1))</f>
        <v/>
      </c>
      <c r="G81" s="82" t="str">
        <f aca="true">IF(K81="","",INDIRECT("Feuil1!"&amp;ADDRESS(COLUMN()+4,$K81,4,1),1))</f>
        <v/>
      </c>
      <c r="H81" s="3" t="str">
        <f aca="true">IF(K81="","",INDIRECT("Feuil1!"&amp;ADDRESS(COLUMN()+4,$K81,4,1),1))</f>
        <v/>
      </c>
      <c r="I81" s="3" t="str">
        <f aca="true">IF(K81="","",INDIRECT("Feuil1!"&amp;ADDRESS(COLUMN()+4,$K81,4,1),1))</f>
        <v/>
      </c>
      <c r="J81" s="82" t="str">
        <f aca="true">IF(K81="","",INDIRECT("Feuil1!"&amp;ADDRESS(COLUMN()+4,$K81,4,1),1))</f>
        <v/>
      </c>
      <c r="K81" s="83" t="str">
        <f aca="false">IFERROR(SMALL(Feuil1!A$15:PV$15,ROW()-1),"")</f>
        <v/>
      </c>
    </row>
    <row r="82" customFormat="false" ht="13.8" hidden="false" customHeight="false" outlineLevel="0" collapsed="false">
      <c r="A82" s="3" t="str">
        <f aca="true">IF(K82="","",INDIRECT("Feuil1!"&amp;ADDRESS(COLUMN()+4,$K82,4,1),1))</f>
        <v/>
      </c>
      <c r="B82" s="81" t="str">
        <f aca="true">IF(K82="","",INDIRECT("Feuil1!"&amp;ADDRESS(COLUMN()+4,$K82,4,1),1))</f>
        <v/>
      </c>
      <c r="C82" s="3" t="str">
        <f aca="true">IF(K82="","",INDIRECT("Feuil1!"&amp;ADDRESS(COLUMN()+4,$K82,4,1),1))</f>
        <v/>
      </c>
      <c r="D82" s="3" t="str">
        <f aca="true">IF(K82="","",INDIRECT("Feuil1!"&amp;ADDRESS(COLUMN()+4,$K82,4,1),1))</f>
        <v/>
      </c>
      <c r="E82" s="82" t="str">
        <f aca="true">IF(K82="","",INDIRECT("Feuil1!"&amp;ADDRESS(COLUMN()+4,$K82,4,1),1))</f>
        <v/>
      </c>
      <c r="F82" s="3" t="str">
        <f aca="true">IF(K82="","",INDIRECT("Feuil1!"&amp;ADDRESS(COLUMN()+4,$K82,4,1),1))</f>
        <v/>
      </c>
      <c r="G82" s="82" t="str">
        <f aca="true">IF(K82="","",INDIRECT("Feuil1!"&amp;ADDRESS(COLUMN()+4,$K82,4,1),1))</f>
        <v/>
      </c>
      <c r="H82" s="3" t="str">
        <f aca="true">IF(K82="","",INDIRECT("Feuil1!"&amp;ADDRESS(COLUMN()+4,$K82,4,1),1))</f>
        <v/>
      </c>
      <c r="I82" s="3" t="str">
        <f aca="true">IF(K82="","",INDIRECT("Feuil1!"&amp;ADDRESS(COLUMN()+4,$K82,4,1),1))</f>
        <v/>
      </c>
      <c r="J82" s="82" t="str">
        <f aca="true">IF(K82="","",INDIRECT("Feuil1!"&amp;ADDRESS(COLUMN()+4,$K82,4,1),1))</f>
        <v/>
      </c>
      <c r="K82" s="83" t="str">
        <f aca="false">IFERROR(SMALL(Feuil1!A$15:PV$15,ROW()-1),"")</f>
        <v/>
      </c>
    </row>
    <row r="83" customFormat="false" ht="13.8" hidden="false" customHeight="false" outlineLevel="0" collapsed="false">
      <c r="A83" s="3" t="str">
        <f aca="true">IF(K83="","",INDIRECT("Feuil1!"&amp;ADDRESS(COLUMN()+4,$K83,4,1),1))</f>
        <v/>
      </c>
      <c r="B83" s="81" t="str">
        <f aca="true">IF(K83="","",INDIRECT("Feuil1!"&amp;ADDRESS(COLUMN()+4,$K83,4,1),1))</f>
        <v/>
      </c>
      <c r="C83" s="3" t="str">
        <f aca="true">IF(K83="","",INDIRECT("Feuil1!"&amp;ADDRESS(COLUMN()+4,$K83,4,1),1))</f>
        <v/>
      </c>
      <c r="D83" s="3" t="str">
        <f aca="true">IF(K83="","",INDIRECT("Feuil1!"&amp;ADDRESS(COLUMN()+4,$K83,4,1),1))</f>
        <v/>
      </c>
      <c r="E83" s="82" t="str">
        <f aca="true">IF(K83="","",INDIRECT("Feuil1!"&amp;ADDRESS(COLUMN()+4,$K83,4,1),1))</f>
        <v/>
      </c>
      <c r="F83" s="3" t="str">
        <f aca="true">IF(K83="","",INDIRECT("Feuil1!"&amp;ADDRESS(COLUMN()+4,$K83,4,1),1))</f>
        <v/>
      </c>
      <c r="G83" s="82" t="str">
        <f aca="true">IF(K83="","",INDIRECT("Feuil1!"&amp;ADDRESS(COLUMN()+4,$K83,4,1),1))</f>
        <v/>
      </c>
      <c r="H83" s="3" t="str">
        <f aca="true">IF(K83="","",INDIRECT("Feuil1!"&amp;ADDRESS(COLUMN()+4,$K83,4,1),1))</f>
        <v/>
      </c>
      <c r="I83" s="3" t="str">
        <f aca="true">IF(K83="","",INDIRECT("Feuil1!"&amp;ADDRESS(COLUMN()+4,$K83,4,1),1))</f>
        <v/>
      </c>
      <c r="J83" s="82" t="str">
        <f aca="true">IF(K83="","",INDIRECT("Feuil1!"&amp;ADDRESS(COLUMN()+4,$K83,4,1),1))</f>
        <v/>
      </c>
      <c r="K83" s="83" t="str">
        <f aca="false">IFERROR(SMALL(Feuil1!A$15:PV$15,ROW()-1),"")</f>
        <v/>
      </c>
    </row>
    <row r="84" customFormat="false" ht="13.8" hidden="false" customHeight="false" outlineLevel="0" collapsed="false">
      <c r="A84" s="3" t="str">
        <f aca="true">IF(K84="","",INDIRECT("Feuil1!"&amp;ADDRESS(COLUMN()+4,$K84,4,1),1))</f>
        <v/>
      </c>
      <c r="B84" s="81" t="str">
        <f aca="true">IF(K84="","",INDIRECT("Feuil1!"&amp;ADDRESS(COLUMN()+4,$K84,4,1),1))</f>
        <v/>
      </c>
      <c r="C84" s="3" t="str">
        <f aca="true">IF(K84="","",INDIRECT("Feuil1!"&amp;ADDRESS(COLUMN()+4,$K84,4,1),1))</f>
        <v/>
      </c>
      <c r="D84" s="3" t="str">
        <f aca="true">IF(K84="","",INDIRECT("Feuil1!"&amp;ADDRESS(COLUMN()+4,$K84,4,1),1))</f>
        <v/>
      </c>
      <c r="E84" s="82" t="str">
        <f aca="true">IF(K84="","",INDIRECT("Feuil1!"&amp;ADDRESS(COLUMN()+4,$K84,4,1),1))</f>
        <v/>
      </c>
      <c r="F84" s="3" t="str">
        <f aca="true">IF(K84="","",INDIRECT("Feuil1!"&amp;ADDRESS(COLUMN()+4,$K84,4,1),1))</f>
        <v/>
      </c>
      <c r="G84" s="82" t="str">
        <f aca="true">IF(K84="","",INDIRECT("Feuil1!"&amp;ADDRESS(COLUMN()+4,$K84,4,1),1))</f>
        <v/>
      </c>
      <c r="H84" s="3" t="str">
        <f aca="true">IF(K84="","",INDIRECT("Feuil1!"&amp;ADDRESS(COLUMN()+4,$K84,4,1),1))</f>
        <v/>
      </c>
      <c r="I84" s="3" t="str">
        <f aca="true">IF(K84="","",INDIRECT("Feuil1!"&amp;ADDRESS(COLUMN()+4,$K84,4,1),1))</f>
        <v/>
      </c>
      <c r="J84" s="82" t="str">
        <f aca="true">IF(K84="","",INDIRECT("Feuil1!"&amp;ADDRESS(COLUMN()+4,$K84,4,1),1))</f>
        <v/>
      </c>
      <c r="K84" s="83" t="str">
        <f aca="false">IFERROR(SMALL(Feuil1!A$15:PV$15,ROW()-1),"")</f>
        <v/>
      </c>
    </row>
    <row r="85" customFormat="false" ht="13.8" hidden="false" customHeight="false" outlineLevel="0" collapsed="false">
      <c r="A85" s="3" t="str">
        <f aca="true">IF(K85="","",INDIRECT("Feuil1!"&amp;ADDRESS(COLUMN()+4,$K85,4,1),1))</f>
        <v/>
      </c>
      <c r="B85" s="81" t="str">
        <f aca="true">IF(K85="","",INDIRECT("Feuil1!"&amp;ADDRESS(COLUMN()+4,$K85,4,1),1))</f>
        <v/>
      </c>
      <c r="C85" s="3" t="str">
        <f aca="true">IF(K85="","",INDIRECT("Feuil1!"&amp;ADDRESS(COLUMN()+4,$K85,4,1),1))</f>
        <v/>
      </c>
      <c r="D85" s="3" t="str">
        <f aca="true">IF(K85="","",INDIRECT("Feuil1!"&amp;ADDRESS(COLUMN()+4,$K85,4,1),1))</f>
        <v/>
      </c>
      <c r="E85" s="82" t="str">
        <f aca="true">IF(K85="","",INDIRECT("Feuil1!"&amp;ADDRESS(COLUMN()+4,$K85,4,1),1))</f>
        <v/>
      </c>
      <c r="F85" s="3" t="str">
        <f aca="true">IF(K85="","",INDIRECT("Feuil1!"&amp;ADDRESS(COLUMN()+4,$K85,4,1),1))</f>
        <v/>
      </c>
      <c r="G85" s="82" t="str">
        <f aca="true">IF(K85="","",INDIRECT("Feuil1!"&amp;ADDRESS(COLUMN()+4,$K85,4,1),1))</f>
        <v/>
      </c>
      <c r="H85" s="3" t="str">
        <f aca="true">IF(K85="","",INDIRECT("Feuil1!"&amp;ADDRESS(COLUMN()+4,$K85,4,1),1))</f>
        <v/>
      </c>
      <c r="I85" s="3" t="str">
        <f aca="true">IF(K85="","",INDIRECT("Feuil1!"&amp;ADDRESS(COLUMN()+4,$K85,4,1),1))</f>
        <v/>
      </c>
      <c r="J85" s="82" t="str">
        <f aca="true">IF(K85="","",INDIRECT("Feuil1!"&amp;ADDRESS(COLUMN()+4,$K85,4,1),1))</f>
        <v/>
      </c>
      <c r="K85" s="83" t="str">
        <f aca="false">IFERROR(SMALL(Feuil1!A$15:PV$15,ROW()-1),"")</f>
        <v/>
      </c>
    </row>
    <row r="86" customFormat="false" ht="13.8" hidden="false" customHeight="false" outlineLevel="0" collapsed="false">
      <c r="A86" s="3" t="str">
        <f aca="true">IF(K86="","",INDIRECT("Feuil1!"&amp;ADDRESS(COLUMN()+4,$K86,4,1),1))</f>
        <v/>
      </c>
      <c r="B86" s="81" t="str">
        <f aca="true">IF(K86="","",INDIRECT("Feuil1!"&amp;ADDRESS(COLUMN()+4,$K86,4,1),1))</f>
        <v/>
      </c>
      <c r="C86" s="3" t="str">
        <f aca="true">IF(K86="","",INDIRECT("Feuil1!"&amp;ADDRESS(COLUMN()+4,$K86,4,1),1))</f>
        <v/>
      </c>
      <c r="D86" s="3" t="str">
        <f aca="true">IF(K86="","",INDIRECT("Feuil1!"&amp;ADDRESS(COLUMN()+4,$K86,4,1),1))</f>
        <v/>
      </c>
      <c r="E86" s="82" t="str">
        <f aca="true">IF(K86="","",INDIRECT("Feuil1!"&amp;ADDRESS(COLUMN()+4,$K86,4,1),1))</f>
        <v/>
      </c>
      <c r="F86" s="3" t="str">
        <f aca="true">IF(K86="","",INDIRECT("Feuil1!"&amp;ADDRESS(COLUMN()+4,$K86,4,1),1))</f>
        <v/>
      </c>
      <c r="G86" s="82" t="str">
        <f aca="true">IF(K86="","",INDIRECT("Feuil1!"&amp;ADDRESS(COLUMN()+4,$K86,4,1),1))</f>
        <v/>
      </c>
      <c r="H86" s="3" t="str">
        <f aca="true">IF(K86="","",INDIRECT("Feuil1!"&amp;ADDRESS(COLUMN()+4,$K86,4,1),1))</f>
        <v/>
      </c>
      <c r="I86" s="3" t="str">
        <f aca="true">IF(K86="","",INDIRECT("Feuil1!"&amp;ADDRESS(COLUMN()+4,$K86,4,1),1))</f>
        <v/>
      </c>
      <c r="J86" s="82" t="str">
        <f aca="true">IF(K86="","",INDIRECT("Feuil1!"&amp;ADDRESS(COLUMN()+4,$K86,4,1),1))</f>
        <v/>
      </c>
      <c r="K86" s="83" t="str">
        <f aca="false">IFERROR(SMALL(Feuil1!A$15:PV$15,ROW()-1),"")</f>
        <v/>
      </c>
    </row>
    <row r="87" customFormat="false" ht="13.8" hidden="false" customHeight="false" outlineLevel="0" collapsed="false">
      <c r="A87" s="3" t="str">
        <f aca="true">IF(K87="","",INDIRECT("Feuil1!"&amp;ADDRESS(COLUMN()+4,$K87,4,1),1))</f>
        <v/>
      </c>
      <c r="B87" s="81" t="str">
        <f aca="true">IF(K87="","",INDIRECT("Feuil1!"&amp;ADDRESS(COLUMN()+4,$K87,4,1),1))</f>
        <v/>
      </c>
      <c r="C87" s="3" t="str">
        <f aca="true">IF(K87="","",INDIRECT("Feuil1!"&amp;ADDRESS(COLUMN()+4,$K87,4,1),1))</f>
        <v/>
      </c>
      <c r="D87" s="3" t="str">
        <f aca="true">IF(K87="","",INDIRECT("Feuil1!"&amp;ADDRESS(COLUMN()+4,$K87,4,1),1))</f>
        <v/>
      </c>
      <c r="E87" s="82" t="str">
        <f aca="true">IF(K87="","",INDIRECT("Feuil1!"&amp;ADDRESS(COLUMN()+4,$K87,4,1),1))</f>
        <v/>
      </c>
      <c r="F87" s="3" t="str">
        <f aca="true">IF(K87="","",INDIRECT("Feuil1!"&amp;ADDRESS(COLUMN()+4,$K87,4,1),1))</f>
        <v/>
      </c>
      <c r="G87" s="82" t="str">
        <f aca="true">IF(K87="","",INDIRECT("Feuil1!"&amp;ADDRESS(COLUMN()+4,$K87,4,1),1))</f>
        <v/>
      </c>
      <c r="H87" s="3" t="str">
        <f aca="true">IF(K87="","",INDIRECT("Feuil1!"&amp;ADDRESS(COLUMN()+4,$K87,4,1),1))</f>
        <v/>
      </c>
      <c r="I87" s="3" t="str">
        <f aca="true">IF(K87="","",INDIRECT("Feuil1!"&amp;ADDRESS(COLUMN()+4,$K87,4,1),1))</f>
        <v/>
      </c>
      <c r="J87" s="82" t="str">
        <f aca="true">IF(K87="","",INDIRECT("Feuil1!"&amp;ADDRESS(COLUMN()+4,$K87,4,1),1))</f>
        <v/>
      </c>
      <c r="K87" s="83" t="str">
        <f aca="false">IFERROR(SMALL(Feuil1!A$15:PV$15,ROW()-1),"")</f>
        <v/>
      </c>
    </row>
    <row r="88" customFormat="false" ht="13.8" hidden="false" customHeight="false" outlineLevel="0" collapsed="false">
      <c r="A88" s="3" t="str">
        <f aca="true">IF(K88="","",INDIRECT("Feuil1!"&amp;ADDRESS(COLUMN()+4,$K88,4,1),1))</f>
        <v/>
      </c>
      <c r="B88" s="81" t="str">
        <f aca="true">IF(K88="","",INDIRECT("Feuil1!"&amp;ADDRESS(COLUMN()+4,$K88,4,1),1))</f>
        <v/>
      </c>
      <c r="C88" s="3" t="str">
        <f aca="true">IF(K88="","",INDIRECT("Feuil1!"&amp;ADDRESS(COLUMN()+4,$K88,4,1),1))</f>
        <v/>
      </c>
      <c r="D88" s="3" t="str">
        <f aca="true">IF(K88="","",INDIRECT("Feuil1!"&amp;ADDRESS(COLUMN()+4,$K88,4,1),1))</f>
        <v/>
      </c>
      <c r="E88" s="82" t="str">
        <f aca="true">IF(K88="","",INDIRECT("Feuil1!"&amp;ADDRESS(COLUMN()+4,$K88,4,1),1))</f>
        <v/>
      </c>
      <c r="F88" s="3" t="str">
        <f aca="true">IF(K88="","",INDIRECT("Feuil1!"&amp;ADDRESS(COLUMN()+4,$K88,4,1),1))</f>
        <v/>
      </c>
      <c r="G88" s="82" t="str">
        <f aca="true">IF(K88="","",INDIRECT("Feuil1!"&amp;ADDRESS(COLUMN()+4,$K88,4,1),1))</f>
        <v/>
      </c>
      <c r="H88" s="3" t="str">
        <f aca="true">IF(K88="","",INDIRECT("Feuil1!"&amp;ADDRESS(COLUMN()+4,$K88,4,1),1))</f>
        <v/>
      </c>
      <c r="I88" s="3" t="str">
        <f aca="true">IF(K88="","",INDIRECT("Feuil1!"&amp;ADDRESS(COLUMN()+4,$K88,4,1),1))</f>
        <v/>
      </c>
      <c r="J88" s="82" t="str">
        <f aca="true">IF(K88="","",INDIRECT("Feuil1!"&amp;ADDRESS(COLUMN()+4,$K88,4,1),1))</f>
        <v/>
      </c>
      <c r="K88" s="83" t="str">
        <f aca="false">IFERROR(SMALL(Feuil1!A$15:PV$15,ROW()-1),"")</f>
        <v/>
      </c>
    </row>
    <row r="89" customFormat="false" ht="13.8" hidden="false" customHeight="false" outlineLevel="0" collapsed="false">
      <c r="A89" s="3" t="str">
        <f aca="true">IF(K89="","",INDIRECT("Feuil1!"&amp;ADDRESS(COLUMN()+4,$K89,4,1),1))</f>
        <v/>
      </c>
      <c r="B89" s="81" t="str">
        <f aca="true">IF(K89="","",INDIRECT("Feuil1!"&amp;ADDRESS(COLUMN()+4,$K89,4,1),1))</f>
        <v/>
      </c>
      <c r="C89" s="3" t="str">
        <f aca="true">IF(K89="","",INDIRECT("Feuil1!"&amp;ADDRESS(COLUMN()+4,$K89,4,1),1))</f>
        <v/>
      </c>
      <c r="D89" s="3" t="str">
        <f aca="true">IF(K89="","",INDIRECT("Feuil1!"&amp;ADDRESS(COLUMN()+4,$K89,4,1),1))</f>
        <v/>
      </c>
      <c r="E89" s="82" t="str">
        <f aca="true">IF(K89="","",INDIRECT("Feuil1!"&amp;ADDRESS(COLUMN()+4,$K89,4,1),1))</f>
        <v/>
      </c>
      <c r="F89" s="3" t="str">
        <f aca="true">IF(K89="","",INDIRECT("Feuil1!"&amp;ADDRESS(COLUMN()+4,$K89,4,1),1))</f>
        <v/>
      </c>
      <c r="G89" s="82" t="str">
        <f aca="true">IF(K89="","",INDIRECT("Feuil1!"&amp;ADDRESS(COLUMN()+4,$K89,4,1),1))</f>
        <v/>
      </c>
      <c r="H89" s="3" t="str">
        <f aca="true">IF(K89="","",INDIRECT("Feuil1!"&amp;ADDRESS(COLUMN()+4,$K89,4,1),1))</f>
        <v/>
      </c>
      <c r="I89" s="3" t="str">
        <f aca="true">IF(K89="","",INDIRECT("Feuil1!"&amp;ADDRESS(COLUMN()+4,$K89,4,1),1))</f>
        <v/>
      </c>
      <c r="J89" s="82" t="str">
        <f aca="true">IF(K89="","",INDIRECT("Feuil1!"&amp;ADDRESS(COLUMN()+4,$K89,4,1),1))</f>
        <v/>
      </c>
      <c r="K89" s="83" t="str">
        <f aca="false">IFERROR(SMALL(Feuil1!A$15:PV$15,ROW()-1),"")</f>
        <v/>
      </c>
    </row>
    <row r="90" customFormat="false" ht="13.8" hidden="false" customHeight="false" outlineLevel="0" collapsed="false">
      <c r="A90" s="3" t="str">
        <f aca="true">IF(K90="","",INDIRECT("Feuil1!"&amp;ADDRESS(COLUMN()+4,$K90,4,1),1))</f>
        <v/>
      </c>
      <c r="B90" s="81" t="str">
        <f aca="true">IF(K90="","",INDIRECT("Feuil1!"&amp;ADDRESS(COLUMN()+4,$K90,4,1),1))</f>
        <v/>
      </c>
      <c r="C90" s="3" t="str">
        <f aca="true">IF(K90="","",INDIRECT("Feuil1!"&amp;ADDRESS(COLUMN()+4,$K90,4,1),1))</f>
        <v/>
      </c>
      <c r="D90" s="3" t="str">
        <f aca="true">IF(K90="","",INDIRECT("Feuil1!"&amp;ADDRESS(COLUMN()+4,$K90,4,1),1))</f>
        <v/>
      </c>
      <c r="E90" s="82" t="str">
        <f aca="true">IF(K90="","",INDIRECT("Feuil1!"&amp;ADDRESS(COLUMN()+4,$K90,4,1),1))</f>
        <v/>
      </c>
      <c r="F90" s="3" t="str">
        <f aca="true">IF(K90="","",INDIRECT("Feuil1!"&amp;ADDRESS(COLUMN()+4,$K90,4,1),1))</f>
        <v/>
      </c>
      <c r="G90" s="82" t="str">
        <f aca="true">IF(K90="","",INDIRECT("Feuil1!"&amp;ADDRESS(COLUMN()+4,$K90,4,1),1))</f>
        <v/>
      </c>
      <c r="H90" s="3" t="str">
        <f aca="true">IF(K90="","",INDIRECT("Feuil1!"&amp;ADDRESS(COLUMN()+4,$K90,4,1),1))</f>
        <v/>
      </c>
      <c r="I90" s="3" t="str">
        <f aca="true">IF(K90="","",INDIRECT("Feuil1!"&amp;ADDRESS(COLUMN()+4,$K90,4,1),1))</f>
        <v/>
      </c>
      <c r="J90" s="82" t="str">
        <f aca="true">IF(K90="","",INDIRECT("Feuil1!"&amp;ADDRESS(COLUMN()+4,$K90,4,1),1))</f>
        <v/>
      </c>
      <c r="K90" s="83" t="str">
        <f aca="false">IFERROR(SMALL(Feuil1!A$15:PV$15,ROW()-1),"")</f>
        <v/>
      </c>
    </row>
    <row r="91" customFormat="false" ht="13.8" hidden="false" customHeight="false" outlineLevel="0" collapsed="false">
      <c r="A91" s="3" t="str">
        <f aca="true">IF(K91="","",INDIRECT("Feuil1!"&amp;ADDRESS(COLUMN()+4,$K91,4,1),1))</f>
        <v/>
      </c>
      <c r="B91" s="81" t="str">
        <f aca="true">IF(K91="","",INDIRECT("Feuil1!"&amp;ADDRESS(COLUMN()+4,$K91,4,1),1))</f>
        <v/>
      </c>
      <c r="C91" s="3" t="str">
        <f aca="true">IF(K91="","",INDIRECT("Feuil1!"&amp;ADDRESS(COLUMN()+4,$K91,4,1),1))</f>
        <v/>
      </c>
      <c r="D91" s="3" t="str">
        <f aca="true">IF(K91="","",INDIRECT("Feuil1!"&amp;ADDRESS(COLUMN()+4,$K91,4,1),1))</f>
        <v/>
      </c>
      <c r="E91" s="82" t="str">
        <f aca="true">IF(K91="","",INDIRECT("Feuil1!"&amp;ADDRESS(COLUMN()+4,$K91,4,1),1))</f>
        <v/>
      </c>
      <c r="F91" s="3" t="str">
        <f aca="true">IF(K91="","",INDIRECT("Feuil1!"&amp;ADDRESS(COLUMN()+4,$K91,4,1),1))</f>
        <v/>
      </c>
      <c r="G91" s="82" t="str">
        <f aca="true">IF(K91="","",INDIRECT("Feuil1!"&amp;ADDRESS(COLUMN()+4,$K91,4,1),1))</f>
        <v/>
      </c>
      <c r="H91" s="3" t="str">
        <f aca="true">IF(K91="","",INDIRECT("Feuil1!"&amp;ADDRESS(COLUMN()+4,$K91,4,1),1))</f>
        <v/>
      </c>
      <c r="I91" s="3" t="str">
        <f aca="true">IF(K91="","",INDIRECT("Feuil1!"&amp;ADDRESS(COLUMN()+4,$K91,4,1),1))</f>
        <v/>
      </c>
      <c r="J91" s="82" t="str">
        <f aca="true">IF(K91="","",INDIRECT("Feuil1!"&amp;ADDRESS(COLUMN()+4,$K91,4,1),1))</f>
        <v/>
      </c>
      <c r="K91" s="83" t="str">
        <f aca="false">IFERROR(SMALL(Feuil1!A$15:PV$15,ROW()-1),"")</f>
        <v/>
      </c>
    </row>
    <row r="92" customFormat="false" ht="13.8" hidden="false" customHeight="false" outlineLevel="0" collapsed="false">
      <c r="A92" s="3" t="str">
        <f aca="true">IF(K92="","",INDIRECT("Feuil1!"&amp;ADDRESS(COLUMN()+4,$K92,4,1),1))</f>
        <v/>
      </c>
      <c r="B92" s="81" t="str">
        <f aca="true">IF(K92="","",INDIRECT("Feuil1!"&amp;ADDRESS(COLUMN()+4,$K92,4,1),1))</f>
        <v/>
      </c>
      <c r="C92" s="3" t="str">
        <f aca="true">IF(K92="","",INDIRECT("Feuil1!"&amp;ADDRESS(COLUMN()+4,$K92,4,1),1))</f>
        <v/>
      </c>
      <c r="D92" s="3" t="str">
        <f aca="true">IF(K92="","",INDIRECT("Feuil1!"&amp;ADDRESS(COLUMN()+4,$K92,4,1),1))</f>
        <v/>
      </c>
      <c r="E92" s="82" t="str">
        <f aca="true">IF(K92="","",INDIRECT("Feuil1!"&amp;ADDRESS(COLUMN()+4,$K92,4,1),1))</f>
        <v/>
      </c>
      <c r="F92" s="3" t="str">
        <f aca="true">IF(K92="","",INDIRECT("Feuil1!"&amp;ADDRESS(COLUMN()+4,$K92,4,1),1))</f>
        <v/>
      </c>
      <c r="G92" s="82" t="str">
        <f aca="true">IF(K92="","",INDIRECT("Feuil1!"&amp;ADDRESS(COLUMN()+4,$K92,4,1),1))</f>
        <v/>
      </c>
      <c r="H92" s="3" t="str">
        <f aca="true">IF(K92="","",INDIRECT("Feuil1!"&amp;ADDRESS(COLUMN()+4,$K92,4,1),1))</f>
        <v/>
      </c>
      <c r="I92" s="3" t="str">
        <f aca="true">IF(K92="","",INDIRECT("Feuil1!"&amp;ADDRESS(COLUMN()+4,$K92,4,1),1))</f>
        <v/>
      </c>
      <c r="J92" s="82" t="str">
        <f aca="true">IF(K92="","",INDIRECT("Feuil1!"&amp;ADDRESS(COLUMN()+4,$K92,4,1),1))</f>
        <v/>
      </c>
      <c r="K92" s="83" t="str">
        <f aca="false">IFERROR(SMALL(Feuil1!A$15:PV$15,ROW()-1),"")</f>
        <v/>
      </c>
    </row>
    <row r="93" customFormat="false" ht="13.8" hidden="false" customHeight="false" outlineLevel="0" collapsed="false">
      <c r="A93" s="3" t="str">
        <f aca="true">IF(K93="","",INDIRECT("Feuil1!"&amp;ADDRESS(COLUMN()+4,$K93,4,1),1))</f>
        <v/>
      </c>
      <c r="B93" s="81" t="str">
        <f aca="true">IF(K93="","",INDIRECT("Feuil1!"&amp;ADDRESS(COLUMN()+4,$K93,4,1),1))</f>
        <v/>
      </c>
      <c r="C93" s="3" t="str">
        <f aca="true">IF(K93="","",INDIRECT("Feuil1!"&amp;ADDRESS(COLUMN()+4,$K93,4,1),1))</f>
        <v/>
      </c>
      <c r="D93" s="3" t="str">
        <f aca="true">IF(K93="","",INDIRECT("Feuil1!"&amp;ADDRESS(COLUMN()+4,$K93,4,1),1))</f>
        <v/>
      </c>
      <c r="E93" s="82" t="str">
        <f aca="true">IF(K93="","",INDIRECT("Feuil1!"&amp;ADDRESS(COLUMN()+4,$K93,4,1),1))</f>
        <v/>
      </c>
      <c r="F93" s="3" t="str">
        <f aca="true">IF(K93="","",INDIRECT("Feuil1!"&amp;ADDRESS(COLUMN()+4,$K93,4,1),1))</f>
        <v/>
      </c>
      <c r="G93" s="82" t="str">
        <f aca="true">IF(K93="","",INDIRECT("Feuil1!"&amp;ADDRESS(COLUMN()+4,$K93,4,1),1))</f>
        <v/>
      </c>
      <c r="H93" s="3" t="str">
        <f aca="true">IF(K93="","",INDIRECT("Feuil1!"&amp;ADDRESS(COLUMN()+4,$K93,4,1),1))</f>
        <v/>
      </c>
      <c r="I93" s="3" t="str">
        <f aca="true">IF(K93="","",INDIRECT("Feuil1!"&amp;ADDRESS(COLUMN()+4,$K93,4,1),1))</f>
        <v/>
      </c>
      <c r="J93" s="82" t="str">
        <f aca="true">IF(K93="","",INDIRECT("Feuil1!"&amp;ADDRESS(COLUMN()+4,$K93,4,1),1))</f>
        <v/>
      </c>
      <c r="K93" s="83" t="str">
        <f aca="false">IFERROR(SMALL(Feuil1!A$15:PV$15,ROW()-1),"")</f>
        <v/>
      </c>
    </row>
    <row r="94" customFormat="false" ht="13.8" hidden="false" customHeight="false" outlineLevel="0" collapsed="false">
      <c r="A94" s="3" t="str">
        <f aca="true">IF(K94="","",INDIRECT("Feuil1!"&amp;ADDRESS(COLUMN()+4,$K94,4,1),1))</f>
        <v/>
      </c>
      <c r="B94" s="81" t="str">
        <f aca="true">IF(K94="","",INDIRECT("Feuil1!"&amp;ADDRESS(COLUMN()+4,$K94,4,1),1))</f>
        <v/>
      </c>
      <c r="C94" s="3" t="str">
        <f aca="true">IF(K94="","",INDIRECT("Feuil1!"&amp;ADDRESS(COLUMN()+4,$K94,4,1),1))</f>
        <v/>
      </c>
      <c r="D94" s="3" t="str">
        <f aca="true">IF(K94="","",INDIRECT("Feuil1!"&amp;ADDRESS(COLUMN()+4,$K94,4,1),1))</f>
        <v/>
      </c>
      <c r="E94" s="82" t="str">
        <f aca="true">IF(K94="","",INDIRECT("Feuil1!"&amp;ADDRESS(COLUMN()+4,$K94,4,1),1))</f>
        <v/>
      </c>
      <c r="F94" s="3" t="str">
        <f aca="true">IF(K94="","",INDIRECT("Feuil1!"&amp;ADDRESS(COLUMN()+4,$K94,4,1),1))</f>
        <v/>
      </c>
      <c r="G94" s="82" t="str">
        <f aca="true">IF(K94="","",INDIRECT("Feuil1!"&amp;ADDRESS(COLUMN()+4,$K94,4,1),1))</f>
        <v/>
      </c>
      <c r="H94" s="3" t="str">
        <f aca="true">IF(K94="","",INDIRECT("Feuil1!"&amp;ADDRESS(COLUMN()+4,$K94,4,1),1))</f>
        <v/>
      </c>
      <c r="I94" s="3" t="str">
        <f aca="true">IF(K94="","",INDIRECT("Feuil1!"&amp;ADDRESS(COLUMN()+4,$K94,4,1),1))</f>
        <v/>
      </c>
      <c r="J94" s="82" t="str">
        <f aca="true">IF(K94="","",INDIRECT("Feuil1!"&amp;ADDRESS(COLUMN()+4,$K94,4,1),1))</f>
        <v/>
      </c>
      <c r="K94" s="83" t="str">
        <f aca="false">IFERROR(SMALL(Feuil1!A$15:PV$15,ROW()-1),"")</f>
        <v/>
      </c>
    </row>
    <row r="95" customFormat="false" ht="13.8" hidden="false" customHeight="false" outlineLevel="0" collapsed="false">
      <c r="A95" s="3" t="str">
        <f aca="true">IF(K95="","",INDIRECT("Feuil1!"&amp;ADDRESS(COLUMN()+4,$K95,4,1),1))</f>
        <v/>
      </c>
      <c r="B95" s="81" t="str">
        <f aca="true">IF(K95="","",INDIRECT("Feuil1!"&amp;ADDRESS(COLUMN()+4,$K95,4,1),1))</f>
        <v/>
      </c>
      <c r="C95" s="3" t="str">
        <f aca="true">IF(K95="","",INDIRECT("Feuil1!"&amp;ADDRESS(COLUMN()+4,$K95,4,1),1))</f>
        <v/>
      </c>
      <c r="D95" s="3" t="str">
        <f aca="true">IF(K95="","",INDIRECT("Feuil1!"&amp;ADDRESS(COLUMN()+4,$K95,4,1),1))</f>
        <v/>
      </c>
      <c r="E95" s="82" t="str">
        <f aca="true">IF(K95="","",INDIRECT("Feuil1!"&amp;ADDRESS(COLUMN()+4,$K95,4,1),1))</f>
        <v/>
      </c>
      <c r="F95" s="3" t="str">
        <f aca="true">IF(K95="","",INDIRECT("Feuil1!"&amp;ADDRESS(COLUMN()+4,$K95,4,1),1))</f>
        <v/>
      </c>
      <c r="G95" s="82" t="str">
        <f aca="true">IF(K95="","",INDIRECT("Feuil1!"&amp;ADDRESS(COLUMN()+4,$K95,4,1),1))</f>
        <v/>
      </c>
      <c r="H95" s="3" t="str">
        <f aca="true">IF(K95="","",INDIRECT("Feuil1!"&amp;ADDRESS(COLUMN()+4,$K95,4,1),1))</f>
        <v/>
      </c>
      <c r="I95" s="3" t="str">
        <f aca="true">IF(K95="","",INDIRECT("Feuil1!"&amp;ADDRESS(COLUMN()+4,$K95,4,1),1))</f>
        <v/>
      </c>
      <c r="J95" s="82" t="str">
        <f aca="true">IF(K95="","",INDIRECT("Feuil1!"&amp;ADDRESS(COLUMN()+4,$K95,4,1),1))</f>
        <v/>
      </c>
      <c r="K95" s="83" t="str">
        <f aca="false">IFERROR(SMALL(Feuil1!A$15:PV$15,ROW()-1),"")</f>
        <v/>
      </c>
    </row>
    <row r="96" customFormat="false" ht="13.8" hidden="false" customHeight="false" outlineLevel="0" collapsed="false">
      <c r="A96" s="3" t="str">
        <f aca="true">IF(K96="","",INDIRECT("Feuil1!"&amp;ADDRESS(COLUMN()+4,$K96,4,1),1))</f>
        <v/>
      </c>
      <c r="B96" s="81" t="str">
        <f aca="true">IF(K96="","",INDIRECT("Feuil1!"&amp;ADDRESS(COLUMN()+4,$K96,4,1),1))</f>
        <v/>
      </c>
      <c r="C96" s="3" t="str">
        <f aca="true">IF(K96="","",INDIRECT("Feuil1!"&amp;ADDRESS(COLUMN()+4,$K96,4,1),1))</f>
        <v/>
      </c>
      <c r="D96" s="3" t="str">
        <f aca="true">IF(K96="","",INDIRECT("Feuil1!"&amp;ADDRESS(COLUMN()+4,$K96,4,1),1))</f>
        <v/>
      </c>
      <c r="E96" s="82" t="str">
        <f aca="true">IF(K96="","",INDIRECT("Feuil1!"&amp;ADDRESS(COLUMN()+4,$K96,4,1),1))</f>
        <v/>
      </c>
      <c r="F96" s="3" t="str">
        <f aca="true">IF(K96="","",INDIRECT("Feuil1!"&amp;ADDRESS(COLUMN()+4,$K96,4,1),1))</f>
        <v/>
      </c>
      <c r="G96" s="82" t="str">
        <f aca="true">IF(K96="","",INDIRECT("Feuil1!"&amp;ADDRESS(COLUMN()+4,$K96,4,1),1))</f>
        <v/>
      </c>
      <c r="H96" s="3" t="str">
        <f aca="true">IF(K96="","",INDIRECT("Feuil1!"&amp;ADDRESS(COLUMN()+4,$K96,4,1),1))</f>
        <v/>
      </c>
      <c r="I96" s="3" t="str">
        <f aca="true">IF(K96="","",INDIRECT("Feuil1!"&amp;ADDRESS(COLUMN()+4,$K96,4,1),1))</f>
        <v/>
      </c>
      <c r="J96" s="82" t="str">
        <f aca="true">IF(K96="","",INDIRECT("Feuil1!"&amp;ADDRESS(COLUMN()+4,$K96,4,1),1))</f>
        <v/>
      </c>
      <c r="K96" s="83" t="str">
        <f aca="false">IFERROR(SMALL(Feuil1!A$15:PV$15,ROW()-1),"")</f>
        <v/>
      </c>
    </row>
    <row r="97" customFormat="false" ht="13.8" hidden="false" customHeight="false" outlineLevel="0" collapsed="false">
      <c r="A97" s="3" t="str">
        <f aca="true">IF(K97="","",INDIRECT("Feuil1!"&amp;ADDRESS(COLUMN()+4,$K97,4,1),1))</f>
        <v/>
      </c>
      <c r="B97" s="81" t="str">
        <f aca="true">IF(K97="","",INDIRECT("Feuil1!"&amp;ADDRESS(COLUMN()+4,$K97,4,1),1))</f>
        <v/>
      </c>
      <c r="C97" s="3" t="str">
        <f aca="true">IF(K97="","",INDIRECT("Feuil1!"&amp;ADDRESS(COLUMN()+4,$K97,4,1),1))</f>
        <v/>
      </c>
      <c r="D97" s="3" t="str">
        <f aca="true">IF(K97="","",INDIRECT("Feuil1!"&amp;ADDRESS(COLUMN()+4,$K97,4,1),1))</f>
        <v/>
      </c>
      <c r="E97" s="82" t="str">
        <f aca="true">IF(K97="","",INDIRECT("Feuil1!"&amp;ADDRESS(COLUMN()+4,$K97,4,1),1))</f>
        <v/>
      </c>
      <c r="F97" s="3" t="str">
        <f aca="true">IF(K97="","",INDIRECT("Feuil1!"&amp;ADDRESS(COLUMN()+4,$K97,4,1),1))</f>
        <v/>
      </c>
      <c r="G97" s="82" t="str">
        <f aca="true">IF(K97="","",INDIRECT("Feuil1!"&amp;ADDRESS(COLUMN()+4,$K97,4,1),1))</f>
        <v/>
      </c>
      <c r="H97" s="3" t="str">
        <f aca="true">IF(K97="","",INDIRECT("Feuil1!"&amp;ADDRESS(COLUMN()+4,$K97,4,1),1))</f>
        <v/>
      </c>
      <c r="I97" s="3" t="str">
        <f aca="true">IF(K97="","",INDIRECT("Feuil1!"&amp;ADDRESS(COLUMN()+4,$K97,4,1),1))</f>
        <v/>
      </c>
      <c r="J97" s="82" t="str">
        <f aca="true">IF(K97="","",INDIRECT("Feuil1!"&amp;ADDRESS(COLUMN()+4,$K97,4,1),1))</f>
        <v/>
      </c>
      <c r="K97" s="83" t="str">
        <f aca="false">IFERROR(SMALL(Feuil1!A$15:PV$15,ROW()-1),"")</f>
        <v/>
      </c>
    </row>
    <row r="98" customFormat="false" ht="13.8" hidden="false" customHeight="false" outlineLevel="0" collapsed="false">
      <c r="A98" s="3" t="str">
        <f aca="true">IF(K98="","",INDIRECT("Feuil1!"&amp;ADDRESS(COLUMN()+4,$K98,4,1),1))</f>
        <v/>
      </c>
      <c r="B98" s="81" t="str">
        <f aca="true">IF(K98="","",INDIRECT("Feuil1!"&amp;ADDRESS(COLUMN()+4,$K98,4,1),1))</f>
        <v/>
      </c>
      <c r="C98" s="3" t="str">
        <f aca="true">IF(K98="","",INDIRECT("Feuil1!"&amp;ADDRESS(COLUMN()+4,$K98,4,1),1))</f>
        <v/>
      </c>
      <c r="D98" s="3" t="str">
        <f aca="true">IF(K98="","",INDIRECT("Feuil1!"&amp;ADDRESS(COLUMN()+4,$K98,4,1),1))</f>
        <v/>
      </c>
      <c r="E98" s="82" t="str">
        <f aca="true">IF(K98="","",INDIRECT("Feuil1!"&amp;ADDRESS(COLUMN()+4,$K98,4,1),1))</f>
        <v/>
      </c>
      <c r="F98" s="3" t="str">
        <f aca="true">IF(K98="","",INDIRECT("Feuil1!"&amp;ADDRESS(COLUMN()+4,$K98,4,1),1))</f>
        <v/>
      </c>
      <c r="G98" s="82" t="str">
        <f aca="true">IF(K98="","",INDIRECT("Feuil1!"&amp;ADDRESS(COLUMN()+4,$K98,4,1),1))</f>
        <v/>
      </c>
      <c r="H98" s="3" t="str">
        <f aca="true">IF(K98="","",INDIRECT("Feuil1!"&amp;ADDRESS(COLUMN()+4,$K98,4,1),1))</f>
        <v/>
      </c>
      <c r="I98" s="3" t="str">
        <f aca="true">IF(K98="","",INDIRECT("Feuil1!"&amp;ADDRESS(COLUMN()+4,$K98,4,1),1))</f>
        <v/>
      </c>
      <c r="J98" s="82" t="str">
        <f aca="true">IF(K98="","",INDIRECT("Feuil1!"&amp;ADDRESS(COLUMN()+4,$K98,4,1),1))</f>
        <v/>
      </c>
      <c r="K98" s="83" t="str">
        <f aca="false">IFERROR(SMALL(Feuil1!A$15:PV$15,ROW()-1),"")</f>
        <v/>
      </c>
    </row>
    <row r="99" customFormat="false" ht="13.8" hidden="false" customHeight="false" outlineLevel="0" collapsed="false">
      <c r="A99" s="3" t="str">
        <f aca="true">IF(K99="","",INDIRECT("Feuil1!"&amp;ADDRESS(COLUMN()+4,$K99,4,1),1))</f>
        <v/>
      </c>
      <c r="B99" s="81" t="str">
        <f aca="true">IF(K99="","",INDIRECT("Feuil1!"&amp;ADDRESS(COLUMN()+4,$K99,4,1),1))</f>
        <v/>
      </c>
      <c r="C99" s="3" t="str">
        <f aca="true">IF(K99="","",INDIRECT("Feuil1!"&amp;ADDRESS(COLUMN()+4,$K99,4,1),1))</f>
        <v/>
      </c>
      <c r="D99" s="3" t="str">
        <f aca="true">IF(K99="","",INDIRECT("Feuil1!"&amp;ADDRESS(COLUMN()+4,$K99,4,1),1))</f>
        <v/>
      </c>
      <c r="E99" s="82" t="str">
        <f aca="true">IF(K99="","",INDIRECT("Feuil1!"&amp;ADDRESS(COLUMN()+4,$K99,4,1),1))</f>
        <v/>
      </c>
      <c r="F99" s="3" t="str">
        <f aca="true">IF(K99="","",INDIRECT("Feuil1!"&amp;ADDRESS(COLUMN()+4,$K99,4,1),1))</f>
        <v/>
      </c>
      <c r="G99" s="82" t="str">
        <f aca="true">IF(K99="","",INDIRECT("Feuil1!"&amp;ADDRESS(COLUMN()+4,$K99,4,1),1))</f>
        <v/>
      </c>
      <c r="H99" s="3" t="str">
        <f aca="true">IF(K99="","",INDIRECT("Feuil1!"&amp;ADDRESS(COLUMN()+4,$K99,4,1),1))</f>
        <v/>
      </c>
      <c r="I99" s="3" t="str">
        <f aca="true">IF(K99="","",INDIRECT("Feuil1!"&amp;ADDRESS(COLUMN()+4,$K99,4,1),1))</f>
        <v/>
      </c>
      <c r="J99" s="82" t="str">
        <f aca="true">IF(K99="","",INDIRECT("Feuil1!"&amp;ADDRESS(COLUMN()+4,$K99,4,1),1))</f>
        <v/>
      </c>
      <c r="K99" s="83" t="str">
        <f aca="false">IFERROR(SMALL(Feuil1!A$15:PV$15,ROW()-1),"")</f>
        <v/>
      </c>
    </row>
    <row r="100" customFormat="false" ht="13.8" hidden="false" customHeight="false" outlineLevel="0" collapsed="false">
      <c r="A100" s="3" t="str">
        <f aca="true">IF(K100="","",INDIRECT("Feuil1!"&amp;ADDRESS(COLUMN()+4,$K100,4,1),1))</f>
        <v/>
      </c>
      <c r="B100" s="81" t="str">
        <f aca="true">IF(K100="","",INDIRECT("Feuil1!"&amp;ADDRESS(COLUMN()+4,$K100,4,1),1))</f>
        <v/>
      </c>
      <c r="C100" s="3" t="str">
        <f aca="true">IF(K100="","",INDIRECT("Feuil1!"&amp;ADDRESS(COLUMN()+4,$K100,4,1),1))</f>
        <v/>
      </c>
      <c r="D100" s="3" t="str">
        <f aca="true">IF(K100="","",INDIRECT("Feuil1!"&amp;ADDRESS(COLUMN()+4,$K100,4,1),1))</f>
        <v/>
      </c>
      <c r="E100" s="82" t="str">
        <f aca="true">IF(K100="","",INDIRECT("Feuil1!"&amp;ADDRESS(COLUMN()+4,$K100,4,1),1))</f>
        <v/>
      </c>
      <c r="F100" s="3" t="str">
        <f aca="true">IF(K100="","",INDIRECT("Feuil1!"&amp;ADDRESS(COLUMN()+4,$K100,4,1),1))</f>
        <v/>
      </c>
      <c r="G100" s="82" t="str">
        <f aca="true">IF(K100="","",INDIRECT("Feuil1!"&amp;ADDRESS(COLUMN()+4,$K100,4,1),1))</f>
        <v/>
      </c>
      <c r="H100" s="3" t="str">
        <f aca="true">IF(K100="","",INDIRECT("Feuil1!"&amp;ADDRESS(COLUMN()+4,$K100,4,1),1))</f>
        <v/>
      </c>
      <c r="I100" s="3" t="str">
        <f aca="true">IF(K100="","",INDIRECT("Feuil1!"&amp;ADDRESS(COLUMN()+4,$K100,4,1),1))</f>
        <v/>
      </c>
      <c r="J100" s="82" t="str">
        <f aca="true">IF(K100="","",INDIRECT("Feuil1!"&amp;ADDRESS(COLUMN()+4,$K100,4,1),1))</f>
        <v/>
      </c>
      <c r="K100" s="83" t="str">
        <f aca="false">IFERROR(SMALL(Feuil1!A$15:PV$15,ROW()-1),"")</f>
        <v/>
      </c>
    </row>
    <row r="101" customFormat="false" ht="13.8" hidden="false" customHeight="false" outlineLevel="0" collapsed="false">
      <c r="A101" s="3" t="str">
        <f aca="true">IF(K101="","",INDIRECT("Feuil1!"&amp;ADDRESS(COLUMN()+4,$K101,4,1),1))</f>
        <v/>
      </c>
      <c r="B101" s="81" t="str">
        <f aca="true">IF(K101="","",INDIRECT("Feuil1!"&amp;ADDRESS(COLUMN()+4,$K101,4,1),1))</f>
        <v/>
      </c>
      <c r="C101" s="3" t="str">
        <f aca="true">IF(K101="","",INDIRECT("Feuil1!"&amp;ADDRESS(COLUMN()+4,$K101,4,1),1))</f>
        <v/>
      </c>
      <c r="D101" s="3" t="str">
        <f aca="true">IF(K101="","",INDIRECT("Feuil1!"&amp;ADDRESS(COLUMN()+4,$K101,4,1),1))</f>
        <v/>
      </c>
      <c r="E101" s="82" t="str">
        <f aca="true">IF(K101="","",INDIRECT("Feuil1!"&amp;ADDRESS(COLUMN()+4,$K101,4,1),1))</f>
        <v/>
      </c>
      <c r="F101" s="3" t="str">
        <f aca="true">IF(K101="","",INDIRECT("Feuil1!"&amp;ADDRESS(COLUMN()+4,$K101,4,1),1))</f>
        <v/>
      </c>
      <c r="G101" s="82" t="str">
        <f aca="true">IF(K101="","",INDIRECT("Feuil1!"&amp;ADDRESS(COLUMN()+4,$K101,4,1),1))</f>
        <v/>
      </c>
      <c r="H101" s="3" t="str">
        <f aca="true">IF(K101="","",INDIRECT("Feuil1!"&amp;ADDRESS(COLUMN()+4,$K101,4,1),1))</f>
        <v/>
      </c>
      <c r="I101" s="3" t="str">
        <f aca="true">IF(K101="","",INDIRECT("Feuil1!"&amp;ADDRESS(COLUMN()+4,$K101,4,1),1))</f>
        <v/>
      </c>
      <c r="J101" s="82" t="str">
        <f aca="true">IF(K101="","",INDIRECT("Feuil1!"&amp;ADDRESS(COLUMN()+4,$K101,4,1),1))</f>
        <v/>
      </c>
      <c r="K101" s="83" t="str">
        <f aca="false">IFERROR(SMALL(Feuil1!A$15:PV$15,ROW()-1),"")</f>
        <v/>
      </c>
    </row>
    <row r="102" customFormat="false" ht="13.8" hidden="false" customHeight="false" outlineLevel="0" collapsed="false">
      <c r="A102" s="3" t="str">
        <f aca="true">IF(K102="","",INDIRECT("Feuil1!"&amp;ADDRESS(COLUMN()+4,$K102,4,1),1))</f>
        <v/>
      </c>
      <c r="B102" s="81" t="str">
        <f aca="true">IF(K102="","",INDIRECT("Feuil1!"&amp;ADDRESS(COLUMN()+4,$K102,4,1),1))</f>
        <v/>
      </c>
      <c r="C102" s="3" t="str">
        <f aca="true">IF(K102="","",INDIRECT("Feuil1!"&amp;ADDRESS(COLUMN()+4,$K102,4,1),1))</f>
        <v/>
      </c>
      <c r="D102" s="3" t="str">
        <f aca="true">IF(K102="","",INDIRECT("Feuil1!"&amp;ADDRESS(COLUMN()+4,$K102,4,1),1))</f>
        <v/>
      </c>
      <c r="E102" s="82" t="str">
        <f aca="true">IF(K102="","",INDIRECT("Feuil1!"&amp;ADDRESS(COLUMN()+4,$K102,4,1),1))</f>
        <v/>
      </c>
      <c r="F102" s="3" t="str">
        <f aca="true">IF(K102="","",INDIRECT("Feuil1!"&amp;ADDRESS(COLUMN()+4,$K102,4,1),1))</f>
        <v/>
      </c>
      <c r="G102" s="82" t="str">
        <f aca="true">IF(K102="","",INDIRECT("Feuil1!"&amp;ADDRESS(COLUMN()+4,$K102,4,1),1))</f>
        <v/>
      </c>
      <c r="H102" s="3" t="str">
        <f aca="true">IF(K102="","",INDIRECT("Feuil1!"&amp;ADDRESS(COLUMN()+4,$K102,4,1),1))</f>
        <v/>
      </c>
      <c r="I102" s="3" t="str">
        <f aca="true">IF(K102="","",INDIRECT("Feuil1!"&amp;ADDRESS(COLUMN()+4,$K102,4,1),1))</f>
        <v/>
      </c>
      <c r="J102" s="82" t="str">
        <f aca="true">IF(K102="","",INDIRECT("Feuil1!"&amp;ADDRESS(COLUMN()+4,$K102,4,1),1))</f>
        <v/>
      </c>
      <c r="K102" s="83" t="str">
        <f aca="false">IFERROR(SMALL(Feuil1!A$15:PV$15,ROW()-1),"")</f>
        <v/>
      </c>
    </row>
    <row r="103" customFormat="false" ht="13.8" hidden="false" customHeight="false" outlineLevel="0" collapsed="false">
      <c r="A103" s="3" t="str">
        <f aca="true">IF(K103="","",INDIRECT("Feuil1!"&amp;ADDRESS(COLUMN()+4,$K103,4,1),1))</f>
        <v/>
      </c>
      <c r="B103" s="81" t="str">
        <f aca="true">IF(K103="","",INDIRECT("Feuil1!"&amp;ADDRESS(COLUMN()+4,$K103,4,1),1))</f>
        <v/>
      </c>
      <c r="C103" s="3" t="str">
        <f aca="true">IF(K103="","",INDIRECT("Feuil1!"&amp;ADDRESS(COLUMN()+4,$K103,4,1),1))</f>
        <v/>
      </c>
      <c r="D103" s="3" t="str">
        <f aca="true">IF(K103="","",INDIRECT("Feuil1!"&amp;ADDRESS(COLUMN()+4,$K103,4,1),1))</f>
        <v/>
      </c>
      <c r="E103" s="82" t="str">
        <f aca="true">IF(K103="","",INDIRECT("Feuil1!"&amp;ADDRESS(COLUMN()+4,$K103,4,1),1))</f>
        <v/>
      </c>
      <c r="F103" s="3" t="str">
        <f aca="true">IF(K103="","",INDIRECT("Feuil1!"&amp;ADDRESS(COLUMN()+4,$K103,4,1),1))</f>
        <v/>
      </c>
      <c r="G103" s="82" t="str">
        <f aca="true">IF(K103="","",INDIRECT("Feuil1!"&amp;ADDRESS(COLUMN()+4,$K103,4,1),1))</f>
        <v/>
      </c>
      <c r="H103" s="3" t="str">
        <f aca="true">IF(K103="","",INDIRECT("Feuil1!"&amp;ADDRESS(COLUMN()+4,$K103,4,1),1))</f>
        <v/>
      </c>
      <c r="I103" s="3" t="str">
        <f aca="true">IF(K103="","",INDIRECT("Feuil1!"&amp;ADDRESS(COLUMN()+4,$K103,4,1),1))</f>
        <v/>
      </c>
      <c r="J103" s="82" t="str">
        <f aca="true">IF(K103="","",INDIRECT("Feuil1!"&amp;ADDRESS(COLUMN()+4,$K103,4,1),1))</f>
        <v/>
      </c>
      <c r="K103" s="83" t="str">
        <f aca="false">IFERROR(SMALL(Feuil1!A$15:PV$15,ROW()-1),"")</f>
        <v/>
      </c>
    </row>
    <row r="104" customFormat="false" ht="13.8" hidden="false" customHeight="false" outlineLevel="0" collapsed="false">
      <c r="A104" s="3" t="str">
        <f aca="true">IF(K104="","",INDIRECT("Feuil1!"&amp;ADDRESS(COLUMN()+4,$K104,4,1),1))</f>
        <v/>
      </c>
      <c r="B104" s="81" t="str">
        <f aca="true">IF(K104="","",INDIRECT("Feuil1!"&amp;ADDRESS(COLUMN()+4,$K104,4,1),1))</f>
        <v/>
      </c>
      <c r="C104" s="3" t="str">
        <f aca="true">IF(K104="","",INDIRECT("Feuil1!"&amp;ADDRESS(COLUMN()+4,$K104,4,1),1))</f>
        <v/>
      </c>
      <c r="D104" s="3" t="str">
        <f aca="true">IF(K104="","",INDIRECT("Feuil1!"&amp;ADDRESS(COLUMN()+4,$K104,4,1),1))</f>
        <v/>
      </c>
      <c r="E104" s="82" t="str">
        <f aca="true">IF(K104="","",INDIRECT("Feuil1!"&amp;ADDRESS(COLUMN()+4,$K104,4,1),1))</f>
        <v/>
      </c>
      <c r="F104" s="3" t="str">
        <f aca="true">IF(K104="","",INDIRECT("Feuil1!"&amp;ADDRESS(COLUMN()+4,$K104,4,1),1))</f>
        <v/>
      </c>
      <c r="G104" s="82" t="str">
        <f aca="true">IF(K104="","",INDIRECT("Feuil1!"&amp;ADDRESS(COLUMN()+4,$K104,4,1),1))</f>
        <v/>
      </c>
      <c r="H104" s="3" t="str">
        <f aca="true">IF(K104="","",INDIRECT("Feuil1!"&amp;ADDRESS(COLUMN()+4,$K104,4,1),1))</f>
        <v/>
      </c>
      <c r="I104" s="3" t="str">
        <f aca="true">IF(K104="","",INDIRECT("Feuil1!"&amp;ADDRESS(COLUMN()+4,$K104,4,1),1))</f>
        <v/>
      </c>
      <c r="J104" s="82" t="str">
        <f aca="true">IF(K104="","",INDIRECT("Feuil1!"&amp;ADDRESS(COLUMN()+4,$K104,4,1),1))</f>
        <v/>
      </c>
      <c r="K104" s="83" t="str">
        <f aca="false">IFERROR(SMALL(Feuil1!A$15:PV$15,ROW()-1),"")</f>
        <v/>
      </c>
    </row>
    <row r="105" customFormat="false" ht="13.8" hidden="false" customHeight="false" outlineLevel="0" collapsed="false">
      <c r="A105" s="3" t="str">
        <f aca="true">IF(K105="","",INDIRECT("Feuil1!"&amp;ADDRESS(COLUMN()+4,$K105,4,1),1))</f>
        <v/>
      </c>
      <c r="B105" s="81" t="str">
        <f aca="true">IF(K105="","",INDIRECT("Feuil1!"&amp;ADDRESS(COLUMN()+4,$K105,4,1),1))</f>
        <v/>
      </c>
      <c r="C105" s="3" t="str">
        <f aca="true">IF(K105="","",INDIRECT("Feuil1!"&amp;ADDRESS(COLUMN()+4,$K105,4,1),1))</f>
        <v/>
      </c>
      <c r="D105" s="3" t="str">
        <f aca="true">IF(K105="","",INDIRECT("Feuil1!"&amp;ADDRESS(COLUMN()+4,$K105,4,1),1))</f>
        <v/>
      </c>
      <c r="E105" s="82" t="str">
        <f aca="true">IF(K105="","",INDIRECT("Feuil1!"&amp;ADDRESS(COLUMN()+4,$K105,4,1),1))</f>
        <v/>
      </c>
      <c r="F105" s="3" t="str">
        <f aca="true">IF(K105="","",INDIRECT("Feuil1!"&amp;ADDRESS(COLUMN()+4,$K105,4,1),1))</f>
        <v/>
      </c>
      <c r="G105" s="82" t="str">
        <f aca="true">IF(K105="","",INDIRECT("Feuil1!"&amp;ADDRESS(COLUMN()+4,$K105,4,1),1))</f>
        <v/>
      </c>
      <c r="H105" s="3" t="str">
        <f aca="true">IF(K105="","",INDIRECT("Feuil1!"&amp;ADDRESS(COLUMN()+4,$K105,4,1),1))</f>
        <v/>
      </c>
      <c r="I105" s="3" t="str">
        <f aca="true">IF(K105="","",INDIRECT("Feuil1!"&amp;ADDRESS(COLUMN()+4,$K105,4,1),1))</f>
        <v/>
      </c>
      <c r="J105" s="82" t="str">
        <f aca="true">IF(K105="","",INDIRECT("Feuil1!"&amp;ADDRESS(COLUMN()+4,$K105,4,1),1))</f>
        <v/>
      </c>
      <c r="K105" s="83" t="str">
        <f aca="false">IFERROR(SMALL(Feuil1!A$15:PV$15,ROW()-1),"")</f>
        <v/>
      </c>
    </row>
    <row r="106" customFormat="false" ht="13.8" hidden="false" customHeight="false" outlineLevel="0" collapsed="false">
      <c r="A106" s="3" t="str">
        <f aca="true">IF(K106="","",INDIRECT("Feuil1!"&amp;ADDRESS(COLUMN()+4,$K106,4,1),1))</f>
        <v/>
      </c>
      <c r="B106" s="81" t="str">
        <f aca="true">IF(K106="","",INDIRECT("Feuil1!"&amp;ADDRESS(COLUMN()+4,$K106,4,1),1))</f>
        <v/>
      </c>
      <c r="C106" s="3" t="str">
        <f aca="true">IF(K106="","",INDIRECT("Feuil1!"&amp;ADDRESS(COLUMN()+4,$K106,4,1),1))</f>
        <v/>
      </c>
      <c r="D106" s="3" t="str">
        <f aca="true">IF(K106="","",INDIRECT("Feuil1!"&amp;ADDRESS(COLUMN()+4,$K106,4,1),1))</f>
        <v/>
      </c>
      <c r="E106" s="82" t="str">
        <f aca="true">IF(K106="","",INDIRECT("Feuil1!"&amp;ADDRESS(COLUMN()+4,$K106,4,1),1))</f>
        <v/>
      </c>
      <c r="F106" s="3" t="str">
        <f aca="true">IF(K106="","",INDIRECT("Feuil1!"&amp;ADDRESS(COLUMN()+4,$K106,4,1),1))</f>
        <v/>
      </c>
      <c r="G106" s="82" t="str">
        <f aca="true">IF(K106="","",INDIRECT("Feuil1!"&amp;ADDRESS(COLUMN()+4,$K106,4,1),1))</f>
        <v/>
      </c>
      <c r="H106" s="3" t="str">
        <f aca="true">IF(K106="","",INDIRECT("Feuil1!"&amp;ADDRESS(COLUMN()+4,$K106,4,1),1))</f>
        <v/>
      </c>
      <c r="I106" s="3" t="str">
        <f aca="true">IF(K106="","",INDIRECT("Feuil1!"&amp;ADDRESS(COLUMN()+4,$K106,4,1),1))</f>
        <v/>
      </c>
      <c r="J106" s="82" t="str">
        <f aca="true">IF(K106="","",INDIRECT("Feuil1!"&amp;ADDRESS(COLUMN()+4,$K106,4,1),1))</f>
        <v/>
      </c>
      <c r="K106" s="83" t="str">
        <f aca="false">IFERROR(SMALL(Feuil1!A$15:PV$15,ROW()-1),"")</f>
        <v/>
      </c>
    </row>
    <row r="107" customFormat="false" ht="13.8" hidden="false" customHeight="false" outlineLevel="0" collapsed="false">
      <c r="A107" s="3" t="str">
        <f aca="true">IF(K107="","",INDIRECT("Feuil1!"&amp;ADDRESS(COLUMN()+4,$K107,4,1),1))</f>
        <v/>
      </c>
      <c r="B107" s="81" t="str">
        <f aca="true">IF(K107="","",INDIRECT("Feuil1!"&amp;ADDRESS(COLUMN()+4,$K107,4,1),1))</f>
        <v/>
      </c>
      <c r="C107" s="3" t="str">
        <f aca="true">IF(K107="","",INDIRECT("Feuil1!"&amp;ADDRESS(COLUMN()+4,$K107,4,1),1))</f>
        <v/>
      </c>
      <c r="D107" s="3" t="str">
        <f aca="true">IF(K107="","",INDIRECT("Feuil1!"&amp;ADDRESS(COLUMN()+4,$K107,4,1),1))</f>
        <v/>
      </c>
      <c r="E107" s="82" t="str">
        <f aca="true">IF(K107="","",INDIRECT("Feuil1!"&amp;ADDRESS(COLUMN()+4,$K107,4,1),1))</f>
        <v/>
      </c>
      <c r="F107" s="3" t="str">
        <f aca="true">IF(K107="","",INDIRECT("Feuil1!"&amp;ADDRESS(COLUMN()+4,$K107,4,1),1))</f>
        <v/>
      </c>
      <c r="G107" s="82" t="str">
        <f aca="true">IF(K107="","",INDIRECT("Feuil1!"&amp;ADDRESS(COLUMN()+4,$K107,4,1),1))</f>
        <v/>
      </c>
      <c r="H107" s="3" t="str">
        <f aca="true">IF(K107="","",INDIRECT("Feuil1!"&amp;ADDRESS(COLUMN()+4,$K107,4,1),1))</f>
        <v/>
      </c>
      <c r="I107" s="3" t="str">
        <f aca="true">IF(K107="","",INDIRECT("Feuil1!"&amp;ADDRESS(COLUMN()+4,$K107,4,1),1))</f>
        <v/>
      </c>
      <c r="J107" s="82" t="str">
        <f aca="true">IF(K107="","",INDIRECT("Feuil1!"&amp;ADDRESS(COLUMN()+4,$K107,4,1),1))</f>
        <v/>
      </c>
      <c r="K107" s="83" t="str">
        <f aca="false">IFERROR(SMALL(Feuil1!A$15:PV$15,ROW()-1),"")</f>
        <v/>
      </c>
    </row>
    <row r="108" customFormat="false" ht="13.8" hidden="false" customHeight="false" outlineLevel="0" collapsed="false">
      <c r="A108" s="3" t="str">
        <f aca="true">IF(K108="","",INDIRECT("Feuil1!"&amp;ADDRESS(COLUMN()+4,$K108,4,1),1))</f>
        <v/>
      </c>
      <c r="B108" s="81" t="str">
        <f aca="true">IF(K108="","",INDIRECT("Feuil1!"&amp;ADDRESS(COLUMN()+4,$K108,4,1),1))</f>
        <v/>
      </c>
      <c r="C108" s="3" t="str">
        <f aca="true">IF(K108="","",INDIRECT("Feuil1!"&amp;ADDRESS(COLUMN()+4,$K108,4,1),1))</f>
        <v/>
      </c>
      <c r="D108" s="3" t="str">
        <f aca="true">IF(K108="","",INDIRECT("Feuil1!"&amp;ADDRESS(COLUMN()+4,$K108,4,1),1))</f>
        <v/>
      </c>
      <c r="E108" s="82" t="str">
        <f aca="true">IF(K108="","",INDIRECT("Feuil1!"&amp;ADDRESS(COLUMN()+4,$K108,4,1),1))</f>
        <v/>
      </c>
      <c r="F108" s="3" t="str">
        <f aca="true">IF(K108="","",INDIRECT("Feuil1!"&amp;ADDRESS(COLUMN()+4,$K108,4,1),1))</f>
        <v/>
      </c>
      <c r="G108" s="82" t="str">
        <f aca="true">IF(K108="","",INDIRECT("Feuil1!"&amp;ADDRESS(COLUMN()+4,$K108,4,1),1))</f>
        <v/>
      </c>
      <c r="H108" s="3" t="str">
        <f aca="true">IF(K108="","",INDIRECT("Feuil1!"&amp;ADDRESS(COLUMN()+4,$K108,4,1),1))</f>
        <v/>
      </c>
      <c r="I108" s="3" t="str">
        <f aca="true">IF(K108="","",INDIRECT("Feuil1!"&amp;ADDRESS(COLUMN()+4,$K108,4,1),1))</f>
        <v/>
      </c>
      <c r="J108" s="82" t="str">
        <f aca="true">IF(K108="","",INDIRECT("Feuil1!"&amp;ADDRESS(COLUMN()+4,$K108,4,1),1))</f>
        <v/>
      </c>
      <c r="K108" s="83" t="str">
        <f aca="false">IFERROR(SMALL(Feuil1!A$15:PV$15,ROW()-1),"")</f>
        <v/>
      </c>
    </row>
    <row r="109" customFormat="false" ht="13.8" hidden="false" customHeight="false" outlineLevel="0" collapsed="false">
      <c r="A109" s="3" t="str">
        <f aca="true">IF(K109="","",INDIRECT("Feuil1!"&amp;ADDRESS(COLUMN()+4,$K109,4,1),1))</f>
        <v/>
      </c>
      <c r="B109" s="81" t="str">
        <f aca="true">IF(K109="","",INDIRECT("Feuil1!"&amp;ADDRESS(COLUMN()+4,$K109,4,1),1))</f>
        <v/>
      </c>
      <c r="C109" s="3" t="str">
        <f aca="true">IF(K109="","",INDIRECT("Feuil1!"&amp;ADDRESS(COLUMN()+4,$K109,4,1),1))</f>
        <v/>
      </c>
      <c r="D109" s="3" t="str">
        <f aca="true">IF(K109="","",INDIRECT("Feuil1!"&amp;ADDRESS(COLUMN()+4,$K109,4,1),1))</f>
        <v/>
      </c>
      <c r="E109" s="82" t="str">
        <f aca="true">IF(K109="","",INDIRECT("Feuil1!"&amp;ADDRESS(COLUMN()+4,$K109,4,1),1))</f>
        <v/>
      </c>
      <c r="F109" s="3" t="str">
        <f aca="true">IF(K109="","",INDIRECT("Feuil1!"&amp;ADDRESS(COLUMN()+4,$K109,4,1),1))</f>
        <v/>
      </c>
      <c r="G109" s="82" t="str">
        <f aca="true">IF(K109="","",INDIRECT("Feuil1!"&amp;ADDRESS(COLUMN()+4,$K109,4,1),1))</f>
        <v/>
      </c>
      <c r="H109" s="3" t="str">
        <f aca="true">IF(K109="","",INDIRECT("Feuil1!"&amp;ADDRESS(COLUMN()+4,$K109,4,1),1))</f>
        <v/>
      </c>
      <c r="I109" s="3" t="str">
        <f aca="true">IF(K109="","",INDIRECT("Feuil1!"&amp;ADDRESS(COLUMN()+4,$K109,4,1),1))</f>
        <v/>
      </c>
      <c r="J109" s="82" t="str">
        <f aca="true">IF(K109="","",INDIRECT("Feuil1!"&amp;ADDRESS(COLUMN()+4,$K109,4,1),1))</f>
        <v/>
      </c>
      <c r="K109" s="83" t="str">
        <f aca="false">IFERROR(SMALL(Feuil1!A$15:PV$15,ROW()-1),"")</f>
        <v/>
      </c>
    </row>
    <row r="110" customFormat="false" ht="13.8" hidden="false" customHeight="false" outlineLevel="0" collapsed="false">
      <c r="A110" s="3" t="str">
        <f aca="true">IF(K110="","",INDIRECT("Feuil1!"&amp;ADDRESS(COLUMN()+4,$K110,4,1),1))</f>
        <v/>
      </c>
      <c r="B110" s="81" t="str">
        <f aca="true">IF(K110="","",INDIRECT("Feuil1!"&amp;ADDRESS(COLUMN()+4,$K110,4,1),1))</f>
        <v/>
      </c>
      <c r="C110" s="3" t="str">
        <f aca="true">IF(K110="","",INDIRECT("Feuil1!"&amp;ADDRESS(COLUMN()+4,$K110,4,1),1))</f>
        <v/>
      </c>
      <c r="D110" s="3" t="str">
        <f aca="true">IF(K110="","",INDIRECT("Feuil1!"&amp;ADDRESS(COLUMN()+4,$K110,4,1),1))</f>
        <v/>
      </c>
      <c r="E110" s="82" t="str">
        <f aca="true">IF(K110="","",INDIRECT("Feuil1!"&amp;ADDRESS(COLUMN()+4,$K110,4,1),1))</f>
        <v/>
      </c>
      <c r="F110" s="3" t="str">
        <f aca="true">IF(K110="","",INDIRECT("Feuil1!"&amp;ADDRESS(COLUMN()+4,$K110,4,1),1))</f>
        <v/>
      </c>
      <c r="G110" s="82" t="str">
        <f aca="true">IF(K110="","",INDIRECT("Feuil1!"&amp;ADDRESS(COLUMN()+4,$K110,4,1),1))</f>
        <v/>
      </c>
      <c r="H110" s="3" t="str">
        <f aca="true">IF(K110="","",INDIRECT("Feuil1!"&amp;ADDRESS(COLUMN()+4,$K110,4,1),1))</f>
        <v/>
      </c>
      <c r="I110" s="3" t="str">
        <f aca="true">IF(K110="","",INDIRECT("Feuil1!"&amp;ADDRESS(COLUMN()+4,$K110,4,1),1))</f>
        <v/>
      </c>
      <c r="J110" s="82" t="str">
        <f aca="true">IF(K110="","",INDIRECT("Feuil1!"&amp;ADDRESS(COLUMN()+4,$K110,4,1),1))</f>
        <v/>
      </c>
      <c r="K110" s="83" t="str">
        <f aca="false">IFERROR(SMALL(Feuil1!A$15:PV$15,ROW()-1),"")</f>
        <v/>
      </c>
    </row>
    <row r="111" customFormat="false" ht="13.8" hidden="false" customHeight="false" outlineLevel="0" collapsed="false">
      <c r="A111" s="3" t="str">
        <f aca="true">IF(K111="","",INDIRECT("Feuil1!"&amp;ADDRESS(COLUMN()+4,$K111,4,1),1))</f>
        <v/>
      </c>
      <c r="B111" s="81" t="str">
        <f aca="true">IF(K111="","",INDIRECT("Feuil1!"&amp;ADDRESS(COLUMN()+4,$K111,4,1),1))</f>
        <v/>
      </c>
      <c r="C111" s="3" t="str">
        <f aca="true">IF(K111="","",INDIRECT("Feuil1!"&amp;ADDRESS(COLUMN()+4,$K111,4,1),1))</f>
        <v/>
      </c>
      <c r="D111" s="3" t="str">
        <f aca="true">IF(K111="","",INDIRECT("Feuil1!"&amp;ADDRESS(COLUMN()+4,$K111,4,1),1))</f>
        <v/>
      </c>
      <c r="E111" s="82" t="str">
        <f aca="true">IF(K111="","",INDIRECT("Feuil1!"&amp;ADDRESS(COLUMN()+4,$K111,4,1),1))</f>
        <v/>
      </c>
      <c r="F111" s="3" t="str">
        <f aca="true">IF(K111="","",INDIRECT("Feuil1!"&amp;ADDRESS(COLUMN()+4,$K111,4,1),1))</f>
        <v/>
      </c>
      <c r="G111" s="82" t="str">
        <f aca="true">IF(K111="","",INDIRECT("Feuil1!"&amp;ADDRESS(COLUMN()+4,$K111,4,1),1))</f>
        <v/>
      </c>
      <c r="H111" s="3" t="str">
        <f aca="true">IF(K111="","",INDIRECT("Feuil1!"&amp;ADDRESS(COLUMN()+4,$K111,4,1),1))</f>
        <v/>
      </c>
      <c r="I111" s="3" t="str">
        <f aca="true">IF(K111="","",INDIRECT("Feuil1!"&amp;ADDRESS(COLUMN()+4,$K111,4,1),1))</f>
        <v/>
      </c>
      <c r="J111" s="82" t="str">
        <f aca="true">IF(K111="","",INDIRECT("Feuil1!"&amp;ADDRESS(COLUMN()+4,$K111,4,1),1))</f>
        <v/>
      </c>
      <c r="K111" s="83" t="str">
        <f aca="false">IFERROR(SMALL(Feuil1!A$15:PV$15,ROW()-1),"")</f>
        <v/>
      </c>
    </row>
    <row r="112" customFormat="false" ht="13.8" hidden="false" customHeight="false" outlineLevel="0" collapsed="false">
      <c r="A112" s="3" t="str">
        <f aca="true">IF(K112="","",INDIRECT("Feuil1!"&amp;ADDRESS(COLUMN()+4,$K112,4,1),1))</f>
        <v/>
      </c>
      <c r="B112" s="81" t="str">
        <f aca="true">IF(K112="","",INDIRECT("Feuil1!"&amp;ADDRESS(COLUMN()+4,$K112,4,1),1))</f>
        <v/>
      </c>
      <c r="C112" s="3" t="str">
        <f aca="true">IF(K112="","",INDIRECT("Feuil1!"&amp;ADDRESS(COLUMN()+4,$K112,4,1),1))</f>
        <v/>
      </c>
      <c r="D112" s="3" t="str">
        <f aca="true">IF(K112="","",INDIRECT("Feuil1!"&amp;ADDRESS(COLUMN()+4,$K112,4,1),1))</f>
        <v/>
      </c>
      <c r="E112" s="82" t="str">
        <f aca="true">IF(K112="","",INDIRECT("Feuil1!"&amp;ADDRESS(COLUMN()+4,$K112,4,1),1))</f>
        <v/>
      </c>
      <c r="F112" s="3" t="str">
        <f aca="true">IF(K112="","",INDIRECT("Feuil1!"&amp;ADDRESS(COLUMN()+4,$K112,4,1),1))</f>
        <v/>
      </c>
      <c r="G112" s="82" t="str">
        <f aca="true">IF(K112="","",INDIRECT("Feuil1!"&amp;ADDRESS(COLUMN()+4,$K112,4,1),1))</f>
        <v/>
      </c>
      <c r="H112" s="3" t="str">
        <f aca="true">IF(K112="","",INDIRECT("Feuil1!"&amp;ADDRESS(COLUMN()+4,$K112,4,1),1))</f>
        <v/>
      </c>
      <c r="I112" s="3" t="str">
        <f aca="true">IF(K112="","",INDIRECT("Feuil1!"&amp;ADDRESS(COLUMN()+4,$K112,4,1),1))</f>
        <v/>
      </c>
      <c r="J112" s="82" t="str">
        <f aca="true">IF(K112="","",INDIRECT("Feuil1!"&amp;ADDRESS(COLUMN()+4,$K112,4,1),1))</f>
        <v/>
      </c>
      <c r="K112" s="83" t="str">
        <f aca="false">IFERROR(SMALL(Feuil1!A$15:PV$15,ROW()-1),"")</f>
        <v/>
      </c>
    </row>
    <row r="113" customFormat="false" ht="13.8" hidden="false" customHeight="false" outlineLevel="0" collapsed="false">
      <c r="A113" s="3" t="str">
        <f aca="true">IF(K113="","",INDIRECT("Feuil1!"&amp;ADDRESS(COLUMN()+4,$K113,4,1),1))</f>
        <v/>
      </c>
      <c r="B113" s="81" t="str">
        <f aca="true">IF(K113="","",INDIRECT("Feuil1!"&amp;ADDRESS(COLUMN()+4,$K113,4,1),1))</f>
        <v/>
      </c>
      <c r="C113" s="3" t="str">
        <f aca="true">IF(K113="","",INDIRECT("Feuil1!"&amp;ADDRESS(COLUMN()+4,$K113,4,1),1))</f>
        <v/>
      </c>
      <c r="D113" s="3" t="str">
        <f aca="true">IF(K113="","",INDIRECT("Feuil1!"&amp;ADDRESS(COLUMN()+4,$K113,4,1),1))</f>
        <v/>
      </c>
      <c r="E113" s="82" t="str">
        <f aca="true">IF(K113="","",INDIRECT("Feuil1!"&amp;ADDRESS(COLUMN()+4,$K113,4,1),1))</f>
        <v/>
      </c>
      <c r="F113" s="3" t="str">
        <f aca="true">IF(K113="","",INDIRECT("Feuil1!"&amp;ADDRESS(COLUMN()+4,$K113,4,1),1))</f>
        <v/>
      </c>
      <c r="G113" s="82" t="str">
        <f aca="true">IF(K113="","",INDIRECT("Feuil1!"&amp;ADDRESS(COLUMN()+4,$K113,4,1),1))</f>
        <v/>
      </c>
      <c r="H113" s="3" t="str">
        <f aca="true">IF(K113="","",INDIRECT("Feuil1!"&amp;ADDRESS(COLUMN()+4,$K113,4,1),1))</f>
        <v/>
      </c>
      <c r="I113" s="3" t="str">
        <f aca="true">IF(K113="","",INDIRECT("Feuil1!"&amp;ADDRESS(COLUMN()+4,$K113,4,1),1))</f>
        <v/>
      </c>
      <c r="J113" s="82" t="str">
        <f aca="true">IF(K113="","",INDIRECT("Feuil1!"&amp;ADDRESS(COLUMN()+4,$K113,4,1),1))</f>
        <v/>
      </c>
      <c r="K113" s="83" t="str">
        <f aca="false">IFERROR(SMALL(Feuil1!A$15:PV$15,ROW()-1),"")</f>
        <v/>
      </c>
    </row>
    <row r="114" customFormat="false" ht="13.8" hidden="false" customHeight="false" outlineLevel="0" collapsed="false">
      <c r="A114" s="3" t="str">
        <f aca="true">IF(K114="","",INDIRECT("Feuil1!"&amp;ADDRESS(COLUMN()+4,$K114,4,1),1))</f>
        <v/>
      </c>
      <c r="B114" s="81" t="str">
        <f aca="true">IF(K114="","",INDIRECT("Feuil1!"&amp;ADDRESS(COLUMN()+4,$K114,4,1),1))</f>
        <v/>
      </c>
      <c r="C114" s="3" t="str">
        <f aca="true">IF(K114="","",INDIRECT("Feuil1!"&amp;ADDRESS(COLUMN()+4,$K114,4,1),1))</f>
        <v/>
      </c>
      <c r="D114" s="3" t="str">
        <f aca="true">IF(K114="","",INDIRECT("Feuil1!"&amp;ADDRESS(COLUMN()+4,$K114,4,1),1))</f>
        <v/>
      </c>
      <c r="E114" s="82" t="str">
        <f aca="true">IF(K114="","",INDIRECT("Feuil1!"&amp;ADDRESS(COLUMN()+4,$K114,4,1),1))</f>
        <v/>
      </c>
      <c r="F114" s="3" t="str">
        <f aca="true">IF(K114="","",INDIRECT("Feuil1!"&amp;ADDRESS(COLUMN()+4,$K114,4,1),1))</f>
        <v/>
      </c>
      <c r="G114" s="82" t="str">
        <f aca="true">IF(K114="","",INDIRECT("Feuil1!"&amp;ADDRESS(COLUMN()+4,$K114,4,1),1))</f>
        <v/>
      </c>
      <c r="H114" s="3" t="str">
        <f aca="true">IF(K114="","",INDIRECT("Feuil1!"&amp;ADDRESS(COLUMN()+4,$K114,4,1),1))</f>
        <v/>
      </c>
      <c r="I114" s="3" t="str">
        <f aca="true">IF(K114="","",INDIRECT("Feuil1!"&amp;ADDRESS(COLUMN()+4,$K114,4,1),1))</f>
        <v/>
      </c>
      <c r="J114" s="82" t="str">
        <f aca="true">IF(K114="","",INDIRECT("Feuil1!"&amp;ADDRESS(COLUMN()+4,$K114,4,1),1))</f>
        <v/>
      </c>
      <c r="K114" s="83" t="str">
        <f aca="false">IFERROR(SMALL(Feuil1!A$15:PV$15,ROW()-1),"")</f>
        <v/>
      </c>
    </row>
    <row r="115" customFormat="false" ht="13.8" hidden="false" customHeight="false" outlineLevel="0" collapsed="false">
      <c r="A115" s="3" t="str">
        <f aca="true">IF(K115="","",INDIRECT("Feuil1!"&amp;ADDRESS(COLUMN()+4,$K115,4,1),1))</f>
        <v/>
      </c>
      <c r="B115" s="81" t="str">
        <f aca="true">IF(K115="","",INDIRECT("Feuil1!"&amp;ADDRESS(COLUMN()+4,$K115,4,1),1))</f>
        <v/>
      </c>
      <c r="C115" s="3" t="str">
        <f aca="true">IF(K115="","",INDIRECT("Feuil1!"&amp;ADDRESS(COLUMN()+4,$K115,4,1),1))</f>
        <v/>
      </c>
      <c r="D115" s="3" t="str">
        <f aca="true">IF(K115="","",INDIRECT("Feuil1!"&amp;ADDRESS(COLUMN()+4,$K115,4,1),1))</f>
        <v/>
      </c>
      <c r="E115" s="82" t="str">
        <f aca="true">IF(K115="","",INDIRECT("Feuil1!"&amp;ADDRESS(COLUMN()+4,$K115,4,1),1))</f>
        <v/>
      </c>
      <c r="F115" s="3" t="str">
        <f aca="true">IF(K115="","",INDIRECT("Feuil1!"&amp;ADDRESS(COLUMN()+4,$K115,4,1),1))</f>
        <v/>
      </c>
      <c r="G115" s="82" t="str">
        <f aca="true">IF(K115="","",INDIRECT("Feuil1!"&amp;ADDRESS(COLUMN()+4,$K115,4,1),1))</f>
        <v/>
      </c>
      <c r="H115" s="3" t="str">
        <f aca="true">IF(K115="","",INDIRECT("Feuil1!"&amp;ADDRESS(COLUMN()+4,$K115,4,1),1))</f>
        <v/>
      </c>
      <c r="I115" s="3" t="str">
        <f aca="true">IF(K115="","",INDIRECT("Feuil1!"&amp;ADDRESS(COLUMN()+4,$K115,4,1),1))</f>
        <v/>
      </c>
      <c r="J115" s="82" t="str">
        <f aca="true">IF(K115="","",INDIRECT("Feuil1!"&amp;ADDRESS(COLUMN()+4,$K115,4,1),1))</f>
        <v/>
      </c>
      <c r="K115" s="83" t="str">
        <f aca="false">IFERROR(SMALL(Feuil1!A$15:PV$15,ROW()-1),"")</f>
        <v/>
      </c>
    </row>
    <row r="116" customFormat="false" ht="13.8" hidden="false" customHeight="false" outlineLevel="0" collapsed="false">
      <c r="A116" s="3" t="str">
        <f aca="true">IF(K116="","",INDIRECT("Feuil1!"&amp;ADDRESS(COLUMN()+4,$K116,4,1),1))</f>
        <v/>
      </c>
      <c r="B116" s="81" t="str">
        <f aca="true">IF(K116="","",INDIRECT("Feuil1!"&amp;ADDRESS(COLUMN()+4,$K116,4,1),1))</f>
        <v/>
      </c>
      <c r="C116" s="3" t="str">
        <f aca="true">IF(K116="","",INDIRECT("Feuil1!"&amp;ADDRESS(COLUMN()+4,$K116,4,1),1))</f>
        <v/>
      </c>
      <c r="D116" s="3" t="str">
        <f aca="true">IF(K116="","",INDIRECT("Feuil1!"&amp;ADDRESS(COLUMN()+4,$K116,4,1),1))</f>
        <v/>
      </c>
      <c r="E116" s="82" t="str">
        <f aca="true">IF(K116="","",INDIRECT("Feuil1!"&amp;ADDRESS(COLUMN()+4,$K116,4,1),1))</f>
        <v/>
      </c>
      <c r="F116" s="3" t="str">
        <f aca="true">IF(K116="","",INDIRECT("Feuil1!"&amp;ADDRESS(COLUMN()+4,$K116,4,1),1))</f>
        <v/>
      </c>
      <c r="G116" s="82" t="str">
        <f aca="true">IF(K116="","",INDIRECT("Feuil1!"&amp;ADDRESS(COLUMN()+4,$K116,4,1),1))</f>
        <v/>
      </c>
      <c r="H116" s="3" t="str">
        <f aca="true">IF(K116="","",INDIRECT("Feuil1!"&amp;ADDRESS(COLUMN()+4,$K116,4,1),1))</f>
        <v/>
      </c>
      <c r="I116" s="3" t="str">
        <f aca="true">IF(K116="","",INDIRECT("Feuil1!"&amp;ADDRESS(COLUMN()+4,$K116,4,1),1))</f>
        <v/>
      </c>
      <c r="J116" s="82" t="str">
        <f aca="true">IF(K116="","",INDIRECT("Feuil1!"&amp;ADDRESS(COLUMN()+4,$K116,4,1),1))</f>
        <v/>
      </c>
      <c r="K116" s="83" t="str">
        <f aca="false">IFERROR(SMALL(Feuil1!A$15:PV$15,ROW()-1),"")</f>
        <v/>
      </c>
    </row>
    <row r="117" customFormat="false" ht="13.8" hidden="false" customHeight="false" outlineLevel="0" collapsed="false">
      <c r="A117" s="3" t="str">
        <f aca="true">IF(K117="","",INDIRECT("Feuil1!"&amp;ADDRESS(COLUMN()+4,$K117,4,1),1))</f>
        <v/>
      </c>
      <c r="B117" s="81" t="str">
        <f aca="true">IF(K117="","",INDIRECT("Feuil1!"&amp;ADDRESS(COLUMN()+4,$K117,4,1),1))</f>
        <v/>
      </c>
      <c r="C117" s="3" t="str">
        <f aca="true">IF(K117="","",INDIRECT("Feuil1!"&amp;ADDRESS(COLUMN()+4,$K117,4,1),1))</f>
        <v/>
      </c>
      <c r="D117" s="3" t="str">
        <f aca="true">IF(K117="","",INDIRECT("Feuil1!"&amp;ADDRESS(COLUMN()+4,$K117,4,1),1))</f>
        <v/>
      </c>
      <c r="E117" s="82" t="str">
        <f aca="true">IF(K117="","",INDIRECT("Feuil1!"&amp;ADDRESS(COLUMN()+4,$K117,4,1),1))</f>
        <v/>
      </c>
      <c r="F117" s="3" t="str">
        <f aca="true">IF(K117="","",INDIRECT("Feuil1!"&amp;ADDRESS(COLUMN()+4,$K117,4,1),1))</f>
        <v/>
      </c>
      <c r="G117" s="82" t="str">
        <f aca="true">IF(K117="","",INDIRECT("Feuil1!"&amp;ADDRESS(COLUMN()+4,$K117,4,1),1))</f>
        <v/>
      </c>
      <c r="H117" s="3" t="str">
        <f aca="true">IF(K117="","",INDIRECT("Feuil1!"&amp;ADDRESS(COLUMN()+4,$K117,4,1),1))</f>
        <v/>
      </c>
      <c r="I117" s="3" t="str">
        <f aca="true">IF(K117="","",INDIRECT("Feuil1!"&amp;ADDRESS(COLUMN()+4,$K117,4,1),1))</f>
        <v/>
      </c>
      <c r="J117" s="82" t="str">
        <f aca="true">IF(K117="","",INDIRECT("Feuil1!"&amp;ADDRESS(COLUMN()+4,$K117,4,1),1))</f>
        <v/>
      </c>
      <c r="K117" s="83" t="str">
        <f aca="false">IFERROR(SMALL(Feuil1!A$15:PV$15,ROW()-1),"")</f>
        <v/>
      </c>
    </row>
    <row r="118" customFormat="false" ht="13.8" hidden="false" customHeight="false" outlineLevel="0" collapsed="false">
      <c r="A118" s="3" t="str">
        <f aca="true">IF(K118="","",INDIRECT("Feuil1!"&amp;ADDRESS(COLUMN()+4,$K118,4,1),1))</f>
        <v/>
      </c>
      <c r="B118" s="81" t="str">
        <f aca="true">IF(K118="","",INDIRECT("Feuil1!"&amp;ADDRESS(COLUMN()+4,$K118,4,1),1))</f>
        <v/>
      </c>
      <c r="C118" s="3" t="str">
        <f aca="true">IF(K118="","",INDIRECT("Feuil1!"&amp;ADDRESS(COLUMN()+4,$K118,4,1),1))</f>
        <v/>
      </c>
      <c r="D118" s="3" t="str">
        <f aca="true">IF(K118="","",INDIRECT("Feuil1!"&amp;ADDRESS(COLUMN()+4,$K118,4,1),1))</f>
        <v/>
      </c>
      <c r="E118" s="82" t="str">
        <f aca="true">IF(K118="","",INDIRECT("Feuil1!"&amp;ADDRESS(COLUMN()+4,$K118,4,1),1))</f>
        <v/>
      </c>
      <c r="F118" s="3" t="str">
        <f aca="true">IF(K118="","",INDIRECT("Feuil1!"&amp;ADDRESS(COLUMN()+4,$K118,4,1),1))</f>
        <v/>
      </c>
      <c r="G118" s="82" t="str">
        <f aca="true">IF(K118="","",INDIRECT("Feuil1!"&amp;ADDRESS(COLUMN()+4,$K118,4,1),1))</f>
        <v/>
      </c>
      <c r="H118" s="3" t="str">
        <f aca="true">IF(K118="","",INDIRECT("Feuil1!"&amp;ADDRESS(COLUMN()+4,$K118,4,1),1))</f>
        <v/>
      </c>
      <c r="I118" s="3" t="str">
        <f aca="true">IF(K118="","",INDIRECT("Feuil1!"&amp;ADDRESS(COLUMN()+4,$K118,4,1),1))</f>
        <v/>
      </c>
      <c r="J118" s="82" t="str">
        <f aca="true">IF(K118="","",INDIRECT("Feuil1!"&amp;ADDRESS(COLUMN()+4,$K118,4,1),1))</f>
        <v/>
      </c>
      <c r="K118" s="83" t="str">
        <f aca="false">IFERROR(SMALL(Feuil1!A$15:PV$15,ROW()-1),"")</f>
        <v/>
      </c>
    </row>
    <row r="119" customFormat="false" ht="13.8" hidden="false" customHeight="false" outlineLevel="0" collapsed="false">
      <c r="A119" s="3" t="str">
        <f aca="true">IF(K119="","",INDIRECT("Feuil1!"&amp;ADDRESS(COLUMN()+4,$K119,4,1),1))</f>
        <v/>
      </c>
      <c r="B119" s="81" t="str">
        <f aca="true">IF(K119="","",INDIRECT("Feuil1!"&amp;ADDRESS(COLUMN()+4,$K119,4,1),1))</f>
        <v/>
      </c>
      <c r="C119" s="3" t="str">
        <f aca="true">IF(K119="","",INDIRECT("Feuil1!"&amp;ADDRESS(COLUMN()+4,$K119,4,1),1))</f>
        <v/>
      </c>
      <c r="D119" s="3" t="str">
        <f aca="true">IF(K119="","",INDIRECT("Feuil1!"&amp;ADDRESS(COLUMN()+4,$K119,4,1),1))</f>
        <v/>
      </c>
      <c r="E119" s="82" t="str">
        <f aca="true">IF(K119="","",INDIRECT("Feuil1!"&amp;ADDRESS(COLUMN()+4,$K119,4,1),1))</f>
        <v/>
      </c>
      <c r="F119" s="3" t="str">
        <f aca="true">IF(K119="","",INDIRECT("Feuil1!"&amp;ADDRESS(COLUMN()+4,$K119,4,1),1))</f>
        <v/>
      </c>
      <c r="G119" s="82" t="str">
        <f aca="true">IF(K119="","",INDIRECT("Feuil1!"&amp;ADDRESS(COLUMN()+4,$K119,4,1),1))</f>
        <v/>
      </c>
      <c r="H119" s="3" t="str">
        <f aca="true">IF(K119="","",INDIRECT("Feuil1!"&amp;ADDRESS(COLUMN()+4,$K119,4,1),1))</f>
        <v/>
      </c>
      <c r="I119" s="3" t="str">
        <f aca="true">IF(K119="","",INDIRECT("Feuil1!"&amp;ADDRESS(COLUMN()+4,$K119,4,1),1))</f>
        <v/>
      </c>
      <c r="J119" s="82" t="str">
        <f aca="true">IF(K119="","",INDIRECT("Feuil1!"&amp;ADDRESS(COLUMN()+4,$K119,4,1),1))</f>
        <v/>
      </c>
      <c r="K119" s="83" t="str">
        <f aca="false">IFERROR(SMALL(Feuil1!A$15:PV$15,ROW()-1),"")</f>
        <v/>
      </c>
    </row>
    <row r="120" customFormat="false" ht="13.8" hidden="false" customHeight="false" outlineLevel="0" collapsed="false">
      <c r="A120" s="3" t="str">
        <f aca="true">IF(K120="","",INDIRECT("Feuil1!"&amp;ADDRESS(COLUMN()+4,$K120,4,1),1))</f>
        <v/>
      </c>
      <c r="B120" s="81" t="str">
        <f aca="true">IF(K120="","",INDIRECT("Feuil1!"&amp;ADDRESS(COLUMN()+4,$K120,4,1),1))</f>
        <v/>
      </c>
      <c r="C120" s="3" t="str">
        <f aca="true">IF(K120="","",INDIRECT("Feuil1!"&amp;ADDRESS(COLUMN()+4,$K120,4,1),1))</f>
        <v/>
      </c>
      <c r="D120" s="3" t="str">
        <f aca="true">IF(K120="","",INDIRECT("Feuil1!"&amp;ADDRESS(COLUMN()+4,$K120,4,1),1))</f>
        <v/>
      </c>
      <c r="E120" s="82" t="str">
        <f aca="true">IF(K120="","",INDIRECT("Feuil1!"&amp;ADDRESS(COLUMN()+4,$K120,4,1),1))</f>
        <v/>
      </c>
      <c r="F120" s="3" t="str">
        <f aca="true">IF(K120="","",INDIRECT("Feuil1!"&amp;ADDRESS(COLUMN()+4,$K120,4,1),1))</f>
        <v/>
      </c>
      <c r="G120" s="82" t="str">
        <f aca="true">IF(K120="","",INDIRECT("Feuil1!"&amp;ADDRESS(COLUMN()+4,$K120,4,1),1))</f>
        <v/>
      </c>
      <c r="H120" s="3" t="str">
        <f aca="true">IF(K120="","",INDIRECT("Feuil1!"&amp;ADDRESS(COLUMN()+4,$K120,4,1),1))</f>
        <v/>
      </c>
      <c r="I120" s="3" t="str">
        <f aca="true">IF(K120="","",INDIRECT("Feuil1!"&amp;ADDRESS(COLUMN()+4,$K120,4,1),1))</f>
        <v/>
      </c>
      <c r="J120" s="82" t="str">
        <f aca="true">IF(K120="","",INDIRECT("Feuil1!"&amp;ADDRESS(COLUMN()+4,$K120,4,1),1))</f>
        <v/>
      </c>
      <c r="K120" s="83" t="str">
        <f aca="false">IFERROR(SMALL(Feuil1!A$15:PV$15,ROW()-1),"")</f>
        <v/>
      </c>
    </row>
    <row r="121" customFormat="false" ht="13.8" hidden="false" customHeight="false" outlineLevel="0" collapsed="false">
      <c r="A121" s="3" t="str">
        <f aca="true">IF(K121="","",INDIRECT("Feuil1!"&amp;ADDRESS(COLUMN()+4,$K121,4,1),1))</f>
        <v/>
      </c>
      <c r="B121" s="81" t="str">
        <f aca="true">IF(K121="","",INDIRECT("Feuil1!"&amp;ADDRESS(COLUMN()+4,$K121,4,1),1))</f>
        <v/>
      </c>
      <c r="C121" s="3" t="str">
        <f aca="true">IF(K121="","",INDIRECT("Feuil1!"&amp;ADDRESS(COLUMN()+4,$K121,4,1),1))</f>
        <v/>
      </c>
      <c r="D121" s="3" t="str">
        <f aca="true">IF(K121="","",INDIRECT("Feuil1!"&amp;ADDRESS(COLUMN()+4,$K121,4,1),1))</f>
        <v/>
      </c>
      <c r="E121" s="82" t="str">
        <f aca="true">IF(K121="","",INDIRECT("Feuil1!"&amp;ADDRESS(COLUMN()+4,$K121,4,1),1))</f>
        <v/>
      </c>
      <c r="F121" s="3" t="str">
        <f aca="true">IF(K121="","",INDIRECT("Feuil1!"&amp;ADDRESS(COLUMN()+4,$K121,4,1),1))</f>
        <v/>
      </c>
      <c r="G121" s="82" t="str">
        <f aca="true">IF(K121="","",INDIRECT("Feuil1!"&amp;ADDRESS(COLUMN()+4,$K121,4,1),1))</f>
        <v/>
      </c>
      <c r="H121" s="3" t="str">
        <f aca="true">IF(K121="","",INDIRECT("Feuil1!"&amp;ADDRESS(COLUMN()+4,$K121,4,1),1))</f>
        <v/>
      </c>
      <c r="I121" s="3" t="str">
        <f aca="true">IF(K121="","",INDIRECT("Feuil1!"&amp;ADDRESS(COLUMN()+4,$K121,4,1),1))</f>
        <v/>
      </c>
      <c r="J121" s="82" t="str">
        <f aca="true">IF(K121="","",INDIRECT("Feuil1!"&amp;ADDRESS(COLUMN()+4,$K121,4,1),1))</f>
        <v/>
      </c>
      <c r="K121" s="83" t="str">
        <f aca="false">IFERROR(SMALL(Feuil1!A$15:PV$15,ROW()-1),"")</f>
        <v/>
      </c>
    </row>
    <row r="122" customFormat="false" ht="13.8" hidden="false" customHeight="false" outlineLevel="0" collapsed="false">
      <c r="A122" s="3" t="str">
        <f aca="true">IF(K122="","",INDIRECT("Feuil1!"&amp;ADDRESS(COLUMN()+4,$K122,4,1),1))</f>
        <v/>
      </c>
      <c r="B122" s="81" t="str">
        <f aca="true">IF(K122="","",INDIRECT("Feuil1!"&amp;ADDRESS(COLUMN()+4,$K122,4,1),1))</f>
        <v/>
      </c>
      <c r="C122" s="3" t="str">
        <f aca="true">IF(K122="","",INDIRECT("Feuil1!"&amp;ADDRESS(COLUMN()+4,$K122,4,1),1))</f>
        <v/>
      </c>
      <c r="D122" s="3" t="str">
        <f aca="true">IF(K122="","",INDIRECT("Feuil1!"&amp;ADDRESS(COLUMN()+4,$K122,4,1),1))</f>
        <v/>
      </c>
      <c r="E122" s="82" t="str">
        <f aca="true">IF(K122="","",INDIRECT("Feuil1!"&amp;ADDRESS(COLUMN()+4,$K122,4,1),1))</f>
        <v/>
      </c>
      <c r="F122" s="3" t="str">
        <f aca="true">IF(K122="","",INDIRECT("Feuil1!"&amp;ADDRESS(COLUMN()+4,$K122,4,1),1))</f>
        <v/>
      </c>
      <c r="G122" s="82" t="str">
        <f aca="true">IF(K122="","",INDIRECT("Feuil1!"&amp;ADDRESS(COLUMN()+4,$K122,4,1),1))</f>
        <v/>
      </c>
      <c r="H122" s="3" t="str">
        <f aca="true">IF(K122="","",INDIRECT("Feuil1!"&amp;ADDRESS(COLUMN()+4,$K122,4,1),1))</f>
        <v/>
      </c>
      <c r="I122" s="3" t="str">
        <f aca="true">IF(K122="","",INDIRECT("Feuil1!"&amp;ADDRESS(COLUMN()+4,$K122,4,1),1))</f>
        <v/>
      </c>
      <c r="J122" s="82" t="str">
        <f aca="true">IF(K122="","",INDIRECT("Feuil1!"&amp;ADDRESS(COLUMN()+4,$K122,4,1),1))</f>
        <v/>
      </c>
      <c r="K122" s="83" t="str">
        <f aca="false">IFERROR(SMALL(Feuil1!A$15:PV$15,ROW()-1),"")</f>
        <v/>
      </c>
    </row>
    <row r="123" customFormat="false" ht="13.8" hidden="false" customHeight="false" outlineLevel="0" collapsed="false">
      <c r="A123" s="3" t="str">
        <f aca="true">IF(K123="","",INDIRECT("Feuil1!"&amp;ADDRESS(COLUMN()+4,$K123,4,1),1))</f>
        <v/>
      </c>
      <c r="B123" s="81" t="str">
        <f aca="true">IF(K123="","",INDIRECT("Feuil1!"&amp;ADDRESS(COLUMN()+4,$K123,4,1),1))</f>
        <v/>
      </c>
      <c r="C123" s="3" t="str">
        <f aca="true">IF(K123="","",INDIRECT("Feuil1!"&amp;ADDRESS(COLUMN()+4,$K123,4,1),1))</f>
        <v/>
      </c>
      <c r="D123" s="3" t="str">
        <f aca="true">IF(K123="","",INDIRECT("Feuil1!"&amp;ADDRESS(COLUMN()+4,$K123,4,1),1))</f>
        <v/>
      </c>
      <c r="E123" s="82" t="str">
        <f aca="true">IF(K123="","",INDIRECT("Feuil1!"&amp;ADDRESS(COLUMN()+4,$K123,4,1),1))</f>
        <v/>
      </c>
      <c r="F123" s="3" t="str">
        <f aca="true">IF(K123="","",INDIRECT("Feuil1!"&amp;ADDRESS(COLUMN()+4,$K123,4,1),1))</f>
        <v/>
      </c>
      <c r="G123" s="82" t="str">
        <f aca="true">IF(K123="","",INDIRECT("Feuil1!"&amp;ADDRESS(COLUMN()+4,$K123,4,1),1))</f>
        <v/>
      </c>
      <c r="H123" s="3" t="str">
        <f aca="true">IF(K123="","",INDIRECT("Feuil1!"&amp;ADDRESS(COLUMN()+4,$K123,4,1),1))</f>
        <v/>
      </c>
      <c r="I123" s="3" t="str">
        <f aca="true">IF(K123="","",INDIRECT("Feuil1!"&amp;ADDRESS(COLUMN()+4,$K123,4,1),1))</f>
        <v/>
      </c>
      <c r="J123" s="82" t="str">
        <f aca="true">IF(K123="","",INDIRECT("Feuil1!"&amp;ADDRESS(COLUMN()+4,$K123,4,1),1))</f>
        <v/>
      </c>
      <c r="K123" s="83" t="str">
        <f aca="false">IFERROR(SMALL(Feuil1!A$15:PV$15,ROW()-1),"")</f>
        <v/>
      </c>
    </row>
    <row r="124" customFormat="false" ht="13.8" hidden="false" customHeight="false" outlineLevel="0" collapsed="false">
      <c r="A124" s="3" t="str">
        <f aca="true">IF(K124="","",INDIRECT("Feuil1!"&amp;ADDRESS(COLUMN()+4,$K124,4,1),1))</f>
        <v/>
      </c>
      <c r="B124" s="81" t="str">
        <f aca="true">IF(K124="","",INDIRECT("Feuil1!"&amp;ADDRESS(COLUMN()+4,$K124,4,1),1))</f>
        <v/>
      </c>
      <c r="C124" s="3" t="str">
        <f aca="true">IF(K124="","",INDIRECT("Feuil1!"&amp;ADDRESS(COLUMN()+4,$K124,4,1),1))</f>
        <v/>
      </c>
      <c r="D124" s="3" t="str">
        <f aca="true">IF(K124="","",INDIRECT("Feuil1!"&amp;ADDRESS(COLUMN()+4,$K124,4,1),1))</f>
        <v/>
      </c>
      <c r="E124" s="82" t="str">
        <f aca="true">IF(K124="","",INDIRECT("Feuil1!"&amp;ADDRESS(COLUMN()+4,$K124,4,1),1))</f>
        <v/>
      </c>
      <c r="F124" s="3" t="str">
        <f aca="true">IF(K124="","",INDIRECT("Feuil1!"&amp;ADDRESS(COLUMN()+4,$K124,4,1),1))</f>
        <v/>
      </c>
      <c r="G124" s="82" t="str">
        <f aca="true">IF(K124="","",INDIRECT("Feuil1!"&amp;ADDRESS(COLUMN()+4,$K124,4,1),1))</f>
        <v/>
      </c>
      <c r="H124" s="3" t="str">
        <f aca="true">IF(K124="","",INDIRECT("Feuil1!"&amp;ADDRESS(COLUMN()+4,$K124,4,1),1))</f>
        <v/>
      </c>
      <c r="I124" s="3" t="str">
        <f aca="true">IF(K124="","",INDIRECT("Feuil1!"&amp;ADDRESS(COLUMN()+4,$K124,4,1),1))</f>
        <v/>
      </c>
      <c r="J124" s="82" t="str">
        <f aca="true">IF(K124="","",INDIRECT("Feuil1!"&amp;ADDRESS(COLUMN()+4,$K124,4,1),1))</f>
        <v/>
      </c>
      <c r="K124" s="83" t="str">
        <f aca="false">IFERROR(SMALL(Feuil1!A$15:PV$15,ROW()-1),"")</f>
        <v/>
      </c>
    </row>
    <row r="125" customFormat="false" ht="13.8" hidden="false" customHeight="false" outlineLevel="0" collapsed="false">
      <c r="A125" s="3" t="str">
        <f aca="true">IF(K125="","",INDIRECT("Feuil1!"&amp;ADDRESS(COLUMN()+4,$K125,4,1),1))</f>
        <v/>
      </c>
      <c r="B125" s="81" t="str">
        <f aca="true">IF(K125="","",INDIRECT("Feuil1!"&amp;ADDRESS(COLUMN()+4,$K125,4,1),1))</f>
        <v/>
      </c>
      <c r="C125" s="3" t="str">
        <f aca="true">IF(K125="","",INDIRECT("Feuil1!"&amp;ADDRESS(COLUMN()+4,$K125,4,1),1))</f>
        <v/>
      </c>
      <c r="D125" s="3" t="str">
        <f aca="true">IF(K125="","",INDIRECT("Feuil1!"&amp;ADDRESS(COLUMN()+4,$K125,4,1),1))</f>
        <v/>
      </c>
      <c r="E125" s="82" t="str">
        <f aca="true">IF(K125="","",INDIRECT("Feuil1!"&amp;ADDRESS(COLUMN()+4,$K125,4,1),1))</f>
        <v/>
      </c>
      <c r="F125" s="3" t="str">
        <f aca="true">IF(K125="","",INDIRECT("Feuil1!"&amp;ADDRESS(COLUMN()+4,$K125,4,1),1))</f>
        <v/>
      </c>
      <c r="G125" s="82" t="str">
        <f aca="true">IF(K125="","",INDIRECT("Feuil1!"&amp;ADDRESS(COLUMN()+4,$K125,4,1),1))</f>
        <v/>
      </c>
      <c r="H125" s="3" t="str">
        <f aca="true">IF(K125="","",INDIRECT("Feuil1!"&amp;ADDRESS(COLUMN()+4,$K125,4,1),1))</f>
        <v/>
      </c>
      <c r="I125" s="3" t="str">
        <f aca="true">IF(K125="","",INDIRECT("Feuil1!"&amp;ADDRESS(COLUMN()+4,$K125,4,1),1))</f>
        <v/>
      </c>
      <c r="J125" s="82" t="str">
        <f aca="true">IF(K125="","",INDIRECT("Feuil1!"&amp;ADDRESS(COLUMN()+4,$K125,4,1),1))</f>
        <v/>
      </c>
      <c r="K125" s="83" t="str">
        <f aca="false">IFERROR(SMALL(Feuil1!A$15:PV$15,ROW()-1),"")</f>
        <v/>
      </c>
    </row>
    <row r="126" customFormat="false" ht="13.8" hidden="false" customHeight="false" outlineLevel="0" collapsed="false">
      <c r="A126" s="3" t="str">
        <f aca="true">IF(K126="","",INDIRECT("Feuil1!"&amp;ADDRESS(COLUMN()+4,$K126,4,1),1))</f>
        <v/>
      </c>
      <c r="B126" s="81" t="str">
        <f aca="true">IF(K126="","",INDIRECT("Feuil1!"&amp;ADDRESS(COLUMN()+4,$K126,4,1),1))</f>
        <v/>
      </c>
      <c r="C126" s="3" t="str">
        <f aca="true">IF(K126="","",INDIRECT("Feuil1!"&amp;ADDRESS(COLUMN()+4,$K126,4,1),1))</f>
        <v/>
      </c>
      <c r="D126" s="3" t="str">
        <f aca="true">IF(K126="","",INDIRECT("Feuil1!"&amp;ADDRESS(COLUMN()+4,$K126,4,1),1))</f>
        <v/>
      </c>
      <c r="E126" s="82" t="str">
        <f aca="true">IF(K126="","",INDIRECT("Feuil1!"&amp;ADDRESS(COLUMN()+4,$K126,4,1),1))</f>
        <v/>
      </c>
      <c r="F126" s="3" t="str">
        <f aca="true">IF(K126="","",INDIRECT("Feuil1!"&amp;ADDRESS(COLUMN()+4,$K126,4,1),1))</f>
        <v/>
      </c>
      <c r="G126" s="82" t="str">
        <f aca="true">IF(K126="","",INDIRECT("Feuil1!"&amp;ADDRESS(COLUMN()+4,$K126,4,1),1))</f>
        <v/>
      </c>
      <c r="H126" s="3" t="str">
        <f aca="true">IF(K126="","",INDIRECT("Feuil1!"&amp;ADDRESS(COLUMN()+4,$K126,4,1),1))</f>
        <v/>
      </c>
      <c r="I126" s="3" t="str">
        <f aca="true">IF(K126="","",INDIRECT("Feuil1!"&amp;ADDRESS(COLUMN()+4,$K126,4,1),1))</f>
        <v/>
      </c>
      <c r="J126" s="82" t="str">
        <f aca="true">IF(K126="","",INDIRECT("Feuil1!"&amp;ADDRESS(COLUMN()+4,$K126,4,1),1))</f>
        <v/>
      </c>
      <c r="K126" s="83" t="str">
        <f aca="false">IFERROR(SMALL(Feuil1!A$15:PV$15,ROW()-1),"")</f>
        <v/>
      </c>
    </row>
    <row r="127" customFormat="false" ht="13.8" hidden="false" customHeight="false" outlineLevel="0" collapsed="false">
      <c r="A127" s="3" t="str">
        <f aca="true">IF(K127="","",INDIRECT("Feuil1!"&amp;ADDRESS(COLUMN()+4,$K127,4,1),1))</f>
        <v/>
      </c>
      <c r="B127" s="81" t="str">
        <f aca="true">IF(K127="","",INDIRECT("Feuil1!"&amp;ADDRESS(COLUMN()+4,$K127,4,1),1))</f>
        <v/>
      </c>
      <c r="C127" s="3" t="str">
        <f aca="true">IF(K127="","",INDIRECT("Feuil1!"&amp;ADDRESS(COLUMN()+4,$K127,4,1),1))</f>
        <v/>
      </c>
      <c r="D127" s="3" t="str">
        <f aca="true">IF(K127="","",INDIRECT("Feuil1!"&amp;ADDRESS(COLUMN()+4,$K127,4,1),1))</f>
        <v/>
      </c>
      <c r="E127" s="82" t="str">
        <f aca="true">IF(K127="","",INDIRECT("Feuil1!"&amp;ADDRESS(COLUMN()+4,$K127,4,1),1))</f>
        <v/>
      </c>
      <c r="F127" s="3" t="str">
        <f aca="true">IF(K127="","",INDIRECT("Feuil1!"&amp;ADDRESS(COLUMN()+4,$K127,4,1),1))</f>
        <v/>
      </c>
      <c r="G127" s="82" t="str">
        <f aca="true">IF(K127="","",INDIRECT("Feuil1!"&amp;ADDRESS(COLUMN()+4,$K127,4,1),1))</f>
        <v/>
      </c>
      <c r="H127" s="3" t="str">
        <f aca="true">IF(K127="","",INDIRECT("Feuil1!"&amp;ADDRESS(COLUMN()+4,$K127,4,1),1))</f>
        <v/>
      </c>
      <c r="I127" s="3" t="str">
        <f aca="true">IF(K127="","",INDIRECT("Feuil1!"&amp;ADDRESS(COLUMN()+4,$K127,4,1),1))</f>
        <v/>
      </c>
      <c r="J127" s="82" t="str">
        <f aca="true">IF(K127="","",INDIRECT("Feuil1!"&amp;ADDRESS(COLUMN()+4,$K127,4,1),1))</f>
        <v/>
      </c>
      <c r="K127" s="83" t="str">
        <f aca="false">IFERROR(SMALL(Feuil1!A$15:PV$15,ROW()-1),"")</f>
        <v/>
      </c>
    </row>
    <row r="128" customFormat="false" ht="13.8" hidden="false" customHeight="false" outlineLevel="0" collapsed="false">
      <c r="A128" s="3" t="str">
        <f aca="true">IF(K128="","",INDIRECT("Feuil1!"&amp;ADDRESS(COLUMN()+4,$K128,4,1),1))</f>
        <v/>
      </c>
      <c r="B128" s="81" t="str">
        <f aca="true">IF(K128="","",INDIRECT("Feuil1!"&amp;ADDRESS(COLUMN()+4,$K128,4,1),1))</f>
        <v/>
      </c>
      <c r="C128" s="3" t="str">
        <f aca="true">IF(K128="","",INDIRECT("Feuil1!"&amp;ADDRESS(COLUMN()+4,$K128,4,1),1))</f>
        <v/>
      </c>
      <c r="D128" s="3" t="str">
        <f aca="true">IF(K128="","",INDIRECT("Feuil1!"&amp;ADDRESS(COLUMN()+4,$K128,4,1),1))</f>
        <v/>
      </c>
      <c r="E128" s="82" t="str">
        <f aca="true">IF(K128="","",INDIRECT("Feuil1!"&amp;ADDRESS(COLUMN()+4,$K128,4,1),1))</f>
        <v/>
      </c>
      <c r="F128" s="3" t="str">
        <f aca="true">IF(K128="","",INDIRECT("Feuil1!"&amp;ADDRESS(COLUMN()+4,$K128,4,1),1))</f>
        <v/>
      </c>
      <c r="G128" s="82" t="str">
        <f aca="true">IF(K128="","",INDIRECT("Feuil1!"&amp;ADDRESS(COLUMN()+4,$K128,4,1),1))</f>
        <v/>
      </c>
      <c r="H128" s="3" t="str">
        <f aca="true">IF(K128="","",INDIRECT("Feuil1!"&amp;ADDRESS(COLUMN()+4,$K128,4,1),1))</f>
        <v/>
      </c>
      <c r="I128" s="3" t="str">
        <f aca="true">IF(K128="","",INDIRECT("Feuil1!"&amp;ADDRESS(COLUMN()+4,$K128,4,1),1))</f>
        <v/>
      </c>
      <c r="J128" s="82" t="str">
        <f aca="true">IF(K128="","",INDIRECT("Feuil1!"&amp;ADDRESS(COLUMN()+4,$K128,4,1),1))</f>
        <v/>
      </c>
      <c r="K128" s="83" t="str">
        <f aca="false">IFERROR(SMALL(Feuil1!A$15:PV$15,ROW()-1),"")</f>
        <v/>
      </c>
    </row>
    <row r="129" customFormat="false" ht="13.8" hidden="false" customHeight="false" outlineLevel="0" collapsed="false">
      <c r="A129" s="3" t="str">
        <f aca="true">IF(K129="","",INDIRECT("Feuil1!"&amp;ADDRESS(COLUMN()+4,$K129,4,1),1))</f>
        <v/>
      </c>
      <c r="B129" s="81" t="str">
        <f aca="true">IF(K129="","",INDIRECT("Feuil1!"&amp;ADDRESS(COLUMN()+4,$K129,4,1),1))</f>
        <v/>
      </c>
      <c r="C129" s="3" t="str">
        <f aca="true">IF(K129="","",INDIRECT("Feuil1!"&amp;ADDRESS(COLUMN()+4,$K129,4,1),1))</f>
        <v/>
      </c>
      <c r="D129" s="3" t="str">
        <f aca="true">IF(K129="","",INDIRECT("Feuil1!"&amp;ADDRESS(COLUMN()+4,$K129,4,1),1))</f>
        <v/>
      </c>
      <c r="E129" s="82" t="str">
        <f aca="true">IF(K129="","",INDIRECT("Feuil1!"&amp;ADDRESS(COLUMN()+4,$K129,4,1),1))</f>
        <v/>
      </c>
      <c r="F129" s="3" t="str">
        <f aca="true">IF(K129="","",INDIRECT("Feuil1!"&amp;ADDRESS(COLUMN()+4,$K129,4,1),1))</f>
        <v/>
      </c>
      <c r="G129" s="82" t="str">
        <f aca="true">IF(K129="","",INDIRECT("Feuil1!"&amp;ADDRESS(COLUMN()+4,$K129,4,1),1))</f>
        <v/>
      </c>
      <c r="H129" s="3" t="str">
        <f aca="true">IF(K129="","",INDIRECT("Feuil1!"&amp;ADDRESS(COLUMN()+4,$K129,4,1),1))</f>
        <v/>
      </c>
      <c r="I129" s="3" t="str">
        <f aca="true">IF(K129="","",INDIRECT("Feuil1!"&amp;ADDRESS(COLUMN()+4,$K129,4,1),1))</f>
        <v/>
      </c>
      <c r="J129" s="82" t="str">
        <f aca="true">IF(K129="","",INDIRECT("Feuil1!"&amp;ADDRESS(COLUMN()+4,$K129,4,1),1))</f>
        <v/>
      </c>
      <c r="K129" s="83" t="str">
        <f aca="false">IFERROR(SMALL(Feuil1!A$15:PV$15,ROW()-1),"")</f>
        <v/>
      </c>
    </row>
    <row r="130" customFormat="false" ht="13.8" hidden="false" customHeight="false" outlineLevel="0" collapsed="false">
      <c r="A130" s="3" t="str">
        <f aca="true">IF(K130="","",INDIRECT("Feuil1!"&amp;ADDRESS(COLUMN()+4,$K130,4,1),1))</f>
        <v/>
      </c>
      <c r="B130" s="81" t="str">
        <f aca="true">IF(K130="","",INDIRECT("Feuil1!"&amp;ADDRESS(COLUMN()+4,$K130,4,1),1))</f>
        <v/>
      </c>
      <c r="C130" s="3" t="str">
        <f aca="true">IF(K130="","",INDIRECT("Feuil1!"&amp;ADDRESS(COLUMN()+4,$K130,4,1),1))</f>
        <v/>
      </c>
      <c r="D130" s="3" t="str">
        <f aca="true">IF(K130="","",INDIRECT("Feuil1!"&amp;ADDRESS(COLUMN()+4,$K130,4,1),1))</f>
        <v/>
      </c>
      <c r="E130" s="82" t="str">
        <f aca="true">IF(K130="","",INDIRECT("Feuil1!"&amp;ADDRESS(COLUMN()+4,$K130,4,1),1))</f>
        <v/>
      </c>
      <c r="F130" s="3" t="str">
        <f aca="true">IF(K130="","",INDIRECT("Feuil1!"&amp;ADDRESS(COLUMN()+4,$K130,4,1),1))</f>
        <v/>
      </c>
      <c r="G130" s="82" t="str">
        <f aca="true">IF(K130="","",INDIRECT("Feuil1!"&amp;ADDRESS(COLUMN()+4,$K130,4,1),1))</f>
        <v/>
      </c>
      <c r="H130" s="3" t="str">
        <f aca="true">IF(K130="","",INDIRECT("Feuil1!"&amp;ADDRESS(COLUMN()+4,$K130,4,1),1))</f>
        <v/>
      </c>
      <c r="I130" s="3" t="str">
        <f aca="true">IF(K130="","",INDIRECT("Feuil1!"&amp;ADDRESS(COLUMN()+4,$K130,4,1),1))</f>
        <v/>
      </c>
      <c r="J130" s="82" t="str">
        <f aca="true">IF(K130="","",INDIRECT("Feuil1!"&amp;ADDRESS(COLUMN()+4,$K130,4,1),1))</f>
        <v/>
      </c>
      <c r="K130" s="83" t="str">
        <f aca="false">IFERROR(SMALL(Feuil1!A$15:PV$15,ROW()-1),"")</f>
        <v/>
      </c>
    </row>
    <row r="131" customFormat="false" ht="13.8" hidden="false" customHeight="false" outlineLevel="0" collapsed="false">
      <c r="A131" s="3" t="str">
        <f aca="true">IF(K131="","",INDIRECT("Feuil1!"&amp;ADDRESS(COLUMN()+4,$K131,4,1),1))</f>
        <v/>
      </c>
      <c r="B131" s="81" t="str">
        <f aca="true">IF(K131="","",INDIRECT("Feuil1!"&amp;ADDRESS(COLUMN()+4,$K131,4,1),1))</f>
        <v/>
      </c>
      <c r="C131" s="3" t="str">
        <f aca="true">IF(K131="","",INDIRECT("Feuil1!"&amp;ADDRESS(COLUMN()+4,$K131,4,1),1))</f>
        <v/>
      </c>
      <c r="D131" s="3" t="str">
        <f aca="true">IF(K131="","",INDIRECT("Feuil1!"&amp;ADDRESS(COLUMN()+4,$K131,4,1),1))</f>
        <v/>
      </c>
      <c r="E131" s="82" t="str">
        <f aca="true">IF(K131="","",INDIRECT("Feuil1!"&amp;ADDRESS(COLUMN()+4,$K131,4,1),1))</f>
        <v/>
      </c>
      <c r="F131" s="3" t="str">
        <f aca="true">IF(K131="","",INDIRECT("Feuil1!"&amp;ADDRESS(COLUMN()+4,$K131,4,1),1))</f>
        <v/>
      </c>
      <c r="G131" s="82" t="str">
        <f aca="true">IF(K131="","",INDIRECT("Feuil1!"&amp;ADDRESS(COLUMN()+4,$K131,4,1),1))</f>
        <v/>
      </c>
      <c r="H131" s="3" t="str">
        <f aca="true">IF(K131="","",INDIRECT("Feuil1!"&amp;ADDRESS(COLUMN()+4,$K131,4,1),1))</f>
        <v/>
      </c>
      <c r="I131" s="3" t="str">
        <f aca="true">IF(K131="","",INDIRECT("Feuil1!"&amp;ADDRESS(COLUMN()+4,$K131,4,1),1))</f>
        <v/>
      </c>
      <c r="J131" s="82" t="str">
        <f aca="true">IF(K131="","",INDIRECT("Feuil1!"&amp;ADDRESS(COLUMN()+4,$K131,4,1),1))</f>
        <v/>
      </c>
      <c r="K131" s="83" t="str">
        <f aca="false">IFERROR(SMALL(Feuil1!A$15:PV$15,ROW()-1),"")</f>
        <v/>
      </c>
    </row>
    <row r="132" customFormat="false" ht="13.8" hidden="false" customHeight="false" outlineLevel="0" collapsed="false">
      <c r="A132" s="3" t="str">
        <f aca="true">IF(K132="","",INDIRECT("Feuil1!"&amp;ADDRESS(COLUMN()+4,$K132,4,1),1))</f>
        <v/>
      </c>
      <c r="B132" s="81" t="str">
        <f aca="true">IF(K132="","",INDIRECT("Feuil1!"&amp;ADDRESS(COLUMN()+4,$K132,4,1),1))</f>
        <v/>
      </c>
      <c r="C132" s="3" t="str">
        <f aca="true">IF(K132="","",INDIRECT("Feuil1!"&amp;ADDRESS(COLUMN()+4,$K132,4,1),1))</f>
        <v/>
      </c>
      <c r="D132" s="3" t="str">
        <f aca="true">IF(K132="","",INDIRECT("Feuil1!"&amp;ADDRESS(COLUMN()+4,$K132,4,1),1))</f>
        <v/>
      </c>
      <c r="E132" s="82" t="str">
        <f aca="true">IF(K132="","",INDIRECT("Feuil1!"&amp;ADDRESS(COLUMN()+4,$K132,4,1),1))</f>
        <v/>
      </c>
      <c r="F132" s="3" t="str">
        <f aca="true">IF(K132="","",INDIRECT("Feuil1!"&amp;ADDRESS(COLUMN()+4,$K132,4,1),1))</f>
        <v/>
      </c>
      <c r="G132" s="82" t="str">
        <f aca="true">IF(K132="","",INDIRECT("Feuil1!"&amp;ADDRESS(COLUMN()+4,$K132,4,1),1))</f>
        <v/>
      </c>
      <c r="H132" s="3" t="str">
        <f aca="true">IF(K132="","",INDIRECT("Feuil1!"&amp;ADDRESS(COLUMN()+4,$K132,4,1),1))</f>
        <v/>
      </c>
      <c r="I132" s="3" t="str">
        <f aca="true">IF(K132="","",INDIRECT("Feuil1!"&amp;ADDRESS(COLUMN()+4,$K132,4,1),1))</f>
        <v/>
      </c>
      <c r="J132" s="82" t="str">
        <f aca="true">IF(K132="","",INDIRECT("Feuil1!"&amp;ADDRESS(COLUMN()+4,$K132,4,1),1))</f>
        <v/>
      </c>
      <c r="K132" s="83" t="str">
        <f aca="false">IFERROR(SMALL(Feuil1!A$15:PV$15,ROW()-1),"")</f>
        <v/>
      </c>
    </row>
    <row r="133" customFormat="false" ht="13.8" hidden="false" customHeight="false" outlineLevel="0" collapsed="false">
      <c r="A133" s="3" t="str">
        <f aca="true">IF(K133="","",INDIRECT("Feuil1!"&amp;ADDRESS(COLUMN()+4,$K133,4,1),1))</f>
        <v/>
      </c>
      <c r="B133" s="81" t="str">
        <f aca="true">IF(K133="","",INDIRECT("Feuil1!"&amp;ADDRESS(COLUMN()+4,$K133,4,1),1))</f>
        <v/>
      </c>
      <c r="C133" s="3" t="str">
        <f aca="true">IF(K133="","",INDIRECT("Feuil1!"&amp;ADDRESS(COLUMN()+4,$K133,4,1),1))</f>
        <v/>
      </c>
      <c r="D133" s="3" t="str">
        <f aca="true">IF(K133="","",INDIRECT("Feuil1!"&amp;ADDRESS(COLUMN()+4,$K133,4,1),1))</f>
        <v/>
      </c>
      <c r="E133" s="82" t="str">
        <f aca="true">IF(K133="","",INDIRECT("Feuil1!"&amp;ADDRESS(COLUMN()+4,$K133,4,1),1))</f>
        <v/>
      </c>
      <c r="F133" s="3" t="str">
        <f aca="true">IF(K133="","",INDIRECT("Feuil1!"&amp;ADDRESS(COLUMN()+4,$K133,4,1),1))</f>
        <v/>
      </c>
      <c r="G133" s="82" t="str">
        <f aca="true">IF(K133="","",INDIRECT("Feuil1!"&amp;ADDRESS(COLUMN()+4,$K133,4,1),1))</f>
        <v/>
      </c>
      <c r="H133" s="3" t="str">
        <f aca="true">IF(K133="","",INDIRECT("Feuil1!"&amp;ADDRESS(COLUMN()+4,$K133,4,1),1))</f>
        <v/>
      </c>
      <c r="I133" s="3" t="str">
        <f aca="true">IF(K133="","",INDIRECT("Feuil1!"&amp;ADDRESS(COLUMN()+4,$K133,4,1),1))</f>
        <v/>
      </c>
      <c r="J133" s="82" t="str">
        <f aca="true">IF(K133="","",INDIRECT("Feuil1!"&amp;ADDRESS(COLUMN()+4,$K133,4,1),1))</f>
        <v/>
      </c>
      <c r="K133" s="83" t="str">
        <f aca="false">IFERROR(SMALL(Feuil1!A$15:PV$15,ROW()-1),"")</f>
        <v/>
      </c>
    </row>
    <row r="134" customFormat="false" ht="13.8" hidden="false" customHeight="false" outlineLevel="0" collapsed="false">
      <c r="A134" s="3" t="str">
        <f aca="true">IF(K134="","",INDIRECT("Feuil1!"&amp;ADDRESS(COLUMN()+4,$K134,4,1),1))</f>
        <v/>
      </c>
      <c r="B134" s="81" t="str">
        <f aca="true">IF(K134="","",INDIRECT("Feuil1!"&amp;ADDRESS(COLUMN()+4,$K134,4,1),1))</f>
        <v/>
      </c>
      <c r="C134" s="3" t="str">
        <f aca="true">IF(K134="","",INDIRECT("Feuil1!"&amp;ADDRESS(COLUMN()+4,$K134,4,1),1))</f>
        <v/>
      </c>
      <c r="D134" s="3" t="str">
        <f aca="true">IF(K134="","",INDIRECT("Feuil1!"&amp;ADDRESS(COLUMN()+4,$K134,4,1),1))</f>
        <v/>
      </c>
      <c r="E134" s="82" t="str">
        <f aca="true">IF(K134="","",INDIRECT("Feuil1!"&amp;ADDRESS(COLUMN()+4,$K134,4,1),1))</f>
        <v/>
      </c>
      <c r="F134" s="3" t="str">
        <f aca="true">IF(K134="","",INDIRECT("Feuil1!"&amp;ADDRESS(COLUMN()+4,$K134,4,1),1))</f>
        <v/>
      </c>
      <c r="G134" s="82" t="str">
        <f aca="true">IF(K134="","",INDIRECT("Feuil1!"&amp;ADDRESS(COLUMN()+4,$K134,4,1),1))</f>
        <v/>
      </c>
      <c r="H134" s="3" t="str">
        <f aca="true">IF(K134="","",INDIRECT("Feuil1!"&amp;ADDRESS(COLUMN()+4,$K134,4,1),1))</f>
        <v/>
      </c>
      <c r="I134" s="3" t="str">
        <f aca="true">IF(K134="","",INDIRECT("Feuil1!"&amp;ADDRESS(COLUMN()+4,$K134,4,1),1))</f>
        <v/>
      </c>
      <c r="J134" s="82" t="str">
        <f aca="true">IF(K134="","",INDIRECT("Feuil1!"&amp;ADDRESS(COLUMN()+4,$K134,4,1),1))</f>
        <v/>
      </c>
      <c r="K134" s="83" t="str">
        <f aca="false">IFERROR(SMALL(Feuil1!A$15:PV$15,ROW()-1),"")</f>
        <v/>
      </c>
    </row>
    <row r="135" customFormat="false" ht="13.8" hidden="false" customHeight="false" outlineLevel="0" collapsed="false">
      <c r="A135" s="3" t="str">
        <f aca="true">IF(K135="","",INDIRECT("Feuil1!"&amp;ADDRESS(COLUMN()+4,$K135,4,1),1))</f>
        <v/>
      </c>
      <c r="B135" s="81" t="str">
        <f aca="true">IF(K135="","",INDIRECT("Feuil1!"&amp;ADDRESS(COLUMN()+4,$K135,4,1),1))</f>
        <v/>
      </c>
      <c r="C135" s="3" t="str">
        <f aca="true">IF(K135="","",INDIRECT("Feuil1!"&amp;ADDRESS(COLUMN()+4,$K135,4,1),1))</f>
        <v/>
      </c>
      <c r="D135" s="3" t="str">
        <f aca="true">IF(K135="","",INDIRECT("Feuil1!"&amp;ADDRESS(COLUMN()+4,$K135,4,1),1))</f>
        <v/>
      </c>
      <c r="E135" s="82" t="str">
        <f aca="true">IF(K135="","",INDIRECT("Feuil1!"&amp;ADDRESS(COLUMN()+4,$K135,4,1),1))</f>
        <v/>
      </c>
      <c r="F135" s="3" t="str">
        <f aca="true">IF(K135="","",INDIRECT("Feuil1!"&amp;ADDRESS(COLUMN()+4,$K135,4,1),1))</f>
        <v/>
      </c>
      <c r="G135" s="82" t="str">
        <f aca="true">IF(K135="","",INDIRECT("Feuil1!"&amp;ADDRESS(COLUMN()+4,$K135,4,1),1))</f>
        <v/>
      </c>
      <c r="H135" s="3" t="str">
        <f aca="true">IF(K135="","",INDIRECT("Feuil1!"&amp;ADDRESS(COLUMN()+4,$K135,4,1),1))</f>
        <v/>
      </c>
      <c r="I135" s="3" t="str">
        <f aca="true">IF(K135="","",INDIRECT("Feuil1!"&amp;ADDRESS(COLUMN()+4,$K135,4,1),1))</f>
        <v/>
      </c>
      <c r="J135" s="82" t="str">
        <f aca="true">IF(K135="","",INDIRECT("Feuil1!"&amp;ADDRESS(COLUMN()+4,$K135,4,1),1))</f>
        <v/>
      </c>
      <c r="K135" s="83" t="str">
        <f aca="false">IFERROR(SMALL(Feuil1!A$15:PV$15,ROW()-1),"")</f>
        <v/>
      </c>
    </row>
    <row r="136" customFormat="false" ht="13.8" hidden="false" customHeight="false" outlineLevel="0" collapsed="false">
      <c r="A136" s="3" t="str">
        <f aca="true">IF(K136="","",INDIRECT("Feuil1!"&amp;ADDRESS(COLUMN()+4,$K136,4,1),1))</f>
        <v/>
      </c>
      <c r="B136" s="81" t="str">
        <f aca="true">IF(K136="","",INDIRECT("Feuil1!"&amp;ADDRESS(COLUMN()+4,$K136,4,1),1))</f>
        <v/>
      </c>
      <c r="C136" s="3" t="str">
        <f aca="true">IF(K136="","",INDIRECT("Feuil1!"&amp;ADDRESS(COLUMN()+4,$K136,4,1),1))</f>
        <v/>
      </c>
      <c r="D136" s="3" t="str">
        <f aca="true">IF(K136="","",INDIRECT("Feuil1!"&amp;ADDRESS(COLUMN()+4,$K136,4,1),1))</f>
        <v/>
      </c>
      <c r="E136" s="82" t="str">
        <f aca="true">IF(K136="","",INDIRECT("Feuil1!"&amp;ADDRESS(COLUMN()+4,$K136,4,1),1))</f>
        <v/>
      </c>
      <c r="F136" s="3" t="str">
        <f aca="true">IF(K136="","",INDIRECT("Feuil1!"&amp;ADDRESS(COLUMN()+4,$K136,4,1),1))</f>
        <v/>
      </c>
      <c r="G136" s="82" t="str">
        <f aca="true">IF(K136="","",INDIRECT("Feuil1!"&amp;ADDRESS(COLUMN()+4,$K136,4,1),1))</f>
        <v/>
      </c>
      <c r="H136" s="3" t="str">
        <f aca="true">IF(K136="","",INDIRECT("Feuil1!"&amp;ADDRESS(COLUMN()+4,$K136,4,1),1))</f>
        <v/>
      </c>
      <c r="I136" s="3" t="str">
        <f aca="true">IF(K136="","",INDIRECT("Feuil1!"&amp;ADDRESS(COLUMN()+4,$K136,4,1),1))</f>
        <v/>
      </c>
      <c r="J136" s="82" t="str">
        <f aca="true">IF(K136="","",INDIRECT("Feuil1!"&amp;ADDRESS(COLUMN()+4,$K136,4,1),1))</f>
        <v/>
      </c>
      <c r="K136" s="83" t="str">
        <f aca="false">IFERROR(SMALL(Feuil1!A$15:PV$15,ROW()-1),"")</f>
        <v/>
      </c>
    </row>
    <row r="137" customFormat="false" ht="13.8" hidden="false" customHeight="false" outlineLevel="0" collapsed="false">
      <c r="A137" s="3" t="str">
        <f aca="true">IF(K137="","",INDIRECT("Feuil1!"&amp;ADDRESS(COLUMN()+4,$K137,4,1),1))</f>
        <v/>
      </c>
      <c r="B137" s="81" t="str">
        <f aca="true">IF(K137="","",INDIRECT("Feuil1!"&amp;ADDRESS(COLUMN()+4,$K137,4,1),1))</f>
        <v/>
      </c>
      <c r="C137" s="3" t="str">
        <f aca="true">IF(K137="","",INDIRECT("Feuil1!"&amp;ADDRESS(COLUMN()+4,$K137,4,1),1))</f>
        <v/>
      </c>
      <c r="D137" s="3" t="str">
        <f aca="true">IF(K137="","",INDIRECT("Feuil1!"&amp;ADDRESS(COLUMN()+4,$K137,4,1),1))</f>
        <v/>
      </c>
      <c r="E137" s="82" t="str">
        <f aca="true">IF(K137="","",INDIRECT("Feuil1!"&amp;ADDRESS(COLUMN()+4,$K137,4,1),1))</f>
        <v/>
      </c>
      <c r="F137" s="3" t="str">
        <f aca="true">IF(K137="","",INDIRECT("Feuil1!"&amp;ADDRESS(COLUMN()+4,$K137,4,1),1))</f>
        <v/>
      </c>
      <c r="G137" s="82" t="str">
        <f aca="true">IF(K137="","",INDIRECT("Feuil1!"&amp;ADDRESS(COLUMN()+4,$K137,4,1),1))</f>
        <v/>
      </c>
      <c r="H137" s="3" t="str">
        <f aca="true">IF(K137="","",INDIRECT("Feuil1!"&amp;ADDRESS(COLUMN()+4,$K137,4,1),1))</f>
        <v/>
      </c>
      <c r="I137" s="3" t="str">
        <f aca="true">IF(K137="","",INDIRECT("Feuil1!"&amp;ADDRESS(COLUMN()+4,$K137,4,1),1))</f>
        <v/>
      </c>
      <c r="J137" s="82" t="str">
        <f aca="true">IF(K137="","",INDIRECT("Feuil1!"&amp;ADDRESS(COLUMN()+4,$K137,4,1),1))</f>
        <v/>
      </c>
      <c r="K137" s="83" t="str">
        <f aca="false">IFERROR(SMALL(Feuil1!A$15:PV$15,ROW()-1),"")</f>
        <v/>
      </c>
    </row>
    <row r="138" customFormat="false" ht="13.8" hidden="false" customHeight="false" outlineLevel="0" collapsed="false">
      <c r="A138" s="3" t="str">
        <f aca="true">IF(K138="","",INDIRECT("Feuil1!"&amp;ADDRESS(COLUMN()+4,$K138,4,1),1))</f>
        <v/>
      </c>
      <c r="B138" s="81" t="str">
        <f aca="true">IF(K138="","",INDIRECT("Feuil1!"&amp;ADDRESS(COLUMN()+4,$K138,4,1),1))</f>
        <v/>
      </c>
      <c r="C138" s="3" t="str">
        <f aca="true">IF(K138="","",INDIRECT("Feuil1!"&amp;ADDRESS(COLUMN()+4,$K138,4,1),1))</f>
        <v/>
      </c>
      <c r="D138" s="3" t="str">
        <f aca="true">IF(K138="","",INDIRECT("Feuil1!"&amp;ADDRESS(COLUMN()+4,$K138,4,1),1))</f>
        <v/>
      </c>
      <c r="E138" s="82" t="str">
        <f aca="true">IF(K138="","",INDIRECT("Feuil1!"&amp;ADDRESS(COLUMN()+4,$K138,4,1),1))</f>
        <v/>
      </c>
      <c r="F138" s="3" t="str">
        <f aca="true">IF(K138="","",INDIRECT("Feuil1!"&amp;ADDRESS(COLUMN()+4,$K138,4,1),1))</f>
        <v/>
      </c>
      <c r="G138" s="82" t="str">
        <f aca="true">IF(K138="","",INDIRECT("Feuil1!"&amp;ADDRESS(COLUMN()+4,$K138,4,1),1))</f>
        <v/>
      </c>
      <c r="H138" s="3" t="str">
        <f aca="true">IF(K138="","",INDIRECT("Feuil1!"&amp;ADDRESS(COLUMN()+4,$K138,4,1),1))</f>
        <v/>
      </c>
      <c r="I138" s="3" t="str">
        <f aca="true">IF(K138="","",INDIRECT("Feuil1!"&amp;ADDRESS(COLUMN()+4,$K138,4,1),1))</f>
        <v/>
      </c>
      <c r="J138" s="82" t="str">
        <f aca="true">IF(K138="","",INDIRECT("Feuil1!"&amp;ADDRESS(COLUMN()+4,$K138,4,1),1))</f>
        <v/>
      </c>
      <c r="K138" s="83" t="str">
        <f aca="false">IFERROR(SMALL(Feuil1!A$15:PV$15,ROW()-1),"")</f>
        <v/>
      </c>
    </row>
    <row r="139" customFormat="false" ht="13.8" hidden="false" customHeight="false" outlineLevel="0" collapsed="false">
      <c r="A139" s="3" t="str">
        <f aca="true">IF(K139="","",INDIRECT("Feuil1!"&amp;ADDRESS(COLUMN()+4,$K139,4,1),1))</f>
        <v/>
      </c>
      <c r="B139" s="81" t="str">
        <f aca="true">IF(K139="","",INDIRECT("Feuil1!"&amp;ADDRESS(COLUMN()+4,$K139,4,1),1))</f>
        <v/>
      </c>
      <c r="C139" s="3" t="str">
        <f aca="true">IF(K139="","",INDIRECT("Feuil1!"&amp;ADDRESS(COLUMN()+4,$K139,4,1),1))</f>
        <v/>
      </c>
      <c r="D139" s="3" t="str">
        <f aca="true">IF(K139="","",INDIRECT("Feuil1!"&amp;ADDRESS(COLUMN()+4,$K139,4,1),1))</f>
        <v/>
      </c>
      <c r="E139" s="82" t="str">
        <f aca="true">IF(K139="","",INDIRECT("Feuil1!"&amp;ADDRESS(COLUMN()+4,$K139,4,1),1))</f>
        <v/>
      </c>
      <c r="F139" s="3" t="str">
        <f aca="true">IF(K139="","",INDIRECT("Feuil1!"&amp;ADDRESS(COLUMN()+4,$K139,4,1),1))</f>
        <v/>
      </c>
      <c r="G139" s="82" t="str">
        <f aca="true">IF(K139="","",INDIRECT("Feuil1!"&amp;ADDRESS(COLUMN()+4,$K139,4,1),1))</f>
        <v/>
      </c>
      <c r="H139" s="3" t="str">
        <f aca="true">IF(K139="","",INDIRECT("Feuil1!"&amp;ADDRESS(COLUMN()+4,$K139,4,1),1))</f>
        <v/>
      </c>
      <c r="I139" s="3" t="str">
        <f aca="true">IF(K139="","",INDIRECT("Feuil1!"&amp;ADDRESS(COLUMN()+4,$K139,4,1),1))</f>
        <v/>
      </c>
      <c r="J139" s="82" t="str">
        <f aca="true">IF(K139="","",INDIRECT("Feuil1!"&amp;ADDRESS(COLUMN()+4,$K139,4,1),1))</f>
        <v/>
      </c>
      <c r="K139" s="83" t="str">
        <f aca="false">IFERROR(SMALL(Feuil1!A$15:PV$15,ROW()-1),"")</f>
        <v/>
      </c>
    </row>
    <row r="140" customFormat="false" ht="13.8" hidden="false" customHeight="false" outlineLevel="0" collapsed="false">
      <c r="A140" s="3" t="str">
        <f aca="true">IF(K140="","",INDIRECT("Feuil1!"&amp;ADDRESS(COLUMN()+4,$K140,4,1),1))</f>
        <v/>
      </c>
      <c r="B140" s="81" t="str">
        <f aca="true">IF(K140="","",INDIRECT("Feuil1!"&amp;ADDRESS(COLUMN()+4,$K140,4,1),1))</f>
        <v/>
      </c>
      <c r="C140" s="3" t="str">
        <f aca="true">IF(K140="","",INDIRECT("Feuil1!"&amp;ADDRESS(COLUMN()+4,$K140,4,1),1))</f>
        <v/>
      </c>
      <c r="D140" s="3" t="str">
        <f aca="true">IF(K140="","",INDIRECT("Feuil1!"&amp;ADDRESS(COLUMN()+4,$K140,4,1),1))</f>
        <v/>
      </c>
      <c r="E140" s="82" t="str">
        <f aca="true">IF(K140="","",INDIRECT("Feuil1!"&amp;ADDRESS(COLUMN()+4,$K140,4,1),1))</f>
        <v/>
      </c>
      <c r="F140" s="3" t="str">
        <f aca="true">IF(K140="","",INDIRECT("Feuil1!"&amp;ADDRESS(COLUMN()+4,$K140,4,1),1))</f>
        <v/>
      </c>
      <c r="G140" s="82" t="str">
        <f aca="true">IF(K140="","",INDIRECT("Feuil1!"&amp;ADDRESS(COLUMN()+4,$K140,4,1),1))</f>
        <v/>
      </c>
      <c r="H140" s="3" t="str">
        <f aca="true">IF(K140="","",INDIRECT("Feuil1!"&amp;ADDRESS(COLUMN()+4,$K140,4,1),1))</f>
        <v/>
      </c>
      <c r="I140" s="3" t="str">
        <f aca="true">IF(K140="","",INDIRECT("Feuil1!"&amp;ADDRESS(COLUMN()+4,$K140,4,1),1))</f>
        <v/>
      </c>
      <c r="J140" s="82" t="str">
        <f aca="true">IF(K140="","",INDIRECT("Feuil1!"&amp;ADDRESS(COLUMN()+4,$K140,4,1),1))</f>
        <v/>
      </c>
      <c r="K140" s="83" t="str">
        <f aca="false">IFERROR(SMALL(Feuil1!A$15:PV$15,ROW()-1),"")</f>
        <v/>
      </c>
    </row>
    <row r="141" customFormat="false" ht="13.8" hidden="false" customHeight="false" outlineLevel="0" collapsed="false">
      <c r="A141" s="3" t="str">
        <f aca="true">IF(K141="","",INDIRECT("Feuil1!"&amp;ADDRESS(COLUMN()+4,$K141,4,1),1))</f>
        <v/>
      </c>
      <c r="B141" s="81" t="str">
        <f aca="true">IF(K141="","",INDIRECT("Feuil1!"&amp;ADDRESS(COLUMN()+4,$K141,4,1),1))</f>
        <v/>
      </c>
      <c r="C141" s="3" t="str">
        <f aca="true">IF(K141="","",INDIRECT("Feuil1!"&amp;ADDRESS(COLUMN()+4,$K141,4,1),1))</f>
        <v/>
      </c>
      <c r="D141" s="3" t="str">
        <f aca="true">IF(K141="","",INDIRECT("Feuil1!"&amp;ADDRESS(COLUMN()+4,$K141,4,1),1))</f>
        <v/>
      </c>
      <c r="E141" s="82" t="str">
        <f aca="true">IF(K141="","",INDIRECT("Feuil1!"&amp;ADDRESS(COLUMN()+4,$K141,4,1),1))</f>
        <v/>
      </c>
      <c r="F141" s="3" t="str">
        <f aca="true">IF(K141="","",INDIRECT("Feuil1!"&amp;ADDRESS(COLUMN()+4,$K141,4,1),1))</f>
        <v/>
      </c>
      <c r="G141" s="82" t="str">
        <f aca="true">IF(K141="","",INDIRECT("Feuil1!"&amp;ADDRESS(COLUMN()+4,$K141,4,1),1))</f>
        <v/>
      </c>
      <c r="H141" s="3" t="str">
        <f aca="true">IF(K141="","",INDIRECT("Feuil1!"&amp;ADDRESS(COLUMN()+4,$K141,4,1),1))</f>
        <v/>
      </c>
      <c r="I141" s="3" t="str">
        <f aca="true">IF(K141="","",INDIRECT("Feuil1!"&amp;ADDRESS(COLUMN()+4,$K141,4,1),1))</f>
        <v/>
      </c>
      <c r="J141" s="82" t="str">
        <f aca="true">IF(K141="","",INDIRECT("Feuil1!"&amp;ADDRESS(COLUMN()+4,$K141,4,1),1))</f>
        <v/>
      </c>
      <c r="K141" s="83" t="str">
        <f aca="false">IFERROR(SMALL(Feuil1!A$15:PV$15,ROW()-1),"")</f>
        <v/>
      </c>
    </row>
    <row r="142" customFormat="false" ht="13.8" hidden="false" customHeight="false" outlineLevel="0" collapsed="false">
      <c r="A142" s="3" t="str">
        <f aca="true">IF(K142="","",INDIRECT("Feuil1!"&amp;ADDRESS(COLUMN()+4,$K142,4,1),1))</f>
        <v/>
      </c>
      <c r="B142" s="81" t="str">
        <f aca="true">IF(K142="","",INDIRECT("Feuil1!"&amp;ADDRESS(COLUMN()+4,$K142,4,1),1))</f>
        <v/>
      </c>
      <c r="C142" s="3" t="str">
        <f aca="true">IF(K142="","",INDIRECT("Feuil1!"&amp;ADDRESS(COLUMN()+4,$K142,4,1),1))</f>
        <v/>
      </c>
      <c r="D142" s="3" t="str">
        <f aca="true">IF(K142="","",INDIRECT("Feuil1!"&amp;ADDRESS(COLUMN()+4,$K142,4,1),1))</f>
        <v/>
      </c>
      <c r="E142" s="82" t="str">
        <f aca="true">IF(K142="","",INDIRECT("Feuil1!"&amp;ADDRESS(COLUMN()+4,$K142,4,1),1))</f>
        <v/>
      </c>
      <c r="F142" s="3" t="str">
        <f aca="true">IF(K142="","",INDIRECT("Feuil1!"&amp;ADDRESS(COLUMN()+4,$K142,4,1),1))</f>
        <v/>
      </c>
      <c r="G142" s="82" t="str">
        <f aca="true">IF(K142="","",INDIRECT("Feuil1!"&amp;ADDRESS(COLUMN()+4,$K142,4,1),1))</f>
        <v/>
      </c>
      <c r="H142" s="3" t="str">
        <f aca="true">IF(K142="","",INDIRECT("Feuil1!"&amp;ADDRESS(COLUMN()+4,$K142,4,1),1))</f>
        <v/>
      </c>
      <c r="I142" s="3" t="str">
        <f aca="true">IF(K142="","",INDIRECT("Feuil1!"&amp;ADDRESS(COLUMN()+4,$K142,4,1),1))</f>
        <v/>
      </c>
      <c r="J142" s="82" t="str">
        <f aca="true">IF(K142="","",INDIRECT("Feuil1!"&amp;ADDRESS(COLUMN()+4,$K142,4,1),1))</f>
        <v/>
      </c>
      <c r="K142" s="83" t="str">
        <f aca="false">IFERROR(SMALL(Feuil1!A$15:PV$15,ROW()-1),"")</f>
        <v/>
      </c>
    </row>
    <row r="143" customFormat="false" ht="13.8" hidden="false" customHeight="false" outlineLevel="0" collapsed="false">
      <c r="A143" s="3" t="str">
        <f aca="true">IF(K143="","",INDIRECT("Feuil1!"&amp;ADDRESS(COLUMN()+4,$K143,4,1),1))</f>
        <v/>
      </c>
      <c r="B143" s="81" t="str">
        <f aca="true">IF(K143="","",INDIRECT("Feuil1!"&amp;ADDRESS(COLUMN()+4,$K143,4,1),1))</f>
        <v/>
      </c>
      <c r="C143" s="3" t="str">
        <f aca="true">IF(K143="","",INDIRECT("Feuil1!"&amp;ADDRESS(COLUMN()+4,$K143,4,1),1))</f>
        <v/>
      </c>
      <c r="D143" s="3" t="str">
        <f aca="true">IF(K143="","",INDIRECT("Feuil1!"&amp;ADDRESS(COLUMN()+4,$K143,4,1),1))</f>
        <v/>
      </c>
      <c r="E143" s="82" t="str">
        <f aca="true">IF(K143="","",INDIRECT("Feuil1!"&amp;ADDRESS(COLUMN()+4,$K143,4,1),1))</f>
        <v/>
      </c>
      <c r="F143" s="3" t="str">
        <f aca="true">IF(K143="","",INDIRECT("Feuil1!"&amp;ADDRESS(COLUMN()+4,$K143,4,1),1))</f>
        <v/>
      </c>
      <c r="G143" s="82" t="str">
        <f aca="true">IF(K143="","",INDIRECT("Feuil1!"&amp;ADDRESS(COLUMN()+4,$K143,4,1),1))</f>
        <v/>
      </c>
      <c r="H143" s="3" t="str">
        <f aca="true">IF(K143="","",INDIRECT("Feuil1!"&amp;ADDRESS(COLUMN()+4,$K143,4,1),1))</f>
        <v/>
      </c>
      <c r="I143" s="3" t="str">
        <f aca="true">IF(K143="","",INDIRECT("Feuil1!"&amp;ADDRESS(COLUMN()+4,$K143,4,1),1))</f>
        <v/>
      </c>
      <c r="J143" s="82" t="str">
        <f aca="true">IF(K143="","",INDIRECT("Feuil1!"&amp;ADDRESS(COLUMN()+4,$K143,4,1),1))</f>
        <v/>
      </c>
      <c r="K143" s="83" t="str">
        <f aca="false">IFERROR(SMALL(Feuil1!A$15:PV$15,ROW()-1),"")</f>
        <v/>
      </c>
    </row>
    <row r="144" customFormat="false" ht="13.8" hidden="false" customHeight="false" outlineLevel="0" collapsed="false">
      <c r="A144" s="3" t="str">
        <f aca="true">IF(K144="","",INDIRECT("Feuil1!"&amp;ADDRESS(COLUMN()+4,$K144,4,1),1))</f>
        <v/>
      </c>
      <c r="B144" s="81" t="str">
        <f aca="true">IF(K144="","",INDIRECT("Feuil1!"&amp;ADDRESS(COLUMN()+4,$K144,4,1),1))</f>
        <v/>
      </c>
      <c r="C144" s="3" t="str">
        <f aca="true">IF(K144="","",INDIRECT("Feuil1!"&amp;ADDRESS(COLUMN()+4,$K144,4,1),1))</f>
        <v/>
      </c>
      <c r="D144" s="3" t="str">
        <f aca="true">IF(K144="","",INDIRECT("Feuil1!"&amp;ADDRESS(COLUMN()+4,$K144,4,1),1))</f>
        <v/>
      </c>
      <c r="E144" s="82" t="str">
        <f aca="true">IF(K144="","",INDIRECT("Feuil1!"&amp;ADDRESS(COLUMN()+4,$K144,4,1),1))</f>
        <v/>
      </c>
      <c r="F144" s="3" t="str">
        <f aca="true">IF(K144="","",INDIRECT("Feuil1!"&amp;ADDRESS(COLUMN()+4,$K144,4,1),1))</f>
        <v/>
      </c>
      <c r="G144" s="82" t="str">
        <f aca="true">IF(K144="","",INDIRECT("Feuil1!"&amp;ADDRESS(COLUMN()+4,$K144,4,1),1))</f>
        <v/>
      </c>
      <c r="H144" s="3" t="str">
        <f aca="true">IF(K144="","",INDIRECT("Feuil1!"&amp;ADDRESS(COLUMN()+4,$K144,4,1),1))</f>
        <v/>
      </c>
      <c r="I144" s="3" t="str">
        <f aca="true">IF(K144="","",INDIRECT("Feuil1!"&amp;ADDRESS(COLUMN()+4,$K144,4,1),1))</f>
        <v/>
      </c>
      <c r="J144" s="82" t="str">
        <f aca="true">IF(K144="","",INDIRECT("Feuil1!"&amp;ADDRESS(COLUMN()+4,$K144,4,1),1))</f>
        <v/>
      </c>
      <c r="K144" s="83" t="str">
        <f aca="false">IFERROR(SMALL(Feuil1!A$15:PV$15,ROW()-1),"")</f>
        <v/>
      </c>
    </row>
    <row r="145" customFormat="false" ht="13.8" hidden="false" customHeight="false" outlineLevel="0" collapsed="false">
      <c r="A145" s="3" t="str">
        <f aca="true">IF(K145="","",INDIRECT("Feuil1!"&amp;ADDRESS(COLUMN()+4,$K145,4,1),1))</f>
        <v/>
      </c>
      <c r="B145" s="81" t="str">
        <f aca="true">IF(K145="","",INDIRECT("Feuil1!"&amp;ADDRESS(COLUMN()+4,$K145,4,1),1))</f>
        <v/>
      </c>
      <c r="C145" s="3" t="str">
        <f aca="true">IF(K145="","",INDIRECT("Feuil1!"&amp;ADDRESS(COLUMN()+4,$K145,4,1),1))</f>
        <v/>
      </c>
      <c r="D145" s="3" t="str">
        <f aca="true">IF(K145="","",INDIRECT("Feuil1!"&amp;ADDRESS(COLUMN()+4,$K145,4,1),1))</f>
        <v/>
      </c>
      <c r="E145" s="82" t="str">
        <f aca="true">IF(K145="","",INDIRECT("Feuil1!"&amp;ADDRESS(COLUMN()+4,$K145,4,1),1))</f>
        <v/>
      </c>
      <c r="F145" s="3" t="str">
        <f aca="true">IF(K145="","",INDIRECT("Feuil1!"&amp;ADDRESS(COLUMN()+4,$K145,4,1),1))</f>
        <v/>
      </c>
      <c r="G145" s="82" t="str">
        <f aca="true">IF(K145="","",INDIRECT("Feuil1!"&amp;ADDRESS(COLUMN()+4,$K145,4,1),1))</f>
        <v/>
      </c>
      <c r="H145" s="3" t="str">
        <f aca="true">IF(K145="","",INDIRECT("Feuil1!"&amp;ADDRESS(COLUMN()+4,$K145,4,1),1))</f>
        <v/>
      </c>
      <c r="I145" s="3" t="str">
        <f aca="true">IF(K145="","",INDIRECT("Feuil1!"&amp;ADDRESS(COLUMN()+4,$K145,4,1),1))</f>
        <v/>
      </c>
      <c r="J145" s="82" t="str">
        <f aca="true">IF(K145="","",INDIRECT("Feuil1!"&amp;ADDRESS(COLUMN()+4,$K145,4,1),1))</f>
        <v/>
      </c>
      <c r="K145" s="83" t="str">
        <f aca="false">IFERROR(SMALL(Feuil1!A$15:PV$15,ROW()-1),"")</f>
        <v/>
      </c>
    </row>
    <row r="146" customFormat="false" ht="13.8" hidden="false" customHeight="false" outlineLevel="0" collapsed="false">
      <c r="A146" s="3" t="str">
        <f aca="true">IF(K146="","",INDIRECT("Feuil1!"&amp;ADDRESS(COLUMN()+4,$K146,4,1),1))</f>
        <v/>
      </c>
      <c r="B146" s="81" t="str">
        <f aca="true">IF(K146="","",INDIRECT("Feuil1!"&amp;ADDRESS(COLUMN()+4,$K146,4,1),1))</f>
        <v/>
      </c>
      <c r="C146" s="3" t="str">
        <f aca="true">IF(K146="","",INDIRECT("Feuil1!"&amp;ADDRESS(COLUMN()+4,$K146,4,1),1))</f>
        <v/>
      </c>
      <c r="D146" s="3" t="str">
        <f aca="true">IF(K146="","",INDIRECT("Feuil1!"&amp;ADDRESS(COLUMN()+4,$K146,4,1),1))</f>
        <v/>
      </c>
      <c r="E146" s="82" t="str">
        <f aca="true">IF(K146="","",INDIRECT("Feuil1!"&amp;ADDRESS(COLUMN()+4,$K146,4,1),1))</f>
        <v/>
      </c>
      <c r="F146" s="3" t="str">
        <f aca="true">IF(K146="","",INDIRECT("Feuil1!"&amp;ADDRESS(COLUMN()+4,$K146,4,1),1))</f>
        <v/>
      </c>
      <c r="G146" s="82" t="str">
        <f aca="true">IF(K146="","",INDIRECT("Feuil1!"&amp;ADDRESS(COLUMN()+4,$K146,4,1),1))</f>
        <v/>
      </c>
      <c r="H146" s="3" t="str">
        <f aca="true">IF(K146="","",INDIRECT("Feuil1!"&amp;ADDRESS(COLUMN()+4,$K146,4,1),1))</f>
        <v/>
      </c>
      <c r="I146" s="3" t="str">
        <f aca="true">IF(K146="","",INDIRECT("Feuil1!"&amp;ADDRESS(COLUMN()+4,$K146,4,1),1))</f>
        <v/>
      </c>
      <c r="J146" s="82" t="str">
        <f aca="true">IF(K146="","",INDIRECT("Feuil1!"&amp;ADDRESS(COLUMN()+4,$K146,4,1),1))</f>
        <v/>
      </c>
      <c r="K146" s="83" t="str">
        <f aca="false">IFERROR(SMALL(Feuil1!A$15:PV$15,ROW()-1),"")</f>
        <v/>
      </c>
    </row>
    <row r="147" customFormat="false" ht="13.8" hidden="false" customHeight="false" outlineLevel="0" collapsed="false">
      <c r="A147" s="3" t="str">
        <f aca="true">IF(K147="","",INDIRECT("Feuil1!"&amp;ADDRESS(COLUMN()+4,$K147,4,1),1))</f>
        <v/>
      </c>
      <c r="B147" s="81" t="str">
        <f aca="true">IF(K147="","",INDIRECT("Feuil1!"&amp;ADDRESS(COLUMN()+4,$K147,4,1),1))</f>
        <v/>
      </c>
      <c r="C147" s="3" t="str">
        <f aca="true">IF(K147="","",INDIRECT("Feuil1!"&amp;ADDRESS(COLUMN()+4,$K147,4,1),1))</f>
        <v/>
      </c>
      <c r="D147" s="3" t="str">
        <f aca="true">IF(K147="","",INDIRECT("Feuil1!"&amp;ADDRESS(COLUMN()+4,$K147,4,1),1))</f>
        <v/>
      </c>
      <c r="E147" s="82" t="str">
        <f aca="true">IF(K147="","",INDIRECT("Feuil1!"&amp;ADDRESS(COLUMN()+4,$K147,4,1),1))</f>
        <v/>
      </c>
      <c r="F147" s="3" t="str">
        <f aca="true">IF(K147="","",INDIRECT("Feuil1!"&amp;ADDRESS(COLUMN()+4,$K147,4,1),1))</f>
        <v/>
      </c>
      <c r="G147" s="82" t="str">
        <f aca="true">IF(K147="","",INDIRECT("Feuil1!"&amp;ADDRESS(COLUMN()+4,$K147,4,1),1))</f>
        <v/>
      </c>
      <c r="H147" s="3" t="str">
        <f aca="true">IF(K147="","",INDIRECT("Feuil1!"&amp;ADDRESS(COLUMN()+4,$K147,4,1),1))</f>
        <v/>
      </c>
      <c r="I147" s="3" t="str">
        <f aca="true">IF(K147="","",INDIRECT("Feuil1!"&amp;ADDRESS(COLUMN()+4,$K147,4,1),1))</f>
        <v/>
      </c>
      <c r="J147" s="82" t="str">
        <f aca="true">IF(K147="","",INDIRECT("Feuil1!"&amp;ADDRESS(COLUMN()+4,$K147,4,1),1))</f>
        <v/>
      </c>
      <c r="K147" s="83" t="str">
        <f aca="false">IFERROR(SMALL(Feuil1!A$15:PV$15,ROW()-1),"")</f>
        <v/>
      </c>
    </row>
    <row r="148" customFormat="false" ht="13.8" hidden="false" customHeight="false" outlineLevel="0" collapsed="false">
      <c r="A148" s="3" t="str">
        <f aca="true">IF(K148="","",INDIRECT("Feuil1!"&amp;ADDRESS(COLUMN()+4,$K148,4,1),1))</f>
        <v/>
      </c>
      <c r="B148" s="81" t="str">
        <f aca="true">IF(K148="","",INDIRECT("Feuil1!"&amp;ADDRESS(COLUMN()+4,$K148,4,1),1))</f>
        <v/>
      </c>
      <c r="C148" s="3" t="str">
        <f aca="true">IF(K148="","",INDIRECT("Feuil1!"&amp;ADDRESS(COLUMN()+4,$K148,4,1),1))</f>
        <v/>
      </c>
      <c r="D148" s="3" t="str">
        <f aca="true">IF(K148="","",INDIRECT("Feuil1!"&amp;ADDRESS(COLUMN()+4,$K148,4,1),1))</f>
        <v/>
      </c>
      <c r="E148" s="82" t="str">
        <f aca="true">IF(K148="","",INDIRECT("Feuil1!"&amp;ADDRESS(COLUMN()+4,$K148,4,1),1))</f>
        <v/>
      </c>
      <c r="F148" s="3" t="str">
        <f aca="true">IF(K148="","",INDIRECT("Feuil1!"&amp;ADDRESS(COLUMN()+4,$K148,4,1),1))</f>
        <v/>
      </c>
      <c r="G148" s="82" t="str">
        <f aca="true">IF(K148="","",INDIRECT("Feuil1!"&amp;ADDRESS(COLUMN()+4,$K148,4,1),1))</f>
        <v/>
      </c>
      <c r="H148" s="3" t="str">
        <f aca="true">IF(K148="","",INDIRECT("Feuil1!"&amp;ADDRESS(COLUMN()+4,$K148,4,1),1))</f>
        <v/>
      </c>
      <c r="I148" s="3" t="str">
        <f aca="true">IF(K148="","",INDIRECT("Feuil1!"&amp;ADDRESS(COLUMN()+4,$K148,4,1),1))</f>
        <v/>
      </c>
      <c r="J148" s="82" t="str">
        <f aca="true">IF(K148="","",INDIRECT("Feuil1!"&amp;ADDRESS(COLUMN()+4,$K148,4,1),1))</f>
        <v/>
      </c>
      <c r="K148" s="83" t="str">
        <f aca="false">IFERROR(SMALL(Feuil1!A$15:PV$15,ROW()-1),"")</f>
        <v/>
      </c>
    </row>
    <row r="149" customFormat="false" ht="13.8" hidden="false" customHeight="false" outlineLevel="0" collapsed="false">
      <c r="A149" s="3" t="str">
        <f aca="true">IF(K149="","",INDIRECT("Feuil1!"&amp;ADDRESS(COLUMN()+4,$K149,4,1),1))</f>
        <v/>
      </c>
      <c r="B149" s="81" t="str">
        <f aca="true">IF(K149="","",INDIRECT("Feuil1!"&amp;ADDRESS(COLUMN()+4,$K149,4,1),1))</f>
        <v/>
      </c>
      <c r="C149" s="3" t="str">
        <f aca="true">IF(K149="","",INDIRECT("Feuil1!"&amp;ADDRESS(COLUMN()+4,$K149,4,1),1))</f>
        <v/>
      </c>
      <c r="D149" s="3" t="str">
        <f aca="true">IF(K149="","",INDIRECT("Feuil1!"&amp;ADDRESS(COLUMN()+4,$K149,4,1),1))</f>
        <v/>
      </c>
      <c r="E149" s="82" t="str">
        <f aca="true">IF(K149="","",INDIRECT("Feuil1!"&amp;ADDRESS(COLUMN()+4,$K149,4,1),1))</f>
        <v/>
      </c>
      <c r="F149" s="3" t="str">
        <f aca="true">IF(K149="","",INDIRECT("Feuil1!"&amp;ADDRESS(COLUMN()+4,$K149,4,1),1))</f>
        <v/>
      </c>
      <c r="G149" s="82" t="str">
        <f aca="true">IF(K149="","",INDIRECT("Feuil1!"&amp;ADDRESS(COLUMN()+4,$K149,4,1),1))</f>
        <v/>
      </c>
      <c r="H149" s="3" t="str">
        <f aca="true">IF(K149="","",INDIRECT("Feuil1!"&amp;ADDRESS(COLUMN()+4,$K149,4,1),1))</f>
        <v/>
      </c>
      <c r="I149" s="3" t="str">
        <f aca="true">IF(K149="","",INDIRECT("Feuil1!"&amp;ADDRESS(COLUMN()+4,$K149,4,1),1))</f>
        <v/>
      </c>
      <c r="J149" s="82" t="str">
        <f aca="true">IF(K149="","",INDIRECT("Feuil1!"&amp;ADDRESS(COLUMN()+4,$K149,4,1),1))</f>
        <v/>
      </c>
      <c r="K149" s="83" t="str">
        <f aca="false">IFERROR(SMALL(Feuil1!A$15:PV$15,ROW()-1),"")</f>
        <v/>
      </c>
    </row>
    <row r="150" customFormat="false" ht="13.8" hidden="false" customHeight="false" outlineLevel="0" collapsed="false">
      <c r="A150" s="3" t="str">
        <f aca="true">IF(K150="","",INDIRECT("Feuil1!"&amp;ADDRESS(COLUMN()+4,$K150,4,1),1))</f>
        <v/>
      </c>
      <c r="B150" s="81" t="str">
        <f aca="true">IF(K150="","",INDIRECT("Feuil1!"&amp;ADDRESS(COLUMN()+4,$K150,4,1),1))</f>
        <v/>
      </c>
      <c r="C150" s="3" t="str">
        <f aca="true">IF(K150="","",INDIRECT("Feuil1!"&amp;ADDRESS(COLUMN()+4,$K150,4,1),1))</f>
        <v/>
      </c>
      <c r="D150" s="3" t="str">
        <f aca="true">IF(K150="","",INDIRECT("Feuil1!"&amp;ADDRESS(COLUMN()+4,$K150,4,1),1))</f>
        <v/>
      </c>
      <c r="E150" s="82" t="str">
        <f aca="true">IF(K150="","",INDIRECT("Feuil1!"&amp;ADDRESS(COLUMN()+4,$K150,4,1),1))</f>
        <v/>
      </c>
      <c r="F150" s="3" t="str">
        <f aca="true">IF(K150="","",INDIRECT("Feuil1!"&amp;ADDRESS(COLUMN()+4,$K150,4,1),1))</f>
        <v/>
      </c>
      <c r="G150" s="82" t="str">
        <f aca="true">IF(K150="","",INDIRECT("Feuil1!"&amp;ADDRESS(COLUMN()+4,$K150,4,1),1))</f>
        <v/>
      </c>
      <c r="H150" s="3" t="str">
        <f aca="true">IF(K150="","",INDIRECT("Feuil1!"&amp;ADDRESS(COLUMN()+4,$K150,4,1),1))</f>
        <v/>
      </c>
      <c r="I150" s="3" t="str">
        <f aca="true">IF(K150="","",INDIRECT("Feuil1!"&amp;ADDRESS(COLUMN()+4,$K150,4,1),1))</f>
        <v/>
      </c>
      <c r="J150" s="82" t="str">
        <f aca="true">IF(K150="","",INDIRECT("Feuil1!"&amp;ADDRESS(COLUMN()+4,$K150,4,1),1))</f>
        <v/>
      </c>
      <c r="K150" s="83" t="str">
        <f aca="false">IFERROR(SMALL(Feuil1!A$15:PV$15,ROW()-1),"")</f>
        <v/>
      </c>
    </row>
    <row r="151" customFormat="false" ht="13.8" hidden="false" customHeight="false" outlineLevel="0" collapsed="false">
      <c r="A151" s="3" t="str">
        <f aca="true">IF(K151="","",INDIRECT("Feuil1!"&amp;ADDRESS(COLUMN()+4,$K151,4,1),1))</f>
        <v/>
      </c>
      <c r="B151" s="81" t="str">
        <f aca="true">IF(K151="","",INDIRECT("Feuil1!"&amp;ADDRESS(COLUMN()+4,$K151,4,1),1))</f>
        <v/>
      </c>
      <c r="C151" s="3" t="str">
        <f aca="true">IF(K151="","",INDIRECT("Feuil1!"&amp;ADDRESS(COLUMN()+4,$K151,4,1),1))</f>
        <v/>
      </c>
      <c r="D151" s="3" t="str">
        <f aca="true">IF(K151="","",INDIRECT("Feuil1!"&amp;ADDRESS(COLUMN()+4,$K151,4,1),1))</f>
        <v/>
      </c>
      <c r="E151" s="82" t="str">
        <f aca="true">IF(K151="","",INDIRECT("Feuil1!"&amp;ADDRESS(COLUMN()+4,$K151,4,1),1))</f>
        <v/>
      </c>
      <c r="F151" s="3" t="str">
        <f aca="true">IF(K151="","",INDIRECT("Feuil1!"&amp;ADDRESS(COLUMN()+4,$K151,4,1),1))</f>
        <v/>
      </c>
      <c r="G151" s="82" t="str">
        <f aca="true">IF(K151="","",INDIRECT("Feuil1!"&amp;ADDRESS(COLUMN()+4,$K151,4,1),1))</f>
        <v/>
      </c>
      <c r="H151" s="3" t="str">
        <f aca="true">IF(K151="","",INDIRECT("Feuil1!"&amp;ADDRESS(COLUMN()+4,$K151,4,1),1))</f>
        <v/>
      </c>
      <c r="I151" s="3" t="str">
        <f aca="true">IF(K151="","",INDIRECT("Feuil1!"&amp;ADDRESS(COLUMN()+4,$K151,4,1),1))</f>
        <v/>
      </c>
      <c r="J151" s="82" t="str">
        <f aca="true">IF(K151="","",INDIRECT("Feuil1!"&amp;ADDRESS(COLUMN()+4,$K151,4,1),1))</f>
        <v/>
      </c>
      <c r="K151" s="83" t="str">
        <f aca="false">IFERROR(SMALL(Feuil1!A$15:PV$15,ROW()-1),"")</f>
        <v/>
      </c>
    </row>
    <row r="152" customFormat="false" ht="13.8" hidden="false" customHeight="false" outlineLevel="0" collapsed="false">
      <c r="A152" s="3" t="str">
        <f aca="true">IF(K152="","",INDIRECT("Feuil1!"&amp;ADDRESS(COLUMN()+4,$K152,4,1),1))</f>
        <v/>
      </c>
      <c r="B152" s="81" t="str">
        <f aca="true">IF(K152="","",INDIRECT("Feuil1!"&amp;ADDRESS(COLUMN()+4,$K152,4,1),1))</f>
        <v/>
      </c>
      <c r="C152" s="3" t="str">
        <f aca="true">IF(K152="","",INDIRECT("Feuil1!"&amp;ADDRESS(COLUMN()+4,$K152,4,1),1))</f>
        <v/>
      </c>
      <c r="D152" s="3" t="str">
        <f aca="true">IF(K152="","",INDIRECT("Feuil1!"&amp;ADDRESS(COLUMN()+4,$K152,4,1),1))</f>
        <v/>
      </c>
      <c r="E152" s="82" t="str">
        <f aca="true">IF(K152="","",INDIRECT("Feuil1!"&amp;ADDRESS(COLUMN()+4,$K152,4,1),1))</f>
        <v/>
      </c>
      <c r="F152" s="3" t="str">
        <f aca="true">IF(K152="","",INDIRECT("Feuil1!"&amp;ADDRESS(COLUMN()+4,$K152,4,1),1))</f>
        <v/>
      </c>
      <c r="G152" s="82" t="str">
        <f aca="true">IF(K152="","",INDIRECT("Feuil1!"&amp;ADDRESS(COLUMN()+4,$K152,4,1),1))</f>
        <v/>
      </c>
      <c r="H152" s="3" t="str">
        <f aca="true">IF(K152="","",INDIRECT("Feuil1!"&amp;ADDRESS(COLUMN()+4,$K152,4,1),1))</f>
        <v/>
      </c>
      <c r="I152" s="3" t="str">
        <f aca="true">IF(K152="","",INDIRECT("Feuil1!"&amp;ADDRESS(COLUMN()+4,$K152,4,1),1))</f>
        <v/>
      </c>
      <c r="J152" s="82" t="str">
        <f aca="true">IF(K152="","",INDIRECT("Feuil1!"&amp;ADDRESS(COLUMN()+4,$K152,4,1),1))</f>
        <v/>
      </c>
      <c r="K152" s="83" t="str">
        <f aca="false">IFERROR(SMALL(Feuil1!A$15:PV$15,ROW()-1),"")</f>
        <v/>
      </c>
    </row>
    <row r="153" customFormat="false" ht="13.8" hidden="false" customHeight="false" outlineLevel="0" collapsed="false">
      <c r="A153" s="3" t="str">
        <f aca="true">IF(K153="","",INDIRECT("Feuil1!"&amp;ADDRESS(COLUMN()+4,$K153,4,1),1))</f>
        <v/>
      </c>
      <c r="B153" s="81" t="str">
        <f aca="true">IF(K153="","",INDIRECT("Feuil1!"&amp;ADDRESS(COLUMN()+4,$K153,4,1),1))</f>
        <v/>
      </c>
      <c r="C153" s="3" t="str">
        <f aca="true">IF(K153="","",INDIRECT("Feuil1!"&amp;ADDRESS(COLUMN()+4,$K153,4,1),1))</f>
        <v/>
      </c>
      <c r="D153" s="3" t="str">
        <f aca="true">IF(K153="","",INDIRECT("Feuil1!"&amp;ADDRESS(COLUMN()+4,$K153,4,1),1))</f>
        <v/>
      </c>
      <c r="E153" s="82" t="str">
        <f aca="true">IF(K153="","",INDIRECT("Feuil1!"&amp;ADDRESS(COLUMN()+4,$K153,4,1),1))</f>
        <v/>
      </c>
      <c r="F153" s="3" t="str">
        <f aca="true">IF(K153="","",INDIRECT("Feuil1!"&amp;ADDRESS(COLUMN()+4,$K153,4,1),1))</f>
        <v/>
      </c>
      <c r="G153" s="82" t="str">
        <f aca="true">IF(K153="","",INDIRECT("Feuil1!"&amp;ADDRESS(COLUMN()+4,$K153,4,1),1))</f>
        <v/>
      </c>
      <c r="H153" s="3" t="str">
        <f aca="true">IF(K153="","",INDIRECT("Feuil1!"&amp;ADDRESS(COLUMN()+4,$K153,4,1),1))</f>
        <v/>
      </c>
      <c r="I153" s="3" t="str">
        <f aca="true">IF(K153="","",INDIRECT("Feuil1!"&amp;ADDRESS(COLUMN()+4,$K153,4,1),1))</f>
        <v/>
      </c>
      <c r="J153" s="82" t="str">
        <f aca="true">IF(K153="","",INDIRECT("Feuil1!"&amp;ADDRESS(COLUMN()+4,$K153,4,1),1))</f>
        <v/>
      </c>
      <c r="K153" s="83" t="str">
        <f aca="false">IFERROR(SMALL(Feuil1!A$15:PV$15,ROW()-1),"")</f>
        <v/>
      </c>
    </row>
    <row r="154" customFormat="false" ht="13.8" hidden="false" customHeight="false" outlineLevel="0" collapsed="false">
      <c r="A154" s="3" t="str">
        <f aca="true">IF(K154="","",INDIRECT("Feuil1!"&amp;ADDRESS(COLUMN()+4,$K154,4,1),1))</f>
        <v/>
      </c>
      <c r="B154" s="81" t="str">
        <f aca="true">IF(K154="","",INDIRECT("Feuil1!"&amp;ADDRESS(COLUMN()+4,$K154,4,1),1))</f>
        <v/>
      </c>
      <c r="C154" s="3" t="str">
        <f aca="true">IF(K154="","",INDIRECT("Feuil1!"&amp;ADDRESS(COLUMN()+4,$K154,4,1),1))</f>
        <v/>
      </c>
      <c r="D154" s="3" t="str">
        <f aca="true">IF(K154="","",INDIRECT("Feuil1!"&amp;ADDRESS(COLUMN()+4,$K154,4,1),1))</f>
        <v/>
      </c>
      <c r="E154" s="82" t="str">
        <f aca="true">IF(K154="","",INDIRECT("Feuil1!"&amp;ADDRESS(COLUMN()+4,$K154,4,1),1))</f>
        <v/>
      </c>
      <c r="F154" s="3" t="str">
        <f aca="true">IF(K154="","",INDIRECT("Feuil1!"&amp;ADDRESS(COLUMN()+4,$K154,4,1),1))</f>
        <v/>
      </c>
      <c r="G154" s="82" t="str">
        <f aca="true">IF(K154="","",INDIRECT("Feuil1!"&amp;ADDRESS(COLUMN()+4,$K154,4,1),1))</f>
        <v/>
      </c>
      <c r="H154" s="3" t="str">
        <f aca="true">IF(K154="","",INDIRECT("Feuil1!"&amp;ADDRESS(COLUMN()+4,$K154,4,1),1))</f>
        <v/>
      </c>
      <c r="I154" s="3" t="str">
        <f aca="true">IF(K154="","",INDIRECT("Feuil1!"&amp;ADDRESS(COLUMN()+4,$K154,4,1),1))</f>
        <v/>
      </c>
      <c r="J154" s="82" t="str">
        <f aca="true">IF(K154="","",INDIRECT("Feuil1!"&amp;ADDRESS(COLUMN()+4,$K154,4,1),1))</f>
        <v/>
      </c>
      <c r="K154" s="83" t="str">
        <f aca="false">IFERROR(SMALL(Feuil1!A$15:PV$15,ROW()-1),"")</f>
        <v/>
      </c>
    </row>
    <row r="155" customFormat="false" ht="13.8" hidden="false" customHeight="false" outlineLevel="0" collapsed="false">
      <c r="A155" s="3" t="str">
        <f aca="true">IF(K155="","",INDIRECT("Feuil1!"&amp;ADDRESS(COLUMN()+4,$K155,4,1),1))</f>
        <v/>
      </c>
      <c r="B155" s="81" t="str">
        <f aca="true">IF(K155="","",INDIRECT("Feuil1!"&amp;ADDRESS(COLUMN()+4,$K155,4,1),1))</f>
        <v/>
      </c>
      <c r="C155" s="3" t="str">
        <f aca="true">IF(K155="","",INDIRECT("Feuil1!"&amp;ADDRESS(COLUMN()+4,$K155,4,1),1))</f>
        <v/>
      </c>
      <c r="D155" s="3" t="str">
        <f aca="true">IF(K155="","",INDIRECT("Feuil1!"&amp;ADDRESS(COLUMN()+4,$K155,4,1),1))</f>
        <v/>
      </c>
      <c r="E155" s="82" t="str">
        <f aca="true">IF(K155="","",INDIRECT("Feuil1!"&amp;ADDRESS(COLUMN()+4,$K155,4,1),1))</f>
        <v/>
      </c>
      <c r="F155" s="3" t="str">
        <f aca="true">IF(K155="","",INDIRECT("Feuil1!"&amp;ADDRESS(COLUMN()+4,$K155,4,1),1))</f>
        <v/>
      </c>
      <c r="G155" s="82" t="str">
        <f aca="true">IF(K155="","",INDIRECT("Feuil1!"&amp;ADDRESS(COLUMN()+4,$K155,4,1),1))</f>
        <v/>
      </c>
      <c r="H155" s="3" t="str">
        <f aca="true">IF(K155="","",INDIRECT("Feuil1!"&amp;ADDRESS(COLUMN()+4,$K155,4,1),1))</f>
        <v/>
      </c>
      <c r="I155" s="3" t="str">
        <f aca="true">IF(K155="","",INDIRECT("Feuil1!"&amp;ADDRESS(COLUMN()+4,$K155,4,1),1))</f>
        <v/>
      </c>
      <c r="J155" s="82" t="str">
        <f aca="true">IF(K155="","",INDIRECT("Feuil1!"&amp;ADDRESS(COLUMN()+4,$K155,4,1),1))</f>
        <v/>
      </c>
      <c r="K155" s="83" t="str">
        <f aca="false">IFERROR(SMALL(Feuil1!A$15:PV$15,ROW()-1),"")</f>
        <v/>
      </c>
    </row>
    <row r="156" customFormat="false" ht="13.8" hidden="false" customHeight="false" outlineLevel="0" collapsed="false">
      <c r="A156" s="3" t="str">
        <f aca="true">IF(K156="","",INDIRECT("Feuil1!"&amp;ADDRESS(COLUMN()+4,$K156,4,1),1))</f>
        <v/>
      </c>
      <c r="B156" s="81" t="str">
        <f aca="true">IF(K156="","",INDIRECT("Feuil1!"&amp;ADDRESS(COLUMN()+4,$K156,4,1),1))</f>
        <v/>
      </c>
      <c r="C156" s="3" t="str">
        <f aca="true">IF(K156="","",INDIRECT("Feuil1!"&amp;ADDRESS(COLUMN()+4,$K156,4,1),1))</f>
        <v/>
      </c>
      <c r="D156" s="3" t="str">
        <f aca="true">IF(K156="","",INDIRECT("Feuil1!"&amp;ADDRESS(COLUMN()+4,$K156,4,1),1))</f>
        <v/>
      </c>
      <c r="E156" s="82" t="str">
        <f aca="true">IF(K156="","",INDIRECT("Feuil1!"&amp;ADDRESS(COLUMN()+4,$K156,4,1),1))</f>
        <v/>
      </c>
      <c r="F156" s="3" t="str">
        <f aca="true">IF(K156="","",INDIRECT("Feuil1!"&amp;ADDRESS(COLUMN()+4,$K156,4,1),1))</f>
        <v/>
      </c>
      <c r="G156" s="82" t="str">
        <f aca="true">IF(K156="","",INDIRECT("Feuil1!"&amp;ADDRESS(COLUMN()+4,$K156,4,1),1))</f>
        <v/>
      </c>
      <c r="H156" s="3" t="str">
        <f aca="true">IF(K156="","",INDIRECT("Feuil1!"&amp;ADDRESS(COLUMN()+4,$K156,4,1),1))</f>
        <v/>
      </c>
      <c r="I156" s="3" t="str">
        <f aca="true">IF(K156="","",INDIRECT("Feuil1!"&amp;ADDRESS(COLUMN()+4,$K156,4,1),1))</f>
        <v/>
      </c>
      <c r="J156" s="82" t="str">
        <f aca="true">IF(K156="","",INDIRECT("Feuil1!"&amp;ADDRESS(COLUMN()+4,$K156,4,1),1))</f>
        <v/>
      </c>
      <c r="K156" s="83" t="str">
        <f aca="false">IFERROR(SMALL(Feuil1!A$15:PV$15,ROW()-1),"")</f>
        <v/>
      </c>
    </row>
    <row r="157" customFormat="false" ht="13.8" hidden="false" customHeight="false" outlineLevel="0" collapsed="false">
      <c r="A157" s="3" t="str">
        <f aca="true">IF(K157="","",INDIRECT("Feuil1!"&amp;ADDRESS(COLUMN()+4,$K157,4,1),1))</f>
        <v/>
      </c>
      <c r="B157" s="81" t="str">
        <f aca="true">IF(K157="","",INDIRECT("Feuil1!"&amp;ADDRESS(COLUMN()+4,$K157,4,1),1))</f>
        <v/>
      </c>
      <c r="C157" s="3" t="str">
        <f aca="true">IF(K157="","",INDIRECT("Feuil1!"&amp;ADDRESS(COLUMN()+4,$K157,4,1),1))</f>
        <v/>
      </c>
      <c r="D157" s="3" t="str">
        <f aca="true">IF(K157="","",INDIRECT("Feuil1!"&amp;ADDRESS(COLUMN()+4,$K157,4,1),1))</f>
        <v/>
      </c>
      <c r="E157" s="82" t="str">
        <f aca="true">IF(K157="","",INDIRECT("Feuil1!"&amp;ADDRESS(COLUMN()+4,$K157,4,1),1))</f>
        <v/>
      </c>
      <c r="F157" s="3" t="str">
        <f aca="true">IF(K157="","",INDIRECT("Feuil1!"&amp;ADDRESS(COLUMN()+4,$K157,4,1),1))</f>
        <v/>
      </c>
      <c r="G157" s="82" t="str">
        <f aca="true">IF(K157="","",INDIRECT("Feuil1!"&amp;ADDRESS(COLUMN()+4,$K157,4,1),1))</f>
        <v/>
      </c>
      <c r="H157" s="3" t="str">
        <f aca="true">IF(K157="","",INDIRECT("Feuil1!"&amp;ADDRESS(COLUMN()+4,$K157,4,1),1))</f>
        <v/>
      </c>
      <c r="I157" s="3" t="str">
        <f aca="true">IF(K157="","",INDIRECT("Feuil1!"&amp;ADDRESS(COLUMN()+4,$K157,4,1),1))</f>
        <v/>
      </c>
      <c r="J157" s="82" t="str">
        <f aca="true">IF(K157="","",INDIRECT("Feuil1!"&amp;ADDRESS(COLUMN()+4,$K157,4,1),1))</f>
        <v/>
      </c>
      <c r="K157" s="83" t="str">
        <f aca="false">IFERROR(SMALL(Feuil1!A$15:PV$15,ROW()-1),"")</f>
        <v/>
      </c>
    </row>
    <row r="158" customFormat="false" ht="13.8" hidden="false" customHeight="false" outlineLevel="0" collapsed="false">
      <c r="A158" s="3" t="str">
        <f aca="true">IF(K158="","",INDIRECT("Feuil1!"&amp;ADDRESS(COLUMN()+4,$K158,4,1),1))</f>
        <v/>
      </c>
      <c r="B158" s="81" t="str">
        <f aca="true">IF(K158="","",INDIRECT("Feuil1!"&amp;ADDRESS(COLUMN()+4,$K158,4,1),1))</f>
        <v/>
      </c>
      <c r="C158" s="3" t="str">
        <f aca="true">IF(K158="","",INDIRECT("Feuil1!"&amp;ADDRESS(COLUMN()+4,$K158,4,1),1))</f>
        <v/>
      </c>
      <c r="D158" s="3" t="str">
        <f aca="true">IF(K158="","",INDIRECT("Feuil1!"&amp;ADDRESS(COLUMN()+4,$K158,4,1),1))</f>
        <v/>
      </c>
      <c r="E158" s="82" t="str">
        <f aca="true">IF(K158="","",INDIRECT("Feuil1!"&amp;ADDRESS(COLUMN()+4,$K158,4,1),1))</f>
        <v/>
      </c>
      <c r="F158" s="3" t="str">
        <f aca="true">IF(K158="","",INDIRECT("Feuil1!"&amp;ADDRESS(COLUMN()+4,$K158,4,1),1))</f>
        <v/>
      </c>
      <c r="G158" s="82" t="str">
        <f aca="true">IF(K158="","",INDIRECT("Feuil1!"&amp;ADDRESS(COLUMN()+4,$K158,4,1),1))</f>
        <v/>
      </c>
      <c r="H158" s="3" t="str">
        <f aca="true">IF(K158="","",INDIRECT("Feuil1!"&amp;ADDRESS(COLUMN()+4,$K158,4,1),1))</f>
        <v/>
      </c>
      <c r="I158" s="3" t="str">
        <f aca="true">IF(K158="","",INDIRECT("Feuil1!"&amp;ADDRESS(COLUMN()+4,$K158,4,1),1))</f>
        <v/>
      </c>
      <c r="J158" s="82" t="str">
        <f aca="true">IF(K158="","",INDIRECT("Feuil1!"&amp;ADDRESS(COLUMN()+4,$K158,4,1),1))</f>
        <v/>
      </c>
      <c r="K158" s="83" t="str">
        <f aca="false">IFERROR(SMALL(Feuil1!A$15:PV$15,ROW()-1),"")</f>
        <v/>
      </c>
    </row>
    <row r="159" customFormat="false" ht="13.8" hidden="false" customHeight="false" outlineLevel="0" collapsed="false">
      <c r="A159" s="3" t="str">
        <f aca="true">IF(K159="","",INDIRECT("Feuil1!"&amp;ADDRESS(COLUMN()+4,$K159,4,1),1))</f>
        <v/>
      </c>
      <c r="B159" s="81" t="str">
        <f aca="true">IF(K159="","",INDIRECT("Feuil1!"&amp;ADDRESS(COLUMN()+4,$K159,4,1),1))</f>
        <v/>
      </c>
      <c r="C159" s="3" t="str">
        <f aca="true">IF(K159="","",INDIRECT("Feuil1!"&amp;ADDRESS(COLUMN()+4,$K159,4,1),1))</f>
        <v/>
      </c>
      <c r="D159" s="3" t="str">
        <f aca="true">IF(K159="","",INDIRECT("Feuil1!"&amp;ADDRESS(COLUMN()+4,$K159,4,1),1))</f>
        <v/>
      </c>
      <c r="E159" s="82" t="str">
        <f aca="true">IF(K159="","",INDIRECT("Feuil1!"&amp;ADDRESS(COLUMN()+4,$K159,4,1),1))</f>
        <v/>
      </c>
      <c r="F159" s="3" t="str">
        <f aca="true">IF(K159="","",INDIRECT("Feuil1!"&amp;ADDRESS(COLUMN()+4,$K159,4,1),1))</f>
        <v/>
      </c>
      <c r="G159" s="82" t="str">
        <f aca="true">IF(K159="","",INDIRECT("Feuil1!"&amp;ADDRESS(COLUMN()+4,$K159,4,1),1))</f>
        <v/>
      </c>
      <c r="H159" s="3" t="str">
        <f aca="true">IF(K159="","",INDIRECT("Feuil1!"&amp;ADDRESS(COLUMN()+4,$K159,4,1),1))</f>
        <v/>
      </c>
      <c r="I159" s="3" t="str">
        <f aca="true">IF(K159="","",INDIRECT("Feuil1!"&amp;ADDRESS(COLUMN()+4,$K159,4,1),1))</f>
        <v/>
      </c>
      <c r="J159" s="82" t="str">
        <f aca="true">IF(K159="","",INDIRECT("Feuil1!"&amp;ADDRESS(COLUMN()+4,$K159,4,1),1))</f>
        <v/>
      </c>
      <c r="K159" s="83" t="str">
        <f aca="false">IFERROR(SMALL(Feuil1!A$15:PV$15,ROW()-1),"")</f>
        <v/>
      </c>
    </row>
    <row r="160" customFormat="false" ht="13.8" hidden="false" customHeight="false" outlineLevel="0" collapsed="false">
      <c r="A160" s="3" t="str">
        <f aca="true">IF(K160="","",INDIRECT("Feuil1!"&amp;ADDRESS(COLUMN()+4,$K160,4,1),1))</f>
        <v/>
      </c>
      <c r="B160" s="81" t="str">
        <f aca="true">IF(K160="","",INDIRECT("Feuil1!"&amp;ADDRESS(COLUMN()+4,$K160,4,1),1))</f>
        <v/>
      </c>
      <c r="C160" s="3" t="str">
        <f aca="true">IF(K160="","",INDIRECT("Feuil1!"&amp;ADDRESS(COLUMN()+4,$K160,4,1),1))</f>
        <v/>
      </c>
      <c r="D160" s="3" t="str">
        <f aca="true">IF(K160="","",INDIRECT("Feuil1!"&amp;ADDRESS(COLUMN()+4,$K160,4,1),1))</f>
        <v/>
      </c>
      <c r="E160" s="82" t="str">
        <f aca="true">IF(K160="","",INDIRECT("Feuil1!"&amp;ADDRESS(COLUMN()+4,$K160,4,1),1))</f>
        <v/>
      </c>
      <c r="F160" s="3" t="str">
        <f aca="true">IF(K160="","",INDIRECT("Feuil1!"&amp;ADDRESS(COLUMN()+4,$K160,4,1),1))</f>
        <v/>
      </c>
      <c r="G160" s="82" t="str">
        <f aca="true">IF(K160="","",INDIRECT("Feuil1!"&amp;ADDRESS(COLUMN()+4,$K160,4,1),1))</f>
        <v/>
      </c>
      <c r="H160" s="3" t="str">
        <f aca="true">IF(K160="","",INDIRECT("Feuil1!"&amp;ADDRESS(COLUMN()+4,$K160,4,1),1))</f>
        <v/>
      </c>
      <c r="I160" s="3" t="str">
        <f aca="true">IF(K160="","",INDIRECT("Feuil1!"&amp;ADDRESS(COLUMN()+4,$K160,4,1),1))</f>
        <v/>
      </c>
      <c r="J160" s="82" t="str">
        <f aca="true">IF(K160="","",INDIRECT("Feuil1!"&amp;ADDRESS(COLUMN()+4,$K160,4,1),1))</f>
        <v/>
      </c>
      <c r="K160" s="83" t="str">
        <f aca="false">IFERROR(SMALL(Feuil1!A$15:PV$15,ROW()-1),"")</f>
        <v/>
      </c>
    </row>
    <row r="161" customFormat="false" ht="13.8" hidden="false" customHeight="false" outlineLevel="0" collapsed="false">
      <c r="A161" s="3" t="str">
        <f aca="true">IF(K161="","",INDIRECT("Feuil1!"&amp;ADDRESS(COLUMN()+4,$K161,4,1),1))</f>
        <v/>
      </c>
      <c r="B161" s="81" t="str">
        <f aca="true">IF(K161="","",INDIRECT("Feuil1!"&amp;ADDRESS(COLUMN()+4,$K161,4,1),1))</f>
        <v/>
      </c>
      <c r="C161" s="3" t="str">
        <f aca="true">IF(K161="","",INDIRECT("Feuil1!"&amp;ADDRESS(COLUMN()+4,$K161,4,1),1))</f>
        <v/>
      </c>
      <c r="D161" s="3" t="str">
        <f aca="true">IF(K161="","",INDIRECT("Feuil1!"&amp;ADDRESS(COLUMN()+4,$K161,4,1),1))</f>
        <v/>
      </c>
      <c r="E161" s="82" t="str">
        <f aca="true">IF(K161="","",INDIRECT("Feuil1!"&amp;ADDRESS(COLUMN()+4,$K161,4,1),1))</f>
        <v/>
      </c>
      <c r="F161" s="3" t="str">
        <f aca="true">IF(K161="","",INDIRECT("Feuil1!"&amp;ADDRESS(COLUMN()+4,$K161,4,1),1))</f>
        <v/>
      </c>
      <c r="G161" s="82" t="str">
        <f aca="true">IF(K161="","",INDIRECT("Feuil1!"&amp;ADDRESS(COLUMN()+4,$K161,4,1),1))</f>
        <v/>
      </c>
      <c r="H161" s="3" t="str">
        <f aca="true">IF(K161="","",INDIRECT("Feuil1!"&amp;ADDRESS(COLUMN()+4,$K161,4,1),1))</f>
        <v/>
      </c>
      <c r="I161" s="3" t="str">
        <f aca="true">IF(K161="","",INDIRECT("Feuil1!"&amp;ADDRESS(COLUMN()+4,$K161,4,1),1))</f>
        <v/>
      </c>
      <c r="J161" s="82" t="str">
        <f aca="true">IF(K161="","",INDIRECT("Feuil1!"&amp;ADDRESS(COLUMN()+4,$K161,4,1),1))</f>
        <v/>
      </c>
      <c r="K161" s="83" t="str">
        <f aca="false">IFERROR(SMALL(Feuil1!A$15:PV$15,ROW()-1),"")</f>
        <v/>
      </c>
    </row>
    <row r="162" customFormat="false" ht="13.8" hidden="false" customHeight="false" outlineLevel="0" collapsed="false">
      <c r="A162" s="3" t="str">
        <f aca="true">IF(K162="","",INDIRECT("Feuil1!"&amp;ADDRESS(COLUMN()+4,$K162,4,1),1))</f>
        <v/>
      </c>
      <c r="B162" s="81" t="str">
        <f aca="true">IF(K162="","",INDIRECT("Feuil1!"&amp;ADDRESS(COLUMN()+4,$K162,4,1),1))</f>
        <v/>
      </c>
      <c r="C162" s="3" t="str">
        <f aca="true">IF(K162="","",INDIRECT("Feuil1!"&amp;ADDRESS(COLUMN()+4,$K162,4,1),1))</f>
        <v/>
      </c>
      <c r="D162" s="3" t="str">
        <f aca="true">IF(K162="","",INDIRECT("Feuil1!"&amp;ADDRESS(COLUMN()+4,$K162,4,1),1))</f>
        <v/>
      </c>
      <c r="E162" s="82" t="str">
        <f aca="true">IF(K162="","",INDIRECT("Feuil1!"&amp;ADDRESS(COLUMN()+4,$K162,4,1),1))</f>
        <v/>
      </c>
      <c r="F162" s="3" t="str">
        <f aca="true">IF(K162="","",INDIRECT("Feuil1!"&amp;ADDRESS(COLUMN()+4,$K162,4,1),1))</f>
        <v/>
      </c>
      <c r="G162" s="82" t="str">
        <f aca="true">IF(K162="","",INDIRECT("Feuil1!"&amp;ADDRESS(COLUMN()+4,$K162,4,1),1))</f>
        <v/>
      </c>
      <c r="H162" s="3" t="str">
        <f aca="true">IF(K162="","",INDIRECT("Feuil1!"&amp;ADDRESS(COLUMN()+4,$K162,4,1),1))</f>
        <v/>
      </c>
      <c r="I162" s="3" t="str">
        <f aca="true">IF(K162="","",INDIRECT("Feuil1!"&amp;ADDRESS(COLUMN()+4,$K162,4,1),1))</f>
        <v/>
      </c>
      <c r="J162" s="82" t="str">
        <f aca="true">IF(K162="","",INDIRECT("Feuil1!"&amp;ADDRESS(COLUMN()+4,$K162,4,1),1))</f>
        <v/>
      </c>
      <c r="K162" s="83" t="str">
        <f aca="false">IFERROR(SMALL(Feuil1!A$15:PV$15,ROW()-1),"")</f>
        <v/>
      </c>
    </row>
    <row r="163" customFormat="false" ht="13.8" hidden="false" customHeight="false" outlineLevel="0" collapsed="false">
      <c r="A163" s="3" t="str">
        <f aca="true">IF(K163="","",INDIRECT("Feuil1!"&amp;ADDRESS(COLUMN()+4,$K163,4,1),1))</f>
        <v/>
      </c>
      <c r="B163" s="81" t="str">
        <f aca="true">IF(K163="","",INDIRECT("Feuil1!"&amp;ADDRESS(COLUMN()+4,$K163,4,1),1))</f>
        <v/>
      </c>
      <c r="C163" s="3" t="str">
        <f aca="true">IF(K163="","",INDIRECT("Feuil1!"&amp;ADDRESS(COLUMN()+4,$K163,4,1),1))</f>
        <v/>
      </c>
      <c r="D163" s="3" t="str">
        <f aca="true">IF(K163="","",INDIRECT("Feuil1!"&amp;ADDRESS(COLUMN()+4,$K163,4,1),1))</f>
        <v/>
      </c>
      <c r="E163" s="82" t="str">
        <f aca="true">IF(K163="","",INDIRECT("Feuil1!"&amp;ADDRESS(COLUMN()+4,$K163,4,1),1))</f>
        <v/>
      </c>
      <c r="F163" s="3" t="str">
        <f aca="true">IF(K163="","",INDIRECT("Feuil1!"&amp;ADDRESS(COLUMN()+4,$K163,4,1),1))</f>
        <v/>
      </c>
      <c r="G163" s="82" t="str">
        <f aca="true">IF(K163="","",INDIRECT("Feuil1!"&amp;ADDRESS(COLUMN()+4,$K163,4,1),1))</f>
        <v/>
      </c>
      <c r="H163" s="3" t="str">
        <f aca="true">IF(K163="","",INDIRECT("Feuil1!"&amp;ADDRESS(COLUMN()+4,$K163,4,1),1))</f>
        <v/>
      </c>
      <c r="I163" s="3" t="str">
        <f aca="true">IF(K163="","",INDIRECT("Feuil1!"&amp;ADDRESS(COLUMN()+4,$K163,4,1),1))</f>
        <v/>
      </c>
      <c r="J163" s="82" t="str">
        <f aca="true">IF(K163="","",INDIRECT("Feuil1!"&amp;ADDRESS(COLUMN()+4,$K163,4,1),1))</f>
        <v/>
      </c>
      <c r="K163" s="83" t="str">
        <f aca="false">IFERROR(SMALL(Feuil1!A$15:PV$15,ROW()-1),"")</f>
        <v/>
      </c>
    </row>
    <row r="164" customFormat="false" ht="13.8" hidden="false" customHeight="false" outlineLevel="0" collapsed="false">
      <c r="A164" s="3" t="str">
        <f aca="true">IF(K164="","",INDIRECT("Feuil1!"&amp;ADDRESS(COLUMN()+4,$K164,4,1),1))</f>
        <v/>
      </c>
      <c r="B164" s="81" t="str">
        <f aca="true">IF(K164="","",INDIRECT("Feuil1!"&amp;ADDRESS(COLUMN()+4,$K164,4,1),1))</f>
        <v/>
      </c>
      <c r="C164" s="3" t="str">
        <f aca="true">IF(K164="","",INDIRECT("Feuil1!"&amp;ADDRESS(COLUMN()+4,$K164,4,1),1))</f>
        <v/>
      </c>
      <c r="D164" s="3" t="str">
        <f aca="true">IF(K164="","",INDIRECT("Feuil1!"&amp;ADDRESS(COLUMN()+4,$K164,4,1),1))</f>
        <v/>
      </c>
      <c r="E164" s="82" t="str">
        <f aca="true">IF(K164="","",INDIRECT("Feuil1!"&amp;ADDRESS(COLUMN()+4,$K164,4,1),1))</f>
        <v/>
      </c>
      <c r="F164" s="3" t="str">
        <f aca="true">IF(K164="","",INDIRECT("Feuil1!"&amp;ADDRESS(COLUMN()+4,$K164,4,1),1))</f>
        <v/>
      </c>
      <c r="G164" s="82" t="str">
        <f aca="true">IF(K164="","",INDIRECT("Feuil1!"&amp;ADDRESS(COLUMN()+4,$K164,4,1),1))</f>
        <v/>
      </c>
      <c r="H164" s="3" t="str">
        <f aca="true">IF(K164="","",INDIRECT("Feuil1!"&amp;ADDRESS(COLUMN()+4,$K164,4,1),1))</f>
        <v/>
      </c>
      <c r="I164" s="3" t="str">
        <f aca="true">IF(K164="","",INDIRECT("Feuil1!"&amp;ADDRESS(COLUMN()+4,$K164,4,1),1))</f>
        <v/>
      </c>
      <c r="J164" s="82" t="str">
        <f aca="true">IF(K164="","",INDIRECT("Feuil1!"&amp;ADDRESS(COLUMN()+4,$K164,4,1),1))</f>
        <v/>
      </c>
      <c r="K164" s="83" t="str">
        <f aca="false">IFERROR(SMALL(Feuil1!A$15:PV$15,ROW()-1),"")</f>
        <v/>
      </c>
    </row>
    <row r="165" customFormat="false" ht="13.8" hidden="false" customHeight="false" outlineLevel="0" collapsed="false">
      <c r="A165" s="3" t="str">
        <f aca="true">IF(K165="","",INDIRECT("Feuil1!"&amp;ADDRESS(COLUMN()+4,$K165,4,1),1))</f>
        <v/>
      </c>
      <c r="B165" s="81" t="str">
        <f aca="true">IF(K165="","",INDIRECT("Feuil1!"&amp;ADDRESS(COLUMN()+4,$K165,4,1),1))</f>
        <v/>
      </c>
      <c r="C165" s="3" t="str">
        <f aca="true">IF(K165="","",INDIRECT("Feuil1!"&amp;ADDRESS(COLUMN()+4,$K165,4,1),1))</f>
        <v/>
      </c>
      <c r="D165" s="3" t="str">
        <f aca="true">IF(K165="","",INDIRECT("Feuil1!"&amp;ADDRESS(COLUMN()+4,$K165,4,1),1))</f>
        <v/>
      </c>
      <c r="E165" s="82" t="str">
        <f aca="true">IF(K165="","",INDIRECT("Feuil1!"&amp;ADDRESS(COLUMN()+4,$K165,4,1),1))</f>
        <v/>
      </c>
      <c r="F165" s="3" t="str">
        <f aca="true">IF(K165="","",INDIRECT("Feuil1!"&amp;ADDRESS(COLUMN()+4,$K165,4,1),1))</f>
        <v/>
      </c>
      <c r="G165" s="82" t="str">
        <f aca="true">IF(K165="","",INDIRECT("Feuil1!"&amp;ADDRESS(COLUMN()+4,$K165,4,1),1))</f>
        <v/>
      </c>
      <c r="H165" s="3" t="str">
        <f aca="true">IF(K165="","",INDIRECT("Feuil1!"&amp;ADDRESS(COLUMN()+4,$K165,4,1),1))</f>
        <v/>
      </c>
      <c r="I165" s="3" t="str">
        <f aca="true">IF(K165="","",INDIRECT("Feuil1!"&amp;ADDRESS(COLUMN()+4,$K165,4,1),1))</f>
        <v/>
      </c>
      <c r="J165" s="82" t="str">
        <f aca="true">IF(K165="","",INDIRECT("Feuil1!"&amp;ADDRESS(COLUMN()+4,$K165,4,1),1))</f>
        <v/>
      </c>
      <c r="K165" s="83" t="str">
        <f aca="false">IFERROR(SMALL(Feuil1!A$15:PV$15,ROW()-1),"")</f>
        <v/>
      </c>
    </row>
    <row r="166" customFormat="false" ht="13.8" hidden="false" customHeight="false" outlineLevel="0" collapsed="false">
      <c r="A166" s="3" t="str">
        <f aca="true">IF(K166="","",INDIRECT("Feuil1!"&amp;ADDRESS(COLUMN()+4,$K166,4,1),1))</f>
        <v/>
      </c>
      <c r="B166" s="81" t="str">
        <f aca="true">IF(K166="","",INDIRECT("Feuil1!"&amp;ADDRESS(COLUMN()+4,$K166,4,1),1))</f>
        <v/>
      </c>
      <c r="C166" s="3" t="str">
        <f aca="true">IF(K166="","",INDIRECT("Feuil1!"&amp;ADDRESS(COLUMN()+4,$K166,4,1),1))</f>
        <v/>
      </c>
      <c r="D166" s="3" t="str">
        <f aca="true">IF(K166="","",INDIRECT("Feuil1!"&amp;ADDRESS(COLUMN()+4,$K166,4,1),1))</f>
        <v/>
      </c>
      <c r="E166" s="82" t="str">
        <f aca="true">IF(K166="","",INDIRECT("Feuil1!"&amp;ADDRESS(COLUMN()+4,$K166,4,1),1))</f>
        <v/>
      </c>
      <c r="F166" s="3" t="str">
        <f aca="true">IF(K166="","",INDIRECT("Feuil1!"&amp;ADDRESS(COLUMN()+4,$K166,4,1),1))</f>
        <v/>
      </c>
      <c r="G166" s="82" t="str">
        <f aca="true">IF(K166="","",INDIRECT("Feuil1!"&amp;ADDRESS(COLUMN()+4,$K166,4,1),1))</f>
        <v/>
      </c>
      <c r="H166" s="3" t="str">
        <f aca="true">IF(K166="","",INDIRECT("Feuil1!"&amp;ADDRESS(COLUMN()+4,$K166,4,1),1))</f>
        <v/>
      </c>
      <c r="I166" s="3" t="str">
        <f aca="true">IF(K166="","",INDIRECT("Feuil1!"&amp;ADDRESS(COLUMN()+4,$K166,4,1),1))</f>
        <v/>
      </c>
      <c r="J166" s="82" t="str">
        <f aca="true">IF(K166="","",INDIRECT("Feuil1!"&amp;ADDRESS(COLUMN()+4,$K166,4,1),1))</f>
        <v/>
      </c>
      <c r="K166" s="83" t="str">
        <f aca="false">IFERROR(SMALL(Feuil1!A$15:PV$15,ROW()-1),"")</f>
        <v/>
      </c>
    </row>
    <row r="167" customFormat="false" ht="13.8" hidden="false" customHeight="false" outlineLevel="0" collapsed="false">
      <c r="A167" s="3" t="str">
        <f aca="true">IF(K167="","",INDIRECT("Feuil1!"&amp;ADDRESS(COLUMN()+4,$K167,4,1),1))</f>
        <v/>
      </c>
      <c r="B167" s="81" t="str">
        <f aca="true">IF(K167="","",INDIRECT("Feuil1!"&amp;ADDRESS(COLUMN()+4,$K167,4,1),1))</f>
        <v/>
      </c>
      <c r="C167" s="3" t="str">
        <f aca="true">IF(K167="","",INDIRECT("Feuil1!"&amp;ADDRESS(COLUMN()+4,$K167,4,1),1))</f>
        <v/>
      </c>
      <c r="D167" s="3" t="str">
        <f aca="true">IF(K167="","",INDIRECT("Feuil1!"&amp;ADDRESS(COLUMN()+4,$K167,4,1),1))</f>
        <v/>
      </c>
      <c r="E167" s="82" t="str">
        <f aca="true">IF(K167="","",INDIRECT("Feuil1!"&amp;ADDRESS(COLUMN()+4,$K167,4,1),1))</f>
        <v/>
      </c>
      <c r="F167" s="3" t="str">
        <f aca="true">IF(K167="","",INDIRECT("Feuil1!"&amp;ADDRESS(COLUMN()+4,$K167,4,1),1))</f>
        <v/>
      </c>
      <c r="G167" s="82" t="str">
        <f aca="true">IF(K167="","",INDIRECT("Feuil1!"&amp;ADDRESS(COLUMN()+4,$K167,4,1),1))</f>
        <v/>
      </c>
      <c r="H167" s="3" t="str">
        <f aca="true">IF(K167="","",INDIRECT("Feuil1!"&amp;ADDRESS(COLUMN()+4,$K167,4,1),1))</f>
        <v/>
      </c>
      <c r="I167" s="3" t="str">
        <f aca="true">IF(K167="","",INDIRECT("Feuil1!"&amp;ADDRESS(COLUMN()+4,$K167,4,1),1))</f>
        <v/>
      </c>
      <c r="J167" s="82" t="str">
        <f aca="true">IF(K167="","",INDIRECT("Feuil1!"&amp;ADDRESS(COLUMN()+4,$K167,4,1),1))</f>
        <v/>
      </c>
      <c r="K167" s="83" t="str">
        <f aca="false">IFERROR(SMALL(Feuil1!A$15:PV$15,ROW()-1),"")</f>
        <v/>
      </c>
    </row>
    <row r="168" customFormat="false" ht="13.8" hidden="false" customHeight="false" outlineLevel="0" collapsed="false">
      <c r="A168" s="3" t="str">
        <f aca="true">IF(K168="","",INDIRECT("Feuil1!"&amp;ADDRESS(COLUMN()+4,$K168,4,1),1))</f>
        <v/>
      </c>
      <c r="B168" s="81" t="str">
        <f aca="true">IF(K168="","",INDIRECT("Feuil1!"&amp;ADDRESS(COLUMN()+4,$K168,4,1),1))</f>
        <v/>
      </c>
      <c r="C168" s="3" t="str">
        <f aca="true">IF(K168="","",INDIRECT("Feuil1!"&amp;ADDRESS(COLUMN()+4,$K168,4,1),1))</f>
        <v/>
      </c>
      <c r="D168" s="3" t="str">
        <f aca="true">IF(K168="","",INDIRECT("Feuil1!"&amp;ADDRESS(COLUMN()+4,$K168,4,1),1))</f>
        <v/>
      </c>
      <c r="E168" s="82" t="str">
        <f aca="true">IF(K168="","",INDIRECT("Feuil1!"&amp;ADDRESS(COLUMN()+4,$K168,4,1),1))</f>
        <v/>
      </c>
      <c r="F168" s="3" t="str">
        <f aca="true">IF(K168="","",INDIRECT("Feuil1!"&amp;ADDRESS(COLUMN()+4,$K168,4,1),1))</f>
        <v/>
      </c>
      <c r="G168" s="82" t="str">
        <f aca="true">IF(K168="","",INDIRECT("Feuil1!"&amp;ADDRESS(COLUMN()+4,$K168,4,1),1))</f>
        <v/>
      </c>
      <c r="H168" s="3" t="str">
        <f aca="true">IF(K168="","",INDIRECT("Feuil1!"&amp;ADDRESS(COLUMN()+4,$K168,4,1),1))</f>
        <v/>
      </c>
      <c r="I168" s="3" t="str">
        <f aca="true">IF(K168="","",INDIRECT("Feuil1!"&amp;ADDRESS(COLUMN()+4,$K168,4,1),1))</f>
        <v/>
      </c>
      <c r="J168" s="82" t="str">
        <f aca="true">IF(K168="","",INDIRECT("Feuil1!"&amp;ADDRESS(COLUMN()+4,$K168,4,1),1))</f>
        <v/>
      </c>
      <c r="K168" s="83" t="str">
        <f aca="false">IFERROR(SMALL(Feuil1!A$15:PV$15,ROW()-1),"")</f>
        <v/>
      </c>
    </row>
    <row r="169" customFormat="false" ht="13.8" hidden="false" customHeight="false" outlineLevel="0" collapsed="false">
      <c r="A169" s="3" t="str">
        <f aca="true">IF(K169="","",INDIRECT("Feuil1!"&amp;ADDRESS(COLUMN()+4,$K169,4,1),1))</f>
        <v/>
      </c>
      <c r="B169" s="81" t="str">
        <f aca="true">IF(K169="","",INDIRECT("Feuil1!"&amp;ADDRESS(COLUMN()+4,$K169,4,1),1))</f>
        <v/>
      </c>
      <c r="C169" s="3" t="str">
        <f aca="true">IF(K169="","",INDIRECT("Feuil1!"&amp;ADDRESS(COLUMN()+4,$K169,4,1),1))</f>
        <v/>
      </c>
      <c r="D169" s="3" t="str">
        <f aca="true">IF(K169="","",INDIRECT("Feuil1!"&amp;ADDRESS(COLUMN()+4,$K169,4,1),1))</f>
        <v/>
      </c>
      <c r="E169" s="82" t="str">
        <f aca="true">IF(K169="","",INDIRECT("Feuil1!"&amp;ADDRESS(COLUMN()+4,$K169,4,1),1))</f>
        <v/>
      </c>
      <c r="F169" s="3" t="str">
        <f aca="true">IF(K169="","",INDIRECT("Feuil1!"&amp;ADDRESS(COLUMN()+4,$K169,4,1),1))</f>
        <v/>
      </c>
      <c r="G169" s="82" t="str">
        <f aca="true">IF(K169="","",INDIRECT("Feuil1!"&amp;ADDRESS(COLUMN()+4,$K169,4,1),1))</f>
        <v/>
      </c>
      <c r="H169" s="3" t="str">
        <f aca="true">IF(K169="","",INDIRECT("Feuil1!"&amp;ADDRESS(COLUMN()+4,$K169,4,1),1))</f>
        <v/>
      </c>
      <c r="I169" s="3" t="str">
        <f aca="true">IF(K169="","",INDIRECT("Feuil1!"&amp;ADDRESS(COLUMN()+4,$K169,4,1),1))</f>
        <v/>
      </c>
      <c r="J169" s="82" t="str">
        <f aca="true">IF(K169="","",INDIRECT("Feuil1!"&amp;ADDRESS(COLUMN()+4,$K169,4,1),1))</f>
        <v/>
      </c>
      <c r="K169" s="83" t="str">
        <f aca="false">IFERROR(SMALL(Feuil1!A$15:PV$15,ROW()-1),"")</f>
        <v/>
      </c>
    </row>
    <row r="170" customFormat="false" ht="13.8" hidden="false" customHeight="false" outlineLevel="0" collapsed="false">
      <c r="A170" s="3" t="str">
        <f aca="true">IF(K170="","",INDIRECT("Feuil1!"&amp;ADDRESS(COLUMN()+4,$K170,4,1),1))</f>
        <v/>
      </c>
      <c r="B170" s="81" t="str">
        <f aca="true">IF(K170="","",INDIRECT("Feuil1!"&amp;ADDRESS(COLUMN()+4,$K170,4,1),1))</f>
        <v/>
      </c>
      <c r="C170" s="3" t="str">
        <f aca="true">IF(K170="","",INDIRECT("Feuil1!"&amp;ADDRESS(COLUMN()+4,$K170,4,1),1))</f>
        <v/>
      </c>
      <c r="D170" s="3" t="str">
        <f aca="true">IF(K170="","",INDIRECT("Feuil1!"&amp;ADDRESS(COLUMN()+4,$K170,4,1),1))</f>
        <v/>
      </c>
      <c r="E170" s="82" t="str">
        <f aca="true">IF(K170="","",INDIRECT("Feuil1!"&amp;ADDRESS(COLUMN()+4,$K170,4,1),1))</f>
        <v/>
      </c>
      <c r="F170" s="3" t="str">
        <f aca="true">IF(K170="","",INDIRECT("Feuil1!"&amp;ADDRESS(COLUMN()+4,$K170,4,1),1))</f>
        <v/>
      </c>
      <c r="G170" s="82" t="str">
        <f aca="true">IF(K170="","",INDIRECT("Feuil1!"&amp;ADDRESS(COLUMN()+4,$K170,4,1),1))</f>
        <v/>
      </c>
      <c r="H170" s="3" t="str">
        <f aca="true">IF(K170="","",INDIRECT("Feuil1!"&amp;ADDRESS(COLUMN()+4,$K170,4,1),1))</f>
        <v/>
      </c>
      <c r="I170" s="3" t="str">
        <f aca="true">IF(K170="","",INDIRECT("Feuil1!"&amp;ADDRESS(COLUMN()+4,$K170,4,1),1))</f>
        <v/>
      </c>
      <c r="J170" s="82" t="str">
        <f aca="true">IF(K170="","",INDIRECT("Feuil1!"&amp;ADDRESS(COLUMN()+4,$K170,4,1),1))</f>
        <v/>
      </c>
      <c r="K170" s="83" t="str">
        <f aca="false">IFERROR(SMALL(Feuil1!A$15:PV$15,ROW()-1),"")</f>
        <v/>
      </c>
    </row>
    <row r="171" customFormat="false" ht="13.8" hidden="false" customHeight="false" outlineLevel="0" collapsed="false">
      <c r="A171" s="3" t="str">
        <f aca="true">IF(K171="","",INDIRECT("Feuil1!"&amp;ADDRESS(COLUMN()+4,$K171,4,1),1))</f>
        <v/>
      </c>
      <c r="B171" s="81" t="str">
        <f aca="true">IF(K171="","",INDIRECT("Feuil1!"&amp;ADDRESS(COLUMN()+4,$K171,4,1),1))</f>
        <v/>
      </c>
      <c r="C171" s="3" t="str">
        <f aca="true">IF(K171="","",INDIRECT("Feuil1!"&amp;ADDRESS(COLUMN()+4,$K171,4,1),1))</f>
        <v/>
      </c>
      <c r="D171" s="3" t="str">
        <f aca="true">IF(K171="","",INDIRECT("Feuil1!"&amp;ADDRESS(COLUMN()+4,$K171,4,1),1))</f>
        <v/>
      </c>
      <c r="E171" s="82" t="str">
        <f aca="true">IF(K171="","",INDIRECT("Feuil1!"&amp;ADDRESS(COLUMN()+4,$K171,4,1),1))</f>
        <v/>
      </c>
      <c r="F171" s="3" t="str">
        <f aca="true">IF(K171="","",INDIRECT("Feuil1!"&amp;ADDRESS(COLUMN()+4,$K171,4,1),1))</f>
        <v/>
      </c>
      <c r="G171" s="82" t="str">
        <f aca="true">IF(K171="","",INDIRECT("Feuil1!"&amp;ADDRESS(COLUMN()+4,$K171,4,1),1))</f>
        <v/>
      </c>
      <c r="H171" s="3" t="str">
        <f aca="true">IF(K171="","",INDIRECT("Feuil1!"&amp;ADDRESS(COLUMN()+4,$K171,4,1),1))</f>
        <v/>
      </c>
      <c r="I171" s="3" t="str">
        <f aca="true">IF(K171="","",INDIRECT("Feuil1!"&amp;ADDRESS(COLUMN()+4,$K171,4,1),1))</f>
        <v/>
      </c>
      <c r="J171" s="82" t="str">
        <f aca="true">IF(K171="","",INDIRECT("Feuil1!"&amp;ADDRESS(COLUMN()+4,$K171,4,1),1))</f>
        <v/>
      </c>
      <c r="K171" s="83" t="str">
        <f aca="false">IFERROR(SMALL(Feuil1!A$15:PV$15,ROW()-1),"")</f>
        <v/>
      </c>
    </row>
    <row r="172" customFormat="false" ht="13.8" hidden="false" customHeight="false" outlineLevel="0" collapsed="false">
      <c r="A172" s="3" t="str">
        <f aca="true">IF(K172="","",INDIRECT("Feuil1!"&amp;ADDRESS(COLUMN()+4,$K172,4,1),1))</f>
        <v/>
      </c>
      <c r="B172" s="81" t="str">
        <f aca="true">IF(K172="","",INDIRECT("Feuil1!"&amp;ADDRESS(COLUMN()+4,$K172,4,1),1))</f>
        <v/>
      </c>
      <c r="C172" s="3" t="str">
        <f aca="true">IF(K172="","",INDIRECT("Feuil1!"&amp;ADDRESS(COLUMN()+4,$K172,4,1),1))</f>
        <v/>
      </c>
      <c r="D172" s="3" t="str">
        <f aca="true">IF(K172="","",INDIRECT("Feuil1!"&amp;ADDRESS(COLUMN()+4,$K172,4,1),1))</f>
        <v/>
      </c>
      <c r="E172" s="82" t="str">
        <f aca="true">IF(K172="","",INDIRECT("Feuil1!"&amp;ADDRESS(COLUMN()+4,$K172,4,1),1))</f>
        <v/>
      </c>
      <c r="F172" s="3" t="str">
        <f aca="true">IF(K172="","",INDIRECT("Feuil1!"&amp;ADDRESS(COLUMN()+4,$K172,4,1),1))</f>
        <v/>
      </c>
      <c r="G172" s="82" t="str">
        <f aca="true">IF(K172="","",INDIRECT("Feuil1!"&amp;ADDRESS(COLUMN()+4,$K172,4,1),1))</f>
        <v/>
      </c>
      <c r="H172" s="3" t="str">
        <f aca="true">IF(K172="","",INDIRECT("Feuil1!"&amp;ADDRESS(COLUMN()+4,$K172,4,1),1))</f>
        <v/>
      </c>
      <c r="I172" s="3" t="str">
        <f aca="true">IF(K172="","",INDIRECT("Feuil1!"&amp;ADDRESS(COLUMN()+4,$K172,4,1),1))</f>
        <v/>
      </c>
      <c r="J172" s="82" t="str">
        <f aca="true">IF(K172="","",INDIRECT("Feuil1!"&amp;ADDRESS(COLUMN()+4,$K172,4,1),1))</f>
        <v/>
      </c>
      <c r="K172" s="83" t="str">
        <f aca="false">IFERROR(SMALL(Feuil1!A$15:PV$15,ROW()-1),"")</f>
        <v/>
      </c>
    </row>
    <row r="173" customFormat="false" ht="13.8" hidden="false" customHeight="false" outlineLevel="0" collapsed="false">
      <c r="A173" s="3" t="str">
        <f aca="true">IF(K173="","",INDIRECT("Feuil1!"&amp;ADDRESS(COLUMN()+4,$K173,4,1),1))</f>
        <v/>
      </c>
      <c r="B173" s="81" t="str">
        <f aca="true">IF(K173="","",INDIRECT("Feuil1!"&amp;ADDRESS(COLUMN()+4,$K173,4,1),1))</f>
        <v/>
      </c>
      <c r="C173" s="3" t="str">
        <f aca="true">IF(K173="","",INDIRECT("Feuil1!"&amp;ADDRESS(COLUMN()+4,$K173,4,1),1))</f>
        <v/>
      </c>
      <c r="D173" s="3" t="str">
        <f aca="true">IF(K173="","",INDIRECT("Feuil1!"&amp;ADDRESS(COLUMN()+4,$K173,4,1),1))</f>
        <v/>
      </c>
      <c r="E173" s="82" t="str">
        <f aca="true">IF(K173="","",INDIRECT("Feuil1!"&amp;ADDRESS(COLUMN()+4,$K173,4,1),1))</f>
        <v/>
      </c>
      <c r="F173" s="3" t="str">
        <f aca="true">IF(K173="","",INDIRECT("Feuil1!"&amp;ADDRESS(COLUMN()+4,$K173,4,1),1))</f>
        <v/>
      </c>
      <c r="G173" s="82" t="str">
        <f aca="true">IF(K173="","",INDIRECT("Feuil1!"&amp;ADDRESS(COLUMN()+4,$K173,4,1),1))</f>
        <v/>
      </c>
      <c r="H173" s="3" t="str">
        <f aca="true">IF(K173="","",INDIRECT("Feuil1!"&amp;ADDRESS(COLUMN()+4,$K173,4,1),1))</f>
        <v/>
      </c>
      <c r="I173" s="3" t="str">
        <f aca="true">IF(K173="","",INDIRECT("Feuil1!"&amp;ADDRESS(COLUMN()+4,$K173,4,1),1))</f>
        <v/>
      </c>
      <c r="J173" s="82" t="str">
        <f aca="true">IF(K173="","",INDIRECT("Feuil1!"&amp;ADDRESS(COLUMN()+4,$K173,4,1),1))</f>
        <v/>
      </c>
      <c r="K173" s="83" t="str">
        <f aca="false">IFERROR(SMALL(Feuil1!A$15:PV$15,ROW()-1),"")</f>
        <v/>
      </c>
    </row>
    <row r="174" customFormat="false" ht="13.8" hidden="false" customHeight="false" outlineLevel="0" collapsed="false">
      <c r="A174" s="3" t="str">
        <f aca="true">IF(K174="","",INDIRECT("Feuil1!"&amp;ADDRESS(COLUMN()+4,$K174,4,1),1))</f>
        <v/>
      </c>
      <c r="B174" s="81" t="str">
        <f aca="true">IF(K174="","",INDIRECT("Feuil1!"&amp;ADDRESS(COLUMN()+4,$K174,4,1),1))</f>
        <v/>
      </c>
      <c r="C174" s="3" t="str">
        <f aca="true">IF(K174="","",INDIRECT("Feuil1!"&amp;ADDRESS(COLUMN()+4,$K174,4,1),1))</f>
        <v/>
      </c>
      <c r="D174" s="3" t="str">
        <f aca="true">IF(K174="","",INDIRECT("Feuil1!"&amp;ADDRESS(COLUMN()+4,$K174,4,1),1))</f>
        <v/>
      </c>
      <c r="E174" s="82" t="str">
        <f aca="true">IF(K174="","",INDIRECT("Feuil1!"&amp;ADDRESS(COLUMN()+4,$K174,4,1),1))</f>
        <v/>
      </c>
      <c r="F174" s="3" t="str">
        <f aca="true">IF(K174="","",INDIRECT("Feuil1!"&amp;ADDRESS(COLUMN()+4,$K174,4,1),1))</f>
        <v/>
      </c>
      <c r="G174" s="82" t="str">
        <f aca="true">IF(K174="","",INDIRECT("Feuil1!"&amp;ADDRESS(COLUMN()+4,$K174,4,1),1))</f>
        <v/>
      </c>
      <c r="H174" s="3" t="str">
        <f aca="true">IF(K174="","",INDIRECT("Feuil1!"&amp;ADDRESS(COLUMN()+4,$K174,4,1),1))</f>
        <v/>
      </c>
      <c r="I174" s="3" t="str">
        <f aca="true">IF(K174="","",INDIRECT("Feuil1!"&amp;ADDRESS(COLUMN()+4,$K174,4,1),1))</f>
        <v/>
      </c>
      <c r="J174" s="82" t="str">
        <f aca="true">IF(K174="","",INDIRECT("Feuil1!"&amp;ADDRESS(COLUMN()+4,$K174,4,1),1))</f>
        <v/>
      </c>
      <c r="K174" s="83" t="str">
        <f aca="false">IFERROR(SMALL(Feuil1!A$15:PV$15,ROW()-1),"")</f>
        <v/>
      </c>
    </row>
    <row r="175" customFormat="false" ht="13.8" hidden="false" customHeight="false" outlineLevel="0" collapsed="false">
      <c r="A175" s="3" t="str">
        <f aca="true">IF(K175="","",INDIRECT("Feuil1!"&amp;ADDRESS(COLUMN()+4,$K175,4,1),1))</f>
        <v/>
      </c>
      <c r="B175" s="81" t="str">
        <f aca="true">IF(K175="","",INDIRECT("Feuil1!"&amp;ADDRESS(COLUMN()+4,$K175,4,1),1))</f>
        <v/>
      </c>
      <c r="C175" s="3" t="str">
        <f aca="true">IF(K175="","",INDIRECT("Feuil1!"&amp;ADDRESS(COLUMN()+4,$K175,4,1),1))</f>
        <v/>
      </c>
      <c r="D175" s="3" t="str">
        <f aca="true">IF(K175="","",INDIRECT("Feuil1!"&amp;ADDRESS(COLUMN()+4,$K175,4,1),1))</f>
        <v/>
      </c>
      <c r="E175" s="82" t="str">
        <f aca="true">IF(K175="","",INDIRECT("Feuil1!"&amp;ADDRESS(COLUMN()+4,$K175,4,1),1))</f>
        <v/>
      </c>
      <c r="F175" s="3" t="str">
        <f aca="true">IF(K175="","",INDIRECT("Feuil1!"&amp;ADDRESS(COLUMN()+4,$K175,4,1),1))</f>
        <v/>
      </c>
      <c r="G175" s="82" t="str">
        <f aca="true">IF(K175="","",INDIRECT("Feuil1!"&amp;ADDRESS(COLUMN()+4,$K175,4,1),1))</f>
        <v/>
      </c>
      <c r="H175" s="3" t="str">
        <f aca="true">IF(K175="","",INDIRECT("Feuil1!"&amp;ADDRESS(COLUMN()+4,$K175,4,1),1))</f>
        <v/>
      </c>
      <c r="I175" s="3" t="str">
        <f aca="true">IF(K175="","",INDIRECT("Feuil1!"&amp;ADDRESS(COLUMN()+4,$K175,4,1),1))</f>
        <v/>
      </c>
      <c r="J175" s="82" t="str">
        <f aca="true">IF(K175="","",INDIRECT("Feuil1!"&amp;ADDRESS(COLUMN()+4,$K175,4,1),1))</f>
        <v/>
      </c>
      <c r="K175" s="83" t="str">
        <f aca="false">IFERROR(SMALL(Feuil1!A$15:PV$15,ROW()-1),"")</f>
        <v/>
      </c>
    </row>
    <row r="176" customFormat="false" ht="13.8" hidden="false" customHeight="false" outlineLevel="0" collapsed="false">
      <c r="A176" s="3" t="str">
        <f aca="true">IF(K176="","",INDIRECT("Feuil1!"&amp;ADDRESS(COLUMN()+4,$K176,4,1),1))</f>
        <v/>
      </c>
      <c r="B176" s="81" t="str">
        <f aca="true">IF(K176="","",INDIRECT("Feuil1!"&amp;ADDRESS(COLUMN()+4,$K176,4,1),1))</f>
        <v/>
      </c>
      <c r="C176" s="3" t="str">
        <f aca="true">IF(K176="","",INDIRECT("Feuil1!"&amp;ADDRESS(COLUMN()+4,$K176,4,1),1))</f>
        <v/>
      </c>
      <c r="D176" s="3" t="str">
        <f aca="true">IF(K176="","",INDIRECT("Feuil1!"&amp;ADDRESS(COLUMN()+4,$K176,4,1),1))</f>
        <v/>
      </c>
      <c r="E176" s="82" t="str">
        <f aca="true">IF(K176="","",INDIRECT("Feuil1!"&amp;ADDRESS(COLUMN()+4,$K176,4,1),1))</f>
        <v/>
      </c>
      <c r="F176" s="3" t="str">
        <f aca="true">IF(K176="","",INDIRECT("Feuil1!"&amp;ADDRESS(COLUMN()+4,$K176,4,1),1))</f>
        <v/>
      </c>
      <c r="G176" s="82" t="str">
        <f aca="true">IF(K176="","",INDIRECT("Feuil1!"&amp;ADDRESS(COLUMN()+4,$K176,4,1),1))</f>
        <v/>
      </c>
      <c r="H176" s="3" t="str">
        <f aca="true">IF(K176="","",INDIRECT("Feuil1!"&amp;ADDRESS(COLUMN()+4,$K176,4,1),1))</f>
        <v/>
      </c>
      <c r="I176" s="3" t="str">
        <f aca="true">IF(K176="","",INDIRECT("Feuil1!"&amp;ADDRESS(COLUMN()+4,$K176,4,1),1))</f>
        <v/>
      </c>
      <c r="J176" s="82" t="str">
        <f aca="true">IF(K176="","",INDIRECT("Feuil1!"&amp;ADDRESS(COLUMN()+4,$K176,4,1),1))</f>
        <v/>
      </c>
      <c r="K176" s="83" t="str">
        <f aca="false">IFERROR(SMALL(Feuil1!A$15:PV$15,ROW()-1),"")</f>
        <v/>
      </c>
    </row>
    <row r="177" customFormat="false" ht="13.8" hidden="false" customHeight="false" outlineLevel="0" collapsed="false">
      <c r="A177" s="3" t="str">
        <f aca="true">IF(K177="","",INDIRECT("Feuil1!"&amp;ADDRESS(COLUMN()+4,$K177,4,1),1))</f>
        <v/>
      </c>
      <c r="B177" s="81" t="str">
        <f aca="true">IF(K177="","",INDIRECT("Feuil1!"&amp;ADDRESS(COLUMN()+4,$K177,4,1),1))</f>
        <v/>
      </c>
      <c r="C177" s="3" t="str">
        <f aca="true">IF(K177="","",INDIRECT("Feuil1!"&amp;ADDRESS(COLUMN()+4,$K177,4,1),1))</f>
        <v/>
      </c>
      <c r="D177" s="3" t="str">
        <f aca="true">IF(K177="","",INDIRECT("Feuil1!"&amp;ADDRESS(COLUMN()+4,$K177,4,1),1))</f>
        <v/>
      </c>
      <c r="E177" s="82" t="str">
        <f aca="true">IF(K177="","",INDIRECT("Feuil1!"&amp;ADDRESS(COLUMN()+4,$K177,4,1),1))</f>
        <v/>
      </c>
      <c r="F177" s="3" t="str">
        <f aca="true">IF(K177="","",INDIRECT("Feuil1!"&amp;ADDRESS(COLUMN()+4,$K177,4,1),1))</f>
        <v/>
      </c>
      <c r="G177" s="82" t="str">
        <f aca="true">IF(K177="","",INDIRECT("Feuil1!"&amp;ADDRESS(COLUMN()+4,$K177,4,1),1))</f>
        <v/>
      </c>
      <c r="H177" s="3" t="str">
        <f aca="true">IF(K177="","",INDIRECT("Feuil1!"&amp;ADDRESS(COLUMN()+4,$K177,4,1),1))</f>
        <v/>
      </c>
      <c r="I177" s="3" t="str">
        <f aca="true">IF(K177="","",INDIRECT("Feuil1!"&amp;ADDRESS(COLUMN()+4,$K177,4,1),1))</f>
        <v/>
      </c>
      <c r="J177" s="82" t="str">
        <f aca="true">IF(K177="","",INDIRECT("Feuil1!"&amp;ADDRESS(COLUMN()+4,$K177,4,1),1))</f>
        <v/>
      </c>
      <c r="K177" s="83" t="str">
        <f aca="false">IFERROR(SMALL(Feuil1!A$15:PV$15,ROW()-1),"")</f>
        <v/>
      </c>
    </row>
    <row r="178" customFormat="false" ht="13.8" hidden="false" customHeight="false" outlineLevel="0" collapsed="false">
      <c r="A178" s="3" t="str">
        <f aca="true">IF(K178="","",INDIRECT("Feuil1!"&amp;ADDRESS(COLUMN()+4,$K178,4,1),1))</f>
        <v/>
      </c>
      <c r="B178" s="81" t="str">
        <f aca="true">IF(K178="","",INDIRECT("Feuil1!"&amp;ADDRESS(COLUMN()+4,$K178,4,1),1))</f>
        <v/>
      </c>
      <c r="C178" s="3" t="str">
        <f aca="true">IF(K178="","",INDIRECT("Feuil1!"&amp;ADDRESS(COLUMN()+4,$K178,4,1),1))</f>
        <v/>
      </c>
      <c r="D178" s="3" t="str">
        <f aca="true">IF(K178="","",INDIRECT("Feuil1!"&amp;ADDRESS(COLUMN()+4,$K178,4,1),1))</f>
        <v/>
      </c>
      <c r="E178" s="82" t="str">
        <f aca="true">IF(K178="","",INDIRECT("Feuil1!"&amp;ADDRESS(COLUMN()+4,$K178,4,1),1))</f>
        <v/>
      </c>
      <c r="F178" s="3" t="str">
        <f aca="true">IF(K178="","",INDIRECT("Feuil1!"&amp;ADDRESS(COLUMN()+4,$K178,4,1),1))</f>
        <v/>
      </c>
      <c r="G178" s="82" t="str">
        <f aca="true">IF(K178="","",INDIRECT("Feuil1!"&amp;ADDRESS(COLUMN()+4,$K178,4,1),1))</f>
        <v/>
      </c>
      <c r="H178" s="3" t="str">
        <f aca="true">IF(K178="","",INDIRECT("Feuil1!"&amp;ADDRESS(COLUMN()+4,$K178,4,1),1))</f>
        <v/>
      </c>
      <c r="I178" s="3" t="str">
        <f aca="true">IF(K178="","",INDIRECT("Feuil1!"&amp;ADDRESS(COLUMN()+4,$K178,4,1),1))</f>
        <v/>
      </c>
      <c r="J178" s="82" t="str">
        <f aca="true">IF(K178="","",INDIRECT("Feuil1!"&amp;ADDRESS(COLUMN()+4,$K178,4,1),1))</f>
        <v/>
      </c>
      <c r="K178" s="83" t="str">
        <f aca="false">IFERROR(SMALL(Feuil1!A$15:PV$15,ROW()-1),"")</f>
        <v/>
      </c>
    </row>
    <row r="179" customFormat="false" ht="13.8" hidden="false" customHeight="false" outlineLevel="0" collapsed="false">
      <c r="A179" s="3" t="str">
        <f aca="true">IF(K179="","",INDIRECT("Feuil1!"&amp;ADDRESS(COLUMN()+4,$K179,4,1),1))</f>
        <v/>
      </c>
      <c r="B179" s="81" t="str">
        <f aca="true">IF(K179="","",INDIRECT("Feuil1!"&amp;ADDRESS(COLUMN()+4,$K179,4,1),1))</f>
        <v/>
      </c>
      <c r="C179" s="3" t="str">
        <f aca="true">IF(K179="","",INDIRECT("Feuil1!"&amp;ADDRESS(COLUMN()+4,$K179,4,1),1))</f>
        <v/>
      </c>
      <c r="D179" s="3" t="str">
        <f aca="true">IF(K179="","",INDIRECT("Feuil1!"&amp;ADDRESS(COLUMN()+4,$K179,4,1),1))</f>
        <v/>
      </c>
      <c r="E179" s="82" t="str">
        <f aca="true">IF(K179="","",INDIRECT("Feuil1!"&amp;ADDRESS(COLUMN()+4,$K179,4,1),1))</f>
        <v/>
      </c>
      <c r="F179" s="3" t="str">
        <f aca="true">IF(K179="","",INDIRECT("Feuil1!"&amp;ADDRESS(COLUMN()+4,$K179,4,1),1))</f>
        <v/>
      </c>
      <c r="G179" s="82" t="str">
        <f aca="true">IF(K179="","",INDIRECT("Feuil1!"&amp;ADDRESS(COLUMN()+4,$K179,4,1),1))</f>
        <v/>
      </c>
      <c r="H179" s="3" t="str">
        <f aca="true">IF(K179="","",INDIRECT("Feuil1!"&amp;ADDRESS(COLUMN()+4,$K179,4,1),1))</f>
        <v/>
      </c>
      <c r="I179" s="3" t="str">
        <f aca="true">IF(K179="","",INDIRECT("Feuil1!"&amp;ADDRESS(COLUMN()+4,$K179,4,1),1))</f>
        <v/>
      </c>
      <c r="J179" s="82" t="str">
        <f aca="true">IF(K179="","",INDIRECT("Feuil1!"&amp;ADDRESS(COLUMN()+4,$K179,4,1),1))</f>
        <v/>
      </c>
      <c r="K179" s="83" t="str">
        <f aca="false">IFERROR(SMALL(Feuil1!A$15:PV$15,ROW()-1),"")</f>
        <v/>
      </c>
    </row>
    <row r="180" customFormat="false" ht="13.8" hidden="false" customHeight="false" outlineLevel="0" collapsed="false">
      <c r="A180" s="3" t="str">
        <f aca="true">IF(K180="","",INDIRECT("Feuil1!"&amp;ADDRESS(COLUMN()+4,$K180,4,1),1))</f>
        <v/>
      </c>
      <c r="B180" s="81" t="str">
        <f aca="true">IF(K180="","",INDIRECT("Feuil1!"&amp;ADDRESS(COLUMN()+4,$K180,4,1),1))</f>
        <v/>
      </c>
      <c r="C180" s="3" t="str">
        <f aca="true">IF(K180="","",INDIRECT("Feuil1!"&amp;ADDRESS(COLUMN()+4,$K180,4,1),1))</f>
        <v/>
      </c>
      <c r="D180" s="3" t="str">
        <f aca="true">IF(K180="","",INDIRECT("Feuil1!"&amp;ADDRESS(COLUMN()+4,$K180,4,1),1))</f>
        <v/>
      </c>
      <c r="E180" s="82" t="str">
        <f aca="true">IF(K180="","",INDIRECT("Feuil1!"&amp;ADDRESS(COLUMN()+4,$K180,4,1),1))</f>
        <v/>
      </c>
      <c r="F180" s="3" t="str">
        <f aca="true">IF(K180="","",INDIRECT("Feuil1!"&amp;ADDRESS(COLUMN()+4,$K180,4,1),1))</f>
        <v/>
      </c>
      <c r="G180" s="82" t="str">
        <f aca="true">IF(K180="","",INDIRECT("Feuil1!"&amp;ADDRESS(COLUMN()+4,$K180,4,1),1))</f>
        <v/>
      </c>
      <c r="H180" s="3" t="str">
        <f aca="true">IF(K180="","",INDIRECT("Feuil1!"&amp;ADDRESS(COLUMN()+4,$K180,4,1),1))</f>
        <v/>
      </c>
      <c r="I180" s="3" t="str">
        <f aca="true">IF(K180="","",INDIRECT("Feuil1!"&amp;ADDRESS(COLUMN()+4,$K180,4,1),1))</f>
        <v/>
      </c>
      <c r="J180" s="82" t="str">
        <f aca="true">IF(K180="","",INDIRECT("Feuil1!"&amp;ADDRESS(COLUMN()+4,$K180,4,1),1))</f>
        <v/>
      </c>
      <c r="K180" s="83" t="str">
        <f aca="false">IFERROR(SMALL(Feuil1!A$15:PV$15,ROW()-1),"")</f>
        <v/>
      </c>
    </row>
    <row r="181" customFormat="false" ht="13.8" hidden="false" customHeight="false" outlineLevel="0" collapsed="false">
      <c r="A181" s="3" t="str">
        <f aca="true">IF(K181="","",INDIRECT("Feuil1!"&amp;ADDRESS(COLUMN()+4,$K181,4,1),1))</f>
        <v/>
      </c>
      <c r="B181" s="81" t="str">
        <f aca="true">IF(K181="","",INDIRECT("Feuil1!"&amp;ADDRESS(COLUMN()+4,$K181,4,1),1))</f>
        <v/>
      </c>
      <c r="C181" s="3" t="str">
        <f aca="true">IF(K181="","",INDIRECT("Feuil1!"&amp;ADDRESS(COLUMN()+4,$K181,4,1),1))</f>
        <v/>
      </c>
      <c r="D181" s="3" t="str">
        <f aca="true">IF(K181="","",INDIRECT("Feuil1!"&amp;ADDRESS(COLUMN()+4,$K181,4,1),1))</f>
        <v/>
      </c>
      <c r="E181" s="82" t="str">
        <f aca="true">IF(K181="","",INDIRECT("Feuil1!"&amp;ADDRESS(COLUMN()+4,$K181,4,1),1))</f>
        <v/>
      </c>
      <c r="F181" s="3" t="str">
        <f aca="true">IF(K181="","",INDIRECT("Feuil1!"&amp;ADDRESS(COLUMN()+4,$K181,4,1),1))</f>
        <v/>
      </c>
      <c r="G181" s="82" t="str">
        <f aca="true">IF(K181="","",INDIRECT("Feuil1!"&amp;ADDRESS(COLUMN()+4,$K181,4,1),1))</f>
        <v/>
      </c>
      <c r="H181" s="3" t="str">
        <f aca="true">IF(K181="","",INDIRECT("Feuil1!"&amp;ADDRESS(COLUMN()+4,$K181,4,1),1))</f>
        <v/>
      </c>
      <c r="I181" s="3" t="str">
        <f aca="true">IF(K181="","",INDIRECT("Feuil1!"&amp;ADDRESS(COLUMN()+4,$K181,4,1),1))</f>
        <v/>
      </c>
      <c r="J181" s="82" t="str">
        <f aca="true">IF(K181="","",INDIRECT("Feuil1!"&amp;ADDRESS(COLUMN()+4,$K181,4,1),1))</f>
        <v/>
      </c>
      <c r="K181" s="83" t="str">
        <f aca="false">IFERROR(SMALL(Feuil1!A$15:PV$15,ROW()-1),"")</f>
        <v/>
      </c>
    </row>
    <row r="182" customFormat="false" ht="13.8" hidden="false" customHeight="false" outlineLevel="0" collapsed="false">
      <c r="A182" s="3" t="str">
        <f aca="true">IF(K182="","",INDIRECT("Feuil1!"&amp;ADDRESS(COLUMN()+4,$K182,4,1),1))</f>
        <v/>
      </c>
      <c r="B182" s="81" t="str">
        <f aca="true">IF(K182="","",INDIRECT("Feuil1!"&amp;ADDRESS(COLUMN()+4,$K182,4,1),1))</f>
        <v/>
      </c>
      <c r="C182" s="3" t="str">
        <f aca="true">IF(K182="","",INDIRECT("Feuil1!"&amp;ADDRESS(COLUMN()+4,$K182,4,1),1))</f>
        <v/>
      </c>
      <c r="D182" s="3" t="str">
        <f aca="true">IF(K182="","",INDIRECT("Feuil1!"&amp;ADDRESS(COLUMN()+4,$K182,4,1),1))</f>
        <v/>
      </c>
      <c r="E182" s="82" t="str">
        <f aca="true">IF(K182="","",INDIRECT("Feuil1!"&amp;ADDRESS(COLUMN()+4,$K182,4,1),1))</f>
        <v/>
      </c>
      <c r="F182" s="3" t="str">
        <f aca="true">IF(K182="","",INDIRECT("Feuil1!"&amp;ADDRESS(COLUMN()+4,$K182,4,1),1))</f>
        <v/>
      </c>
      <c r="G182" s="82" t="str">
        <f aca="true">IF(K182="","",INDIRECT("Feuil1!"&amp;ADDRESS(COLUMN()+4,$K182,4,1),1))</f>
        <v/>
      </c>
      <c r="H182" s="3" t="str">
        <f aca="true">IF(K182="","",INDIRECT("Feuil1!"&amp;ADDRESS(COLUMN()+4,$K182,4,1),1))</f>
        <v/>
      </c>
      <c r="I182" s="3" t="str">
        <f aca="true">IF(K182="","",INDIRECT("Feuil1!"&amp;ADDRESS(COLUMN()+4,$K182,4,1),1))</f>
        <v/>
      </c>
      <c r="J182" s="82" t="str">
        <f aca="true">IF(K182="","",INDIRECT("Feuil1!"&amp;ADDRESS(COLUMN()+4,$K182,4,1),1))</f>
        <v/>
      </c>
      <c r="K182" s="83" t="str">
        <f aca="false">IFERROR(SMALL(Feuil1!A$15:PV$15,ROW()-1),"")</f>
        <v/>
      </c>
    </row>
    <row r="183" customFormat="false" ht="13.8" hidden="false" customHeight="false" outlineLevel="0" collapsed="false">
      <c r="A183" s="3" t="str">
        <f aca="true">IF(K183="","",INDIRECT("Feuil1!"&amp;ADDRESS(COLUMN()+4,$K183,4,1),1))</f>
        <v/>
      </c>
      <c r="B183" s="81" t="str">
        <f aca="true">IF(K183="","",INDIRECT("Feuil1!"&amp;ADDRESS(COLUMN()+4,$K183,4,1),1))</f>
        <v/>
      </c>
      <c r="C183" s="3" t="str">
        <f aca="true">IF(K183="","",INDIRECT("Feuil1!"&amp;ADDRESS(COLUMN()+4,$K183,4,1),1))</f>
        <v/>
      </c>
      <c r="D183" s="3" t="str">
        <f aca="true">IF(K183="","",INDIRECT("Feuil1!"&amp;ADDRESS(COLUMN()+4,$K183,4,1),1))</f>
        <v/>
      </c>
      <c r="E183" s="82" t="str">
        <f aca="true">IF(K183="","",INDIRECT("Feuil1!"&amp;ADDRESS(COLUMN()+4,$K183,4,1),1))</f>
        <v/>
      </c>
      <c r="F183" s="3" t="str">
        <f aca="true">IF(K183="","",INDIRECT("Feuil1!"&amp;ADDRESS(COLUMN()+4,$K183,4,1),1))</f>
        <v/>
      </c>
      <c r="G183" s="82" t="str">
        <f aca="true">IF(K183="","",INDIRECT("Feuil1!"&amp;ADDRESS(COLUMN()+4,$K183,4,1),1))</f>
        <v/>
      </c>
      <c r="H183" s="3" t="str">
        <f aca="true">IF(K183="","",INDIRECT("Feuil1!"&amp;ADDRESS(COLUMN()+4,$K183,4,1),1))</f>
        <v/>
      </c>
      <c r="I183" s="3" t="str">
        <f aca="true">IF(K183="","",INDIRECT("Feuil1!"&amp;ADDRESS(COLUMN()+4,$K183,4,1),1))</f>
        <v/>
      </c>
      <c r="J183" s="82" t="str">
        <f aca="true">IF(K183="","",INDIRECT("Feuil1!"&amp;ADDRESS(COLUMN()+4,$K183,4,1),1))</f>
        <v/>
      </c>
      <c r="K183" s="83" t="str">
        <f aca="false">IFERROR(SMALL(Feuil1!A$15:PV$15,ROW()-1),"")</f>
        <v/>
      </c>
    </row>
    <row r="184" customFormat="false" ht="13.8" hidden="false" customHeight="false" outlineLevel="0" collapsed="false">
      <c r="A184" s="3" t="str">
        <f aca="true">IF(K184="","",INDIRECT("Feuil1!"&amp;ADDRESS(COLUMN()+4,$K184,4,1),1))</f>
        <v/>
      </c>
      <c r="B184" s="81" t="str">
        <f aca="true">IF(K184="","",INDIRECT("Feuil1!"&amp;ADDRESS(COLUMN()+4,$K184,4,1),1))</f>
        <v/>
      </c>
      <c r="C184" s="3" t="str">
        <f aca="true">IF(K184="","",INDIRECT("Feuil1!"&amp;ADDRESS(COLUMN()+4,$K184,4,1),1))</f>
        <v/>
      </c>
      <c r="D184" s="3" t="str">
        <f aca="true">IF(K184="","",INDIRECT("Feuil1!"&amp;ADDRESS(COLUMN()+4,$K184,4,1),1))</f>
        <v/>
      </c>
      <c r="E184" s="82" t="str">
        <f aca="true">IF(K184="","",INDIRECT("Feuil1!"&amp;ADDRESS(COLUMN()+4,$K184,4,1),1))</f>
        <v/>
      </c>
      <c r="F184" s="3" t="str">
        <f aca="true">IF(K184="","",INDIRECT("Feuil1!"&amp;ADDRESS(COLUMN()+4,$K184,4,1),1))</f>
        <v/>
      </c>
      <c r="G184" s="82" t="str">
        <f aca="true">IF(K184="","",INDIRECT("Feuil1!"&amp;ADDRESS(COLUMN()+4,$K184,4,1),1))</f>
        <v/>
      </c>
      <c r="H184" s="3" t="str">
        <f aca="true">IF(K184="","",INDIRECT("Feuil1!"&amp;ADDRESS(COLUMN()+4,$K184,4,1),1))</f>
        <v/>
      </c>
      <c r="I184" s="3" t="str">
        <f aca="true">IF(K184="","",INDIRECT("Feuil1!"&amp;ADDRESS(COLUMN()+4,$K184,4,1),1))</f>
        <v/>
      </c>
      <c r="J184" s="82" t="str">
        <f aca="true">IF(K184="","",INDIRECT("Feuil1!"&amp;ADDRESS(COLUMN()+4,$K184,4,1),1))</f>
        <v/>
      </c>
      <c r="K184" s="83" t="str">
        <f aca="false">IFERROR(SMALL(Feuil1!A$15:PV$15,ROW()-1),"")</f>
        <v/>
      </c>
    </row>
    <row r="185" customFormat="false" ht="13.8" hidden="false" customHeight="false" outlineLevel="0" collapsed="false">
      <c r="A185" s="3" t="str">
        <f aca="true">IF(K185="","",INDIRECT("Feuil1!"&amp;ADDRESS(COLUMN()+4,$K185,4,1),1))</f>
        <v/>
      </c>
      <c r="B185" s="81" t="str">
        <f aca="true">IF(K185="","",INDIRECT("Feuil1!"&amp;ADDRESS(COLUMN()+4,$K185,4,1),1))</f>
        <v/>
      </c>
      <c r="C185" s="3" t="str">
        <f aca="true">IF(K185="","",INDIRECT("Feuil1!"&amp;ADDRESS(COLUMN()+4,$K185,4,1),1))</f>
        <v/>
      </c>
      <c r="D185" s="3" t="str">
        <f aca="true">IF(K185="","",INDIRECT("Feuil1!"&amp;ADDRESS(COLUMN()+4,$K185,4,1),1))</f>
        <v/>
      </c>
      <c r="E185" s="82" t="str">
        <f aca="true">IF(K185="","",INDIRECT("Feuil1!"&amp;ADDRESS(COLUMN()+4,$K185,4,1),1))</f>
        <v/>
      </c>
      <c r="F185" s="3" t="str">
        <f aca="true">IF(K185="","",INDIRECT("Feuil1!"&amp;ADDRESS(COLUMN()+4,$K185,4,1),1))</f>
        <v/>
      </c>
      <c r="G185" s="82" t="str">
        <f aca="true">IF(K185="","",INDIRECT("Feuil1!"&amp;ADDRESS(COLUMN()+4,$K185,4,1),1))</f>
        <v/>
      </c>
      <c r="H185" s="3" t="str">
        <f aca="true">IF(K185="","",INDIRECT("Feuil1!"&amp;ADDRESS(COLUMN()+4,$K185,4,1),1))</f>
        <v/>
      </c>
      <c r="I185" s="3" t="str">
        <f aca="true">IF(K185="","",INDIRECT("Feuil1!"&amp;ADDRESS(COLUMN()+4,$K185,4,1),1))</f>
        <v/>
      </c>
      <c r="J185" s="82" t="str">
        <f aca="true">IF(K185="","",INDIRECT("Feuil1!"&amp;ADDRESS(COLUMN()+4,$K185,4,1),1))</f>
        <v/>
      </c>
      <c r="K185" s="83" t="str">
        <f aca="false">IFERROR(SMALL(Feuil1!A$15:PV$15,ROW()-1),"")</f>
        <v/>
      </c>
    </row>
    <row r="186" customFormat="false" ht="13.8" hidden="false" customHeight="false" outlineLevel="0" collapsed="false">
      <c r="A186" s="3" t="str">
        <f aca="true">IF(K186="","",INDIRECT("Feuil1!"&amp;ADDRESS(COLUMN()+4,$K186,4,1),1))</f>
        <v/>
      </c>
      <c r="B186" s="81" t="str">
        <f aca="true">IF(K186="","",INDIRECT("Feuil1!"&amp;ADDRESS(COLUMN()+4,$K186,4,1),1))</f>
        <v/>
      </c>
      <c r="C186" s="3" t="str">
        <f aca="true">IF(K186="","",INDIRECT("Feuil1!"&amp;ADDRESS(COLUMN()+4,$K186,4,1),1))</f>
        <v/>
      </c>
      <c r="D186" s="3" t="str">
        <f aca="true">IF(K186="","",INDIRECT("Feuil1!"&amp;ADDRESS(COLUMN()+4,$K186,4,1),1))</f>
        <v/>
      </c>
      <c r="E186" s="82" t="str">
        <f aca="true">IF(K186="","",INDIRECT("Feuil1!"&amp;ADDRESS(COLUMN()+4,$K186,4,1),1))</f>
        <v/>
      </c>
      <c r="F186" s="3" t="str">
        <f aca="true">IF(K186="","",INDIRECT("Feuil1!"&amp;ADDRESS(COLUMN()+4,$K186,4,1),1))</f>
        <v/>
      </c>
      <c r="G186" s="82" t="str">
        <f aca="true">IF(K186="","",INDIRECT("Feuil1!"&amp;ADDRESS(COLUMN()+4,$K186,4,1),1))</f>
        <v/>
      </c>
      <c r="H186" s="3" t="str">
        <f aca="true">IF(K186="","",INDIRECT("Feuil1!"&amp;ADDRESS(COLUMN()+4,$K186,4,1),1))</f>
        <v/>
      </c>
      <c r="I186" s="3" t="str">
        <f aca="true">IF(K186="","",INDIRECT("Feuil1!"&amp;ADDRESS(COLUMN()+4,$K186,4,1),1))</f>
        <v/>
      </c>
      <c r="J186" s="82" t="str">
        <f aca="true">IF(K186="","",INDIRECT("Feuil1!"&amp;ADDRESS(COLUMN()+4,$K186,4,1),1))</f>
        <v/>
      </c>
      <c r="K186" s="83" t="str">
        <f aca="false">IFERROR(SMALL(Feuil1!A$15:PV$15,ROW()-1),"")</f>
        <v/>
      </c>
    </row>
    <row r="187" customFormat="false" ht="13.8" hidden="false" customHeight="false" outlineLevel="0" collapsed="false">
      <c r="A187" s="3" t="str">
        <f aca="true">IF(K187="","",INDIRECT("Feuil1!"&amp;ADDRESS(COLUMN()+4,$K187,4,1),1))</f>
        <v/>
      </c>
      <c r="B187" s="81" t="str">
        <f aca="true">IF(K187="","",INDIRECT("Feuil1!"&amp;ADDRESS(COLUMN()+4,$K187,4,1),1))</f>
        <v/>
      </c>
      <c r="C187" s="3" t="str">
        <f aca="true">IF(K187="","",INDIRECT("Feuil1!"&amp;ADDRESS(COLUMN()+4,$K187,4,1),1))</f>
        <v/>
      </c>
      <c r="D187" s="3" t="str">
        <f aca="true">IF(K187="","",INDIRECT("Feuil1!"&amp;ADDRESS(COLUMN()+4,$K187,4,1),1))</f>
        <v/>
      </c>
      <c r="E187" s="82" t="str">
        <f aca="true">IF(K187="","",INDIRECT("Feuil1!"&amp;ADDRESS(COLUMN()+4,$K187,4,1),1))</f>
        <v/>
      </c>
      <c r="F187" s="3" t="str">
        <f aca="true">IF(K187="","",INDIRECT("Feuil1!"&amp;ADDRESS(COLUMN()+4,$K187,4,1),1))</f>
        <v/>
      </c>
      <c r="G187" s="82" t="str">
        <f aca="true">IF(K187="","",INDIRECT("Feuil1!"&amp;ADDRESS(COLUMN()+4,$K187,4,1),1))</f>
        <v/>
      </c>
      <c r="H187" s="3" t="str">
        <f aca="true">IF(K187="","",INDIRECT("Feuil1!"&amp;ADDRESS(COLUMN()+4,$K187,4,1),1))</f>
        <v/>
      </c>
      <c r="I187" s="3" t="str">
        <f aca="true">IF(K187="","",INDIRECT("Feuil1!"&amp;ADDRESS(COLUMN()+4,$K187,4,1),1))</f>
        <v/>
      </c>
      <c r="J187" s="82" t="str">
        <f aca="true">IF(K187="","",INDIRECT("Feuil1!"&amp;ADDRESS(COLUMN()+4,$K187,4,1),1))</f>
        <v/>
      </c>
      <c r="K187" s="83" t="str">
        <f aca="false">IFERROR(SMALL(Feuil1!A$15:PV$15,ROW()-1),"")</f>
        <v/>
      </c>
    </row>
    <row r="188" customFormat="false" ht="13.8" hidden="false" customHeight="false" outlineLevel="0" collapsed="false">
      <c r="A188" s="3" t="str">
        <f aca="true">IF(K188="","",INDIRECT("Feuil1!"&amp;ADDRESS(COLUMN()+4,$K188,4,1),1))</f>
        <v/>
      </c>
      <c r="B188" s="81" t="str">
        <f aca="true">IF(K188="","",INDIRECT("Feuil1!"&amp;ADDRESS(COLUMN()+4,$K188,4,1),1))</f>
        <v/>
      </c>
      <c r="C188" s="3" t="str">
        <f aca="true">IF(K188="","",INDIRECT("Feuil1!"&amp;ADDRESS(COLUMN()+4,$K188,4,1),1))</f>
        <v/>
      </c>
      <c r="D188" s="3" t="str">
        <f aca="true">IF(K188="","",INDIRECT("Feuil1!"&amp;ADDRESS(COLUMN()+4,$K188,4,1),1))</f>
        <v/>
      </c>
      <c r="E188" s="82" t="str">
        <f aca="true">IF(K188="","",INDIRECT("Feuil1!"&amp;ADDRESS(COLUMN()+4,$K188,4,1),1))</f>
        <v/>
      </c>
      <c r="F188" s="3" t="str">
        <f aca="true">IF(K188="","",INDIRECT("Feuil1!"&amp;ADDRESS(COLUMN()+4,$K188,4,1),1))</f>
        <v/>
      </c>
      <c r="G188" s="82" t="str">
        <f aca="true">IF(K188="","",INDIRECT("Feuil1!"&amp;ADDRESS(COLUMN()+4,$K188,4,1),1))</f>
        <v/>
      </c>
      <c r="H188" s="3" t="str">
        <f aca="true">IF(K188="","",INDIRECT("Feuil1!"&amp;ADDRESS(COLUMN()+4,$K188,4,1),1))</f>
        <v/>
      </c>
      <c r="I188" s="3" t="str">
        <f aca="true">IF(K188="","",INDIRECT("Feuil1!"&amp;ADDRESS(COLUMN()+4,$K188,4,1),1))</f>
        <v/>
      </c>
      <c r="J188" s="82" t="str">
        <f aca="true">IF(K188="","",INDIRECT("Feuil1!"&amp;ADDRESS(COLUMN()+4,$K188,4,1),1))</f>
        <v/>
      </c>
      <c r="K188" s="83" t="str">
        <f aca="false">IFERROR(SMALL(Feuil1!A$15:PV$15,ROW()-1),"")</f>
        <v/>
      </c>
    </row>
    <row r="189" customFormat="false" ht="13.8" hidden="false" customHeight="false" outlineLevel="0" collapsed="false">
      <c r="A189" s="3" t="str">
        <f aca="true">IF(K189="","",INDIRECT("Feuil1!"&amp;ADDRESS(COLUMN()+4,$K189,4,1),1))</f>
        <v/>
      </c>
      <c r="B189" s="81" t="str">
        <f aca="true">IF(K189="","",INDIRECT("Feuil1!"&amp;ADDRESS(COLUMN()+4,$K189,4,1),1))</f>
        <v/>
      </c>
      <c r="C189" s="3" t="str">
        <f aca="true">IF(K189="","",INDIRECT("Feuil1!"&amp;ADDRESS(COLUMN()+4,$K189,4,1),1))</f>
        <v/>
      </c>
      <c r="D189" s="3" t="str">
        <f aca="true">IF(K189="","",INDIRECT("Feuil1!"&amp;ADDRESS(COLUMN()+4,$K189,4,1),1))</f>
        <v/>
      </c>
      <c r="E189" s="82" t="str">
        <f aca="true">IF(K189="","",INDIRECT("Feuil1!"&amp;ADDRESS(COLUMN()+4,$K189,4,1),1))</f>
        <v/>
      </c>
      <c r="F189" s="3" t="str">
        <f aca="true">IF(K189="","",INDIRECT("Feuil1!"&amp;ADDRESS(COLUMN()+4,$K189,4,1),1))</f>
        <v/>
      </c>
      <c r="G189" s="82" t="str">
        <f aca="true">IF(K189="","",INDIRECT("Feuil1!"&amp;ADDRESS(COLUMN()+4,$K189,4,1),1))</f>
        <v/>
      </c>
      <c r="H189" s="3" t="str">
        <f aca="true">IF(K189="","",INDIRECT("Feuil1!"&amp;ADDRESS(COLUMN()+4,$K189,4,1),1))</f>
        <v/>
      </c>
      <c r="I189" s="3" t="str">
        <f aca="true">IF(K189="","",INDIRECT("Feuil1!"&amp;ADDRESS(COLUMN()+4,$K189,4,1),1))</f>
        <v/>
      </c>
      <c r="J189" s="82" t="str">
        <f aca="true">IF(K189="","",INDIRECT("Feuil1!"&amp;ADDRESS(COLUMN()+4,$K189,4,1),1))</f>
        <v/>
      </c>
      <c r="K189" s="83" t="str">
        <f aca="false">IFERROR(SMALL(Feuil1!A$15:PV$15,ROW()-1),"")</f>
        <v/>
      </c>
    </row>
    <row r="190" customFormat="false" ht="13.8" hidden="false" customHeight="false" outlineLevel="0" collapsed="false">
      <c r="A190" s="3" t="str">
        <f aca="true">IF(K190="","",INDIRECT("Feuil1!"&amp;ADDRESS(COLUMN()+4,$K190,4,1),1))</f>
        <v/>
      </c>
      <c r="B190" s="81" t="str">
        <f aca="true">IF(K190="","",INDIRECT("Feuil1!"&amp;ADDRESS(COLUMN()+4,$K190,4,1),1))</f>
        <v/>
      </c>
      <c r="C190" s="3" t="str">
        <f aca="true">IF(K190="","",INDIRECT("Feuil1!"&amp;ADDRESS(COLUMN()+4,$K190,4,1),1))</f>
        <v/>
      </c>
      <c r="D190" s="3" t="str">
        <f aca="true">IF(K190="","",INDIRECT("Feuil1!"&amp;ADDRESS(COLUMN()+4,$K190,4,1),1))</f>
        <v/>
      </c>
      <c r="E190" s="82" t="str">
        <f aca="true">IF(K190="","",INDIRECT("Feuil1!"&amp;ADDRESS(COLUMN()+4,$K190,4,1),1))</f>
        <v/>
      </c>
      <c r="F190" s="3" t="str">
        <f aca="true">IF(K190="","",INDIRECT("Feuil1!"&amp;ADDRESS(COLUMN()+4,$K190,4,1),1))</f>
        <v/>
      </c>
      <c r="G190" s="82" t="str">
        <f aca="true">IF(K190="","",INDIRECT("Feuil1!"&amp;ADDRESS(COLUMN()+4,$K190,4,1),1))</f>
        <v/>
      </c>
      <c r="H190" s="3" t="str">
        <f aca="true">IF(K190="","",INDIRECT("Feuil1!"&amp;ADDRESS(COLUMN()+4,$K190,4,1),1))</f>
        <v/>
      </c>
      <c r="I190" s="3" t="str">
        <f aca="true">IF(K190="","",INDIRECT("Feuil1!"&amp;ADDRESS(COLUMN()+4,$K190,4,1),1))</f>
        <v/>
      </c>
      <c r="J190" s="82" t="str">
        <f aca="true">IF(K190="","",INDIRECT("Feuil1!"&amp;ADDRESS(COLUMN()+4,$K190,4,1),1))</f>
        <v/>
      </c>
      <c r="K190" s="83" t="str">
        <f aca="false">IFERROR(SMALL(Feuil1!A$15:PV$15,ROW()-1),"")</f>
        <v/>
      </c>
    </row>
    <row r="191" customFormat="false" ht="13.8" hidden="false" customHeight="false" outlineLevel="0" collapsed="false">
      <c r="A191" s="3" t="str">
        <f aca="true">IF(K191="","",INDIRECT("Feuil1!"&amp;ADDRESS(COLUMN()+4,$K191,4,1),1))</f>
        <v/>
      </c>
      <c r="B191" s="81" t="str">
        <f aca="true">IF(K191="","",INDIRECT("Feuil1!"&amp;ADDRESS(COLUMN()+4,$K191,4,1),1))</f>
        <v/>
      </c>
      <c r="C191" s="3" t="str">
        <f aca="true">IF(K191="","",INDIRECT("Feuil1!"&amp;ADDRESS(COLUMN()+4,$K191,4,1),1))</f>
        <v/>
      </c>
      <c r="D191" s="3" t="str">
        <f aca="true">IF(K191="","",INDIRECT("Feuil1!"&amp;ADDRESS(COLUMN()+4,$K191,4,1),1))</f>
        <v/>
      </c>
      <c r="E191" s="82" t="str">
        <f aca="true">IF(K191="","",INDIRECT("Feuil1!"&amp;ADDRESS(COLUMN()+4,$K191,4,1),1))</f>
        <v/>
      </c>
      <c r="F191" s="3" t="str">
        <f aca="true">IF(K191="","",INDIRECT("Feuil1!"&amp;ADDRESS(COLUMN()+4,$K191,4,1),1))</f>
        <v/>
      </c>
      <c r="G191" s="82" t="str">
        <f aca="true">IF(K191="","",INDIRECT("Feuil1!"&amp;ADDRESS(COLUMN()+4,$K191,4,1),1))</f>
        <v/>
      </c>
      <c r="H191" s="3" t="str">
        <f aca="true">IF(K191="","",INDIRECT("Feuil1!"&amp;ADDRESS(COLUMN()+4,$K191,4,1),1))</f>
        <v/>
      </c>
      <c r="I191" s="3" t="str">
        <f aca="true">IF(K191="","",INDIRECT("Feuil1!"&amp;ADDRESS(COLUMN()+4,$K191,4,1),1))</f>
        <v/>
      </c>
      <c r="J191" s="82" t="str">
        <f aca="true">IF(K191="","",INDIRECT("Feuil1!"&amp;ADDRESS(COLUMN()+4,$K191,4,1),1))</f>
        <v/>
      </c>
      <c r="K191" s="83" t="str">
        <f aca="false">IFERROR(SMALL(Feuil1!A$15:PV$15,ROW()-1),"")</f>
        <v/>
      </c>
    </row>
    <row r="192" customFormat="false" ht="13.8" hidden="false" customHeight="false" outlineLevel="0" collapsed="false">
      <c r="A192" s="3" t="str">
        <f aca="true">IF(K192="","",INDIRECT("Feuil1!"&amp;ADDRESS(COLUMN()+4,$K192,4,1),1))</f>
        <v/>
      </c>
      <c r="B192" s="81" t="str">
        <f aca="true">IF(K192="","",INDIRECT("Feuil1!"&amp;ADDRESS(COLUMN()+4,$K192,4,1),1))</f>
        <v/>
      </c>
      <c r="C192" s="3" t="str">
        <f aca="true">IF(K192="","",INDIRECT("Feuil1!"&amp;ADDRESS(COLUMN()+4,$K192,4,1),1))</f>
        <v/>
      </c>
      <c r="D192" s="3" t="str">
        <f aca="true">IF(K192="","",INDIRECT("Feuil1!"&amp;ADDRESS(COLUMN()+4,$K192,4,1),1))</f>
        <v/>
      </c>
      <c r="E192" s="82" t="str">
        <f aca="true">IF(K192="","",INDIRECT("Feuil1!"&amp;ADDRESS(COLUMN()+4,$K192,4,1),1))</f>
        <v/>
      </c>
      <c r="F192" s="3" t="str">
        <f aca="true">IF(K192="","",INDIRECT("Feuil1!"&amp;ADDRESS(COLUMN()+4,$K192,4,1),1))</f>
        <v/>
      </c>
      <c r="G192" s="82" t="str">
        <f aca="true">IF(K192="","",INDIRECT("Feuil1!"&amp;ADDRESS(COLUMN()+4,$K192,4,1),1))</f>
        <v/>
      </c>
      <c r="H192" s="3" t="str">
        <f aca="true">IF(K192="","",INDIRECT("Feuil1!"&amp;ADDRESS(COLUMN()+4,$K192,4,1),1))</f>
        <v/>
      </c>
      <c r="I192" s="3" t="str">
        <f aca="true">IF(K192="","",INDIRECT("Feuil1!"&amp;ADDRESS(COLUMN()+4,$K192,4,1),1))</f>
        <v/>
      </c>
      <c r="J192" s="82" t="str">
        <f aca="true">IF(K192="","",INDIRECT("Feuil1!"&amp;ADDRESS(COLUMN()+4,$K192,4,1),1))</f>
        <v/>
      </c>
      <c r="K192" s="83" t="str">
        <f aca="false">IFERROR(SMALL(Feuil1!A$15:PV$15,ROW()-1),"")</f>
        <v/>
      </c>
    </row>
    <row r="193" customFormat="false" ht="13.8" hidden="false" customHeight="false" outlineLevel="0" collapsed="false">
      <c r="A193" s="3" t="str">
        <f aca="true">IF(K193="","",INDIRECT("Feuil1!"&amp;ADDRESS(COLUMN()+4,$K193,4,1),1))</f>
        <v/>
      </c>
      <c r="B193" s="81" t="str">
        <f aca="true">IF(K193="","",INDIRECT("Feuil1!"&amp;ADDRESS(COLUMN()+4,$K193,4,1),1))</f>
        <v/>
      </c>
      <c r="C193" s="3" t="str">
        <f aca="true">IF(K193="","",INDIRECT("Feuil1!"&amp;ADDRESS(COLUMN()+4,$K193,4,1),1))</f>
        <v/>
      </c>
      <c r="D193" s="3" t="str">
        <f aca="true">IF(K193="","",INDIRECT("Feuil1!"&amp;ADDRESS(COLUMN()+4,$K193,4,1),1))</f>
        <v/>
      </c>
      <c r="E193" s="82" t="str">
        <f aca="true">IF(K193="","",INDIRECT("Feuil1!"&amp;ADDRESS(COLUMN()+4,$K193,4,1),1))</f>
        <v/>
      </c>
      <c r="F193" s="3" t="str">
        <f aca="true">IF(K193="","",INDIRECT("Feuil1!"&amp;ADDRESS(COLUMN()+4,$K193,4,1),1))</f>
        <v/>
      </c>
      <c r="G193" s="82" t="str">
        <f aca="true">IF(K193="","",INDIRECT("Feuil1!"&amp;ADDRESS(COLUMN()+4,$K193,4,1),1))</f>
        <v/>
      </c>
      <c r="H193" s="3" t="str">
        <f aca="true">IF(K193="","",INDIRECT("Feuil1!"&amp;ADDRESS(COLUMN()+4,$K193,4,1),1))</f>
        <v/>
      </c>
      <c r="I193" s="3" t="str">
        <f aca="true">IF(K193="","",INDIRECT("Feuil1!"&amp;ADDRESS(COLUMN()+4,$K193,4,1),1))</f>
        <v/>
      </c>
      <c r="J193" s="82" t="str">
        <f aca="true">IF(K193="","",INDIRECT("Feuil1!"&amp;ADDRESS(COLUMN()+4,$K193,4,1),1))</f>
        <v/>
      </c>
      <c r="K193" s="83" t="str">
        <f aca="false">IFERROR(SMALL(Feuil1!A$15:PV$15,ROW()-1),"")</f>
        <v/>
      </c>
    </row>
    <row r="194" customFormat="false" ht="13.8" hidden="false" customHeight="false" outlineLevel="0" collapsed="false">
      <c r="A194" s="3" t="str">
        <f aca="true">IF(K194="","",INDIRECT("Feuil1!"&amp;ADDRESS(COLUMN()+4,$K194,4,1),1))</f>
        <v/>
      </c>
      <c r="B194" s="81" t="str">
        <f aca="true">IF(K194="","",INDIRECT("Feuil1!"&amp;ADDRESS(COLUMN()+4,$K194,4,1),1))</f>
        <v/>
      </c>
      <c r="C194" s="3" t="str">
        <f aca="true">IF(K194="","",INDIRECT("Feuil1!"&amp;ADDRESS(COLUMN()+4,$K194,4,1),1))</f>
        <v/>
      </c>
      <c r="D194" s="3" t="str">
        <f aca="true">IF(K194="","",INDIRECT("Feuil1!"&amp;ADDRESS(COLUMN()+4,$K194,4,1),1))</f>
        <v/>
      </c>
      <c r="E194" s="82" t="str">
        <f aca="true">IF(K194="","",INDIRECT("Feuil1!"&amp;ADDRESS(COLUMN()+4,$K194,4,1),1))</f>
        <v/>
      </c>
      <c r="F194" s="3" t="str">
        <f aca="true">IF(K194="","",INDIRECT("Feuil1!"&amp;ADDRESS(COLUMN()+4,$K194,4,1),1))</f>
        <v/>
      </c>
      <c r="G194" s="82" t="str">
        <f aca="true">IF(K194="","",INDIRECT("Feuil1!"&amp;ADDRESS(COLUMN()+4,$K194,4,1),1))</f>
        <v/>
      </c>
      <c r="H194" s="3" t="str">
        <f aca="true">IF(K194="","",INDIRECT("Feuil1!"&amp;ADDRESS(COLUMN()+4,$K194,4,1),1))</f>
        <v/>
      </c>
      <c r="I194" s="3" t="str">
        <f aca="true">IF(K194="","",INDIRECT("Feuil1!"&amp;ADDRESS(COLUMN()+4,$K194,4,1),1))</f>
        <v/>
      </c>
      <c r="J194" s="82" t="str">
        <f aca="true">IF(K194="","",INDIRECT("Feuil1!"&amp;ADDRESS(COLUMN()+4,$K194,4,1),1))</f>
        <v/>
      </c>
      <c r="K194" s="83" t="str">
        <f aca="false">IFERROR(SMALL(Feuil1!A$15:PV$15,ROW()-1),"")</f>
        <v/>
      </c>
    </row>
    <row r="195" customFormat="false" ht="13.8" hidden="false" customHeight="false" outlineLevel="0" collapsed="false">
      <c r="A195" s="3" t="str">
        <f aca="true">IF(K195="","",INDIRECT("Feuil1!"&amp;ADDRESS(COLUMN()+4,$K195,4,1),1))</f>
        <v/>
      </c>
      <c r="B195" s="81" t="str">
        <f aca="true">IF(K195="","",INDIRECT("Feuil1!"&amp;ADDRESS(COLUMN()+4,$K195,4,1),1))</f>
        <v/>
      </c>
      <c r="C195" s="3" t="str">
        <f aca="true">IF(K195="","",INDIRECT("Feuil1!"&amp;ADDRESS(COLUMN()+4,$K195,4,1),1))</f>
        <v/>
      </c>
      <c r="D195" s="3" t="str">
        <f aca="true">IF(K195="","",INDIRECT("Feuil1!"&amp;ADDRESS(COLUMN()+4,$K195,4,1),1))</f>
        <v/>
      </c>
      <c r="E195" s="82" t="str">
        <f aca="true">IF(K195="","",INDIRECT("Feuil1!"&amp;ADDRESS(COLUMN()+4,$K195,4,1),1))</f>
        <v/>
      </c>
      <c r="F195" s="3" t="str">
        <f aca="true">IF(K195="","",INDIRECT("Feuil1!"&amp;ADDRESS(COLUMN()+4,$K195,4,1),1))</f>
        <v/>
      </c>
      <c r="G195" s="82" t="str">
        <f aca="true">IF(K195="","",INDIRECT("Feuil1!"&amp;ADDRESS(COLUMN()+4,$K195,4,1),1))</f>
        <v/>
      </c>
      <c r="H195" s="3" t="str">
        <f aca="true">IF(K195="","",INDIRECT("Feuil1!"&amp;ADDRESS(COLUMN()+4,$K195,4,1),1))</f>
        <v/>
      </c>
      <c r="I195" s="3" t="str">
        <f aca="true">IF(K195="","",INDIRECT("Feuil1!"&amp;ADDRESS(COLUMN()+4,$K195,4,1),1))</f>
        <v/>
      </c>
      <c r="J195" s="82" t="str">
        <f aca="true">IF(K195="","",INDIRECT("Feuil1!"&amp;ADDRESS(COLUMN()+4,$K195,4,1),1))</f>
        <v/>
      </c>
      <c r="K195" s="83" t="str">
        <f aca="false">IFERROR(SMALL(Feuil1!A$15:PV$15,ROW()-1),"")</f>
        <v/>
      </c>
    </row>
    <row r="196" customFormat="false" ht="13.8" hidden="false" customHeight="false" outlineLevel="0" collapsed="false">
      <c r="A196" s="3" t="str">
        <f aca="true">IF(K196="","",INDIRECT("Feuil1!"&amp;ADDRESS(COLUMN()+4,$K196,4,1),1))</f>
        <v/>
      </c>
      <c r="B196" s="81" t="str">
        <f aca="true">IF(K196="","",INDIRECT("Feuil1!"&amp;ADDRESS(COLUMN()+4,$K196,4,1),1))</f>
        <v/>
      </c>
      <c r="C196" s="3" t="str">
        <f aca="true">IF(K196="","",INDIRECT("Feuil1!"&amp;ADDRESS(COLUMN()+4,$K196,4,1),1))</f>
        <v/>
      </c>
      <c r="D196" s="3" t="str">
        <f aca="true">IF(K196="","",INDIRECT("Feuil1!"&amp;ADDRESS(COLUMN()+4,$K196,4,1),1))</f>
        <v/>
      </c>
      <c r="E196" s="82" t="str">
        <f aca="true">IF(K196="","",INDIRECT("Feuil1!"&amp;ADDRESS(COLUMN()+4,$K196,4,1),1))</f>
        <v/>
      </c>
      <c r="F196" s="3" t="str">
        <f aca="true">IF(K196="","",INDIRECT("Feuil1!"&amp;ADDRESS(COLUMN()+4,$K196,4,1),1))</f>
        <v/>
      </c>
      <c r="G196" s="82" t="str">
        <f aca="true">IF(K196="","",INDIRECT("Feuil1!"&amp;ADDRESS(COLUMN()+4,$K196,4,1),1))</f>
        <v/>
      </c>
      <c r="H196" s="3" t="str">
        <f aca="true">IF(K196="","",INDIRECT("Feuil1!"&amp;ADDRESS(COLUMN()+4,$K196,4,1),1))</f>
        <v/>
      </c>
      <c r="I196" s="3" t="str">
        <f aca="true">IF(K196="","",INDIRECT("Feuil1!"&amp;ADDRESS(COLUMN()+4,$K196,4,1),1))</f>
        <v/>
      </c>
      <c r="J196" s="82" t="str">
        <f aca="true">IF(K196="","",INDIRECT("Feuil1!"&amp;ADDRESS(COLUMN()+4,$K196,4,1),1))</f>
        <v/>
      </c>
      <c r="K196" s="83" t="str">
        <f aca="false">IFERROR(SMALL(Feuil1!A$15:PV$15,ROW()-1),"")</f>
        <v/>
      </c>
    </row>
    <row r="197" customFormat="false" ht="13.8" hidden="false" customHeight="false" outlineLevel="0" collapsed="false">
      <c r="A197" s="3" t="str">
        <f aca="true">IF(K197="","",INDIRECT("Feuil1!"&amp;ADDRESS(COLUMN()+4,$K197,4,1),1))</f>
        <v/>
      </c>
      <c r="B197" s="81" t="str">
        <f aca="true">IF(K197="","",INDIRECT("Feuil1!"&amp;ADDRESS(COLUMN()+4,$K197,4,1),1))</f>
        <v/>
      </c>
      <c r="C197" s="3" t="str">
        <f aca="true">IF(K197="","",INDIRECT("Feuil1!"&amp;ADDRESS(COLUMN()+4,$K197,4,1),1))</f>
        <v/>
      </c>
      <c r="D197" s="3" t="str">
        <f aca="true">IF(K197="","",INDIRECT("Feuil1!"&amp;ADDRESS(COLUMN()+4,$K197,4,1),1))</f>
        <v/>
      </c>
      <c r="E197" s="82" t="str">
        <f aca="true">IF(K197="","",INDIRECT("Feuil1!"&amp;ADDRESS(COLUMN()+4,$K197,4,1),1))</f>
        <v/>
      </c>
      <c r="F197" s="3" t="str">
        <f aca="true">IF(K197="","",INDIRECT("Feuil1!"&amp;ADDRESS(COLUMN()+4,$K197,4,1),1))</f>
        <v/>
      </c>
      <c r="G197" s="82" t="str">
        <f aca="true">IF(K197="","",INDIRECT("Feuil1!"&amp;ADDRESS(COLUMN()+4,$K197,4,1),1))</f>
        <v/>
      </c>
      <c r="H197" s="3" t="str">
        <f aca="true">IF(K197="","",INDIRECT("Feuil1!"&amp;ADDRESS(COLUMN()+4,$K197,4,1),1))</f>
        <v/>
      </c>
      <c r="I197" s="3" t="str">
        <f aca="true">IF(K197="","",INDIRECT("Feuil1!"&amp;ADDRESS(COLUMN()+4,$K197,4,1),1))</f>
        <v/>
      </c>
      <c r="J197" s="82" t="str">
        <f aca="true">IF(K197="","",INDIRECT("Feuil1!"&amp;ADDRESS(COLUMN()+4,$K197,4,1),1))</f>
        <v/>
      </c>
      <c r="K197" s="83" t="str">
        <f aca="false">IFERROR(SMALL(Feuil1!A$15:PV$15,ROW()-1),"")</f>
        <v/>
      </c>
    </row>
    <row r="198" customFormat="false" ht="13.8" hidden="false" customHeight="false" outlineLevel="0" collapsed="false">
      <c r="A198" s="3" t="str">
        <f aca="true">IF(K198="","",INDIRECT("Feuil1!"&amp;ADDRESS(COLUMN()+4,$K198,4,1),1))</f>
        <v/>
      </c>
      <c r="B198" s="81" t="str">
        <f aca="true">IF(K198="","",INDIRECT("Feuil1!"&amp;ADDRESS(COLUMN()+4,$K198,4,1),1))</f>
        <v/>
      </c>
      <c r="C198" s="3" t="str">
        <f aca="true">IF(K198="","",INDIRECT("Feuil1!"&amp;ADDRESS(COLUMN()+4,$K198,4,1),1))</f>
        <v/>
      </c>
      <c r="D198" s="3" t="str">
        <f aca="true">IF(K198="","",INDIRECT("Feuil1!"&amp;ADDRESS(COLUMN()+4,$K198,4,1),1))</f>
        <v/>
      </c>
      <c r="E198" s="82" t="str">
        <f aca="true">IF(K198="","",INDIRECT("Feuil1!"&amp;ADDRESS(COLUMN()+4,$K198,4,1),1))</f>
        <v/>
      </c>
      <c r="F198" s="3" t="str">
        <f aca="true">IF(K198="","",INDIRECT("Feuil1!"&amp;ADDRESS(COLUMN()+4,$K198,4,1),1))</f>
        <v/>
      </c>
      <c r="G198" s="82" t="str">
        <f aca="true">IF(K198="","",INDIRECT("Feuil1!"&amp;ADDRESS(COLUMN()+4,$K198,4,1),1))</f>
        <v/>
      </c>
      <c r="H198" s="3" t="str">
        <f aca="true">IF(K198="","",INDIRECT("Feuil1!"&amp;ADDRESS(COLUMN()+4,$K198,4,1),1))</f>
        <v/>
      </c>
      <c r="I198" s="3" t="str">
        <f aca="true">IF(K198="","",INDIRECT("Feuil1!"&amp;ADDRESS(COLUMN()+4,$K198,4,1),1))</f>
        <v/>
      </c>
      <c r="J198" s="82" t="str">
        <f aca="true">IF(K198="","",INDIRECT("Feuil1!"&amp;ADDRESS(COLUMN()+4,$K198,4,1),1))</f>
        <v/>
      </c>
      <c r="K198" s="83" t="str">
        <f aca="false">IFERROR(SMALL(Feuil1!A$15:PV$15,ROW()-1),"")</f>
        <v/>
      </c>
    </row>
    <row r="199" customFormat="false" ht="13.8" hidden="false" customHeight="false" outlineLevel="0" collapsed="false">
      <c r="A199" s="3" t="str">
        <f aca="true">IF(K199="","",INDIRECT("Feuil1!"&amp;ADDRESS(COLUMN()+4,$K199,4,1),1))</f>
        <v/>
      </c>
      <c r="B199" s="81" t="str">
        <f aca="true">IF(K199="","",INDIRECT("Feuil1!"&amp;ADDRESS(COLUMN()+4,$K199,4,1),1))</f>
        <v/>
      </c>
      <c r="C199" s="3" t="str">
        <f aca="true">IF(K199="","",INDIRECT("Feuil1!"&amp;ADDRESS(COLUMN()+4,$K199,4,1),1))</f>
        <v/>
      </c>
      <c r="D199" s="3" t="str">
        <f aca="true">IF(K199="","",INDIRECT("Feuil1!"&amp;ADDRESS(COLUMN()+4,$K199,4,1),1))</f>
        <v/>
      </c>
      <c r="E199" s="82" t="str">
        <f aca="true">IF(K199="","",INDIRECT("Feuil1!"&amp;ADDRESS(COLUMN()+4,$K199,4,1),1))</f>
        <v/>
      </c>
      <c r="F199" s="3" t="str">
        <f aca="true">IF(K199="","",INDIRECT("Feuil1!"&amp;ADDRESS(COLUMN()+4,$K199,4,1),1))</f>
        <v/>
      </c>
      <c r="G199" s="82" t="str">
        <f aca="true">IF(K199="","",INDIRECT("Feuil1!"&amp;ADDRESS(COLUMN()+4,$K199,4,1),1))</f>
        <v/>
      </c>
      <c r="H199" s="3" t="str">
        <f aca="true">IF(K199="","",INDIRECT("Feuil1!"&amp;ADDRESS(COLUMN()+4,$K199,4,1),1))</f>
        <v/>
      </c>
      <c r="I199" s="3" t="str">
        <f aca="true">IF(K199="","",INDIRECT("Feuil1!"&amp;ADDRESS(COLUMN()+4,$K199,4,1),1))</f>
        <v/>
      </c>
      <c r="J199" s="82" t="str">
        <f aca="true">IF(K199="","",INDIRECT("Feuil1!"&amp;ADDRESS(COLUMN()+4,$K199,4,1),1))</f>
        <v/>
      </c>
      <c r="K199" s="83" t="str">
        <f aca="false">IFERROR(SMALL(Feuil1!A$15:PV$15,ROW()-1),"")</f>
        <v/>
      </c>
    </row>
    <row r="200" customFormat="false" ht="13.8" hidden="false" customHeight="false" outlineLevel="0" collapsed="false">
      <c r="A200" s="3" t="str">
        <f aca="true">IF(K200="","",INDIRECT("Feuil1!"&amp;ADDRESS(COLUMN()+4,$K200,4,1),1))</f>
        <v/>
      </c>
      <c r="B200" s="81" t="str">
        <f aca="true">IF(K200="","",INDIRECT("Feuil1!"&amp;ADDRESS(COLUMN()+4,$K200,4,1),1))</f>
        <v/>
      </c>
      <c r="C200" s="3" t="str">
        <f aca="true">IF(K200="","",INDIRECT("Feuil1!"&amp;ADDRESS(COLUMN()+4,$K200,4,1),1))</f>
        <v/>
      </c>
      <c r="D200" s="3" t="str">
        <f aca="true">IF(K200="","",INDIRECT("Feuil1!"&amp;ADDRESS(COLUMN()+4,$K200,4,1),1))</f>
        <v/>
      </c>
      <c r="E200" s="82" t="str">
        <f aca="true">IF(K200="","",INDIRECT("Feuil1!"&amp;ADDRESS(COLUMN()+4,$K200,4,1),1))</f>
        <v/>
      </c>
      <c r="F200" s="3" t="str">
        <f aca="true">IF(K200="","",INDIRECT("Feuil1!"&amp;ADDRESS(COLUMN()+4,$K200,4,1),1))</f>
        <v/>
      </c>
      <c r="G200" s="82" t="str">
        <f aca="true">IF(K200="","",INDIRECT("Feuil1!"&amp;ADDRESS(COLUMN()+4,$K200,4,1),1))</f>
        <v/>
      </c>
      <c r="H200" s="3" t="str">
        <f aca="true">IF(K200="","",INDIRECT("Feuil1!"&amp;ADDRESS(COLUMN()+4,$K200,4,1),1))</f>
        <v/>
      </c>
      <c r="I200" s="3" t="str">
        <f aca="true">IF(K200="","",INDIRECT("Feuil1!"&amp;ADDRESS(COLUMN()+4,$K200,4,1),1))</f>
        <v/>
      </c>
      <c r="J200" s="82" t="str">
        <f aca="true">IF(K200="","",INDIRECT("Feuil1!"&amp;ADDRESS(COLUMN()+4,$K200,4,1),1))</f>
        <v/>
      </c>
      <c r="K200" s="83" t="str">
        <f aca="false">IFERROR(SMALL(Feuil1!A$15:PV$15,ROW()-1),"")</f>
        <v/>
      </c>
    </row>
    <row r="201" customFormat="false" ht="13.8" hidden="false" customHeight="false" outlineLevel="0" collapsed="false">
      <c r="A201" s="3" t="str">
        <f aca="true">IF(K201="","",INDIRECT("Feuil1!"&amp;ADDRESS(COLUMN()+4,$K201,4,1),1))</f>
        <v/>
      </c>
      <c r="B201" s="81" t="str">
        <f aca="true">IF(K201="","",INDIRECT("Feuil1!"&amp;ADDRESS(COLUMN()+4,$K201,4,1),1))</f>
        <v/>
      </c>
      <c r="C201" s="3" t="str">
        <f aca="true">IF(K201="","",INDIRECT("Feuil1!"&amp;ADDRESS(COLUMN()+4,$K201,4,1),1))</f>
        <v/>
      </c>
      <c r="D201" s="3" t="str">
        <f aca="true">IF(K201="","",INDIRECT("Feuil1!"&amp;ADDRESS(COLUMN()+4,$K201,4,1),1))</f>
        <v/>
      </c>
      <c r="E201" s="82" t="str">
        <f aca="true">IF(K201="","",INDIRECT("Feuil1!"&amp;ADDRESS(COLUMN()+4,$K201,4,1),1))</f>
        <v/>
      </c>
      <c r="F201" s="3" t="str">
        <f aca="true">IF(K201="","",INDIRECT("Feuil1!"&amp;ADDRESS(COLUMN()+4,$K201,4,1),1))</f>
        <v/>
      </c>
      <c r="G201" s="82" t="str">
        <f aca="true">IF(K201="","",INDIRECT("Feuil1!"&amp;ADDRESS(COLUMN()+4,$K201,4,1),1))</f>
        <v/>
      </c>
      <c r="H201" s="3" t="str">
        <f aca="true">IF(K201="","",INDIRECT("Feuil1!"&amp;ADDRESS(COLUMN()+4,$K201,4,1),1))</f>
        <v/>
      </c>
      <c r="I201" s="3" t="str">
        <f aca="true">IF(K201="","",INDIRECT("Feuil1!"&amp;ADDRESS(COLUMN()+4,$K201,4,1),1))</f>
        <v/>
      </c>
      <c r="J201" s="82" t="str">
        <f aca="true">IF(K201="","",INDIRECT("Feuil1!"&amp;ADDRESS(COLUMN()+4,$K201,4,1),1))</f>
        <v/>
      </c>
      <c r="K201" s="83" t="str">
        <f aca="false">IFERROR(SMALL(Feuil1!A$15:PV$15,ROW()-1),"")</f>
        <v/>
      </c>
    </row>
    <row r="202" customFormat="false" ht="13.8" hidden="false" customHeight="false" outlineLevel="0" collapsed="false">
      <c r="A202" s="3" t="str">
        <f aca="true">IF(K202="","",INDIRECT("Feuil1!"&amp;ADDRESS(COLUMN()+4,$K202,4,1),1))</f>
        <v/>
      </c>
      <c r="B202" s="81" t="str">
        <f aca="true">IF(K202="","",INDIRECT("Feuil1!"&amp;ADDRESS(COLUMN()+4,$K202,4,1),1))</f>
        <v/>
      </c>
      <c r="C202" s="3" t="str">
        <f aca="true">IF(K202="","",INDIRECT("Feuil1!"&amp;ADDRESS(COLUMN()+4,$K202,4,1),1))</f>
        <v/>
      </c>
      <c r="D202" s="3" t="str">
        <f aca="true">IF(K202="","",INDIRECT("Feuil1!"&amp;ADDRESS(COLUMN()+4,$K202,4,1),1))</f>
        <v/>
      </c>
      <c r="E202" s="82" t="str">
        <f aca="true">IF(K202="","",INDIRECT("Feuil1!"&amp;ADDRESS(COLUMN()+4,$K202,4,1),1))</f>
        <v/>
      </c>
      <c r="F202" s="3" t="str">
        <f aca="true">IF(K202="","",INDIRECT("Feuil1!"&amp;ADDRESS(COLUMN()+4,$K202,4,1),1))</f>
        <v/>
      </c>
      <c r="G202" s="82" t="str">
        <f aca="true">IF(K202="","",INDIRECT("Feuil1!"&amp;ADDRESS(COLUMN()+4,$K202,4,1),1))</f>
        <v/>
      </c>
      <c r="H202" s="3" t="str">
        <f aca="true">IF(K202="","",INDIRECT("Feuil1!"&amp;ADDRESS(COLUMN()+4,$K202,4,1),1))</f>
        <v/>
      </c>
      <c r="I202" s="3" t="str">
        <f aca="true">IF(K202="","",INDIRECT("Feuil1!"&amp;ADDRESS(COLUMN()+4,$K202,4,1),1))</f>
        <v/>
      </c>
      <c r="J202" s="82" t="str">
        <f aca="true">IF(K202="","",INDIRECT("Feuil1!"&amp;ADDRESS(COLUMN()+4,$K202,4,1),1))</f>
        <v/>
      </c>
      <c r="K202" s="83" t="str">
        <f aca="false">IFERROR(SMALL(Feuil1!A$15:PV$15,ROW()-1),"")</f>
        <v/>
      </c>
    </row>
    <row r="203" customFormat="false" ht="13.8" hidden="false" customHeight="false" outlineLevel="0" collapsed="false">
      <c r="A203" s="3" t="str">
        <f aca="true">IF(K203="","",INDIRECT("Feuil1!"&amp;ADDRESS(COLUMN()+4,$K203,4,1),1))</f>
        <v/>
      </c>
      <c r="B203" s="81" t="str">
        <f aca="true">IF(K203="","",INDIRECT("Feuil1!"&amp;ADDRESS(COLUMN()+4,$K203,4,1),1))</f>
        <v/>
      </c>
      <c r="C203" s="3" t="str">
        <f aca="true">IF(K203="","",INDIRECT("Feuil1!"&amp;ADDRESS(COLUMN()+4,$K203,4,1),1))</f>
        <v/>
      </c>
      <c r="D203" s="3" t="str">
        <f aca="true">IF(K203="","",INDIRECT("Feuil1!"&amp;ADDRESS(COLUMN()+4,$K203,4,1),1))</f>
        <v/>
      </c>
      <c r="E203" s="82" t="str">
        <f aca="true">IF(K203="","",INDIRECT("Feuil1!"&amp;ADDRESS(COLUMN()+4,$K203,4,1),1))</f>
        <v/>
      </c>
      <c r="F203" s="3" t="str">
        <f aca="true">IF(K203="","",INDIRECT("Feuil1!"&amp;ADDRESS(COLUMN()+4,$K203,4,1),1))</f>
        <v/>
      </c>
      <c r="G203" s="82" t="str">
        <f aca="true">IF(K203="","",INDIRECT("Feuil1!"&amp;ADDRESS(COLUMN()+4,$K203,4,1),1))</f>
        <v/>
      </c>
      <c r="H203" s="3" t="str">
        <f aca="true">IF(K203="","",INDIRECT("Feuil1!"&amp;ADDRESS(COLUMN()+4,$K203,4,1),1))</f>
        <v/>
      </c>
      <c r="I203" s="3" t="str">
        <f aca="true">IF(K203="","",INDIRECT("Feuil1!"&amp;ADDRESS(COLUMN()+4,$K203,4,1),1))</f>
        <v/>
      </c>
      <c r="J203" s="82" t="str">
        <f aca="true">IF(K203="","",INDIRECT("Feuil1!"&amp;ADDRESS(COLUMN()+4,$K203,4,1),1))</f>
        <v/>
      </c>
      <c r="K203" s="83" t="str">
        <f aca="false">IFERROR(SMALL(Feuil1!A$15:PV$15,ROW()-1),"")</f>
        <v/>
      </c>
    </row>
    <row r="204" customFormat="false" ht="13.8" hidden="false" customHeight="false" outlineLevel="0" collapsed="false">
      <c r="A204" s="3" t="str">
        <f aca="true">IF(K204="","",INDIRECT("Feuil1!"&amp;ADDRESS(COLUMN()+4,$K204,4,1),1))</f>
        <v/>
      </c>
      <c r="B204" s="81" t="str">
        <f aca="true">IF(K204="","",INDIRECT("Feuil1!"&amp;ADDRESS(COLUMN()+4,$K204,4,1),1))</f>
        <v/>
      </c>
      <c r="C204" s="3" t="str">
        <f aca="true">IF(K204="","",INDIRECT("Feuil1!"&amp;ADDRESS(COLUMN()+4,$K204,4,1),1))</f>
        <v/>
      </c>
      <c r="D204" s="3" t="str">
        <f aca="true">IF(K204="","",INDIRECT("Feuil1!"&amp;ADDRESS(COLUMN()+4,$K204,4,1),1))</f>
        <v/>
      </c>
      <c r="E204" s="82" t="str">
        <f aca="true">IF(K204="","",INDIRECT("Feuil1!"&amp;ADDRESS(COLUMN()+4,$K204,4,1),1))</f>
        <v/>
      </c>
      <c r="F204" s="3" t="str">
        <f aca="true">IF(K204="","",INDIRECT("Feuil1!"&amp;ADDRESS(COLUMN()+4,$K204,4,1),1))</f>
        <v/>
      </c>
      <c r="G204" s="82" t="str">
        <f aca="true">IF(K204="","",INDIRECT("Feuil1!"&amp;ADDRESS(COLUMN()+4,$K204,4,1),1))</f>
        <v/>
      </c>
      <c r="H204" s="3" t="str">
        <f aca="true">IF(K204="","",INDIRECT("Feuil1!"&amp;ADDRESS(COLUMN()+4,$K204,4,1),1))</f>
        <v/>
      </c>
      <c r="I204" s="3" t="str">
        <f aca="true">IF(K204="","",INDIRECT("Feuil1!"&amp;ADDRESS(COLUMN()+4,$K204,4,1),1))</f>
        <v/>
      </c>
      <c r="J204" s="82" t="str">
        <f aca="true">IF(K204="","",INDIRECT("Feuil1!"&amp;ADDRESS(COLUMN()+4,$K204,4,1),1))</f>
        <v/>
      </c>
      <c r="K204" s="83" t="str">
        <f aca="false">IFERROR(SMALL(Feuil1!A$15:PV$15,ROW()-1),"")</f>
        <v/>
      </c>
    </row>
    <row r="205" customFormat="false" ht="13.8" hidden="false" customHeight="false" outlineLevel="0" collapsed="false">
      <c r="A205" s="3" t="str">
        <f aca="true">IF(K205="","",INDIRECT("Feuil1!"&amp;ADDRESS(COLUMN()+4,$K205,4,1),1))</f>
        <v/>
      </c>
      <c r="B205" s="81" t="str">
        <f aca="true">IF(K205="","",INDIRECT("Feuil1!"&amp;ADDRESS(COLUMN()+4,$K205,4,1),1))</f>
        <v/>
      </c>
      <c r="C205" s="3" t="str">
        <f aca="true">IF(K205="","",INDIRECT("Feuil1!"&amp;ADDRESS(COLUMN()+4,$K205,4,1),1))</f>
        <v/>
      </c>
      <c r="D205" s="3" t="str">
        <f aca="true">IF(K205="","",INDIRECT("Feuil1!"&amp;ADDRESS(COLUMN()+4,$K205,4,1),1))</f>
        <v/>
      </c>
      <c r="E205" s="82" t="str">
        <f aca="true">IF(K205="","",INDIRECT("Feuil1!"&amp;ADDRESS(COLUMN()+4,$K205,4,1),1))</f>
        <v/>
      </c>
      <c r="F205" s="3" t="str">
        <f aca="true">IF(K205="","",INDIRECT("Feuil1!"&amp;ADDRESS(COLUMN()+4,$K205,4,1),1))</f>
        <v/>
      </c>
      <c r="G205" s="82" t="str">
        <f aca="true">IF(K205="","",INDIRECT("Feuil1!"&amp;ADDRESS(COLUMN()+4,$K205,4,1),1))</f>
        <v/>
      </c>
      <c r="H205" s="3" t="str">
        <f aca="true">IF(K205="","",INDIRECT("Feuil1!"&amp;ADDRESS(COLUMN()+4,$K205,4,1),1))</f>
        <v/>
      </c>
      <c r="I205" s="3" t="str">
        <f aca="true">IF(K205="","",INDIRECT("Feuil1!"&amp;ADDRESS(COLUMN()+4,$K205,4,1),1))</f>
        <v/>
      </c>
      <c r="J205" s="82" t="str">
        <f aca="true">IF(K205="","",INDIRECT("Feuil1!"&amp;ADDRESS(COLUMN()+4,$K205,4,1),1))</f>
        <v/>
      </c>
      <c r="K205" s="83" t="str">
        <f aca="false">IFERROR(SMALL(Feuil1!A$15:PV$15,ROW()-1),"")</f>
        <v/>
      </c>
    </row>
    <row r="206" customFormat="false" ht="13.8" hidden="false" customHeight="false" outlineLevel="0" collapsed="false">
      <c r="A206" s="3" t="str">
        <f aca="true">IF(K206="","",INDIRECT("Feuil1!"&amp;ADDRESS(COLUMN()+4,$K206,4,1),1))</f>
        <v/>
      </c>
      <c r="B206" s="81" t="str">
        <f aca="true">IF(K206="","",INDIRECT("Feuil1!"&amp;ADDRESS(COLUMN()+4,$K206,4,1),1))</f>
        <v/>
      </c>
      <c r="C206" s="3" t="str">
        <f aca="true">IF(K206="","",INDIRECT("Feuil1!"&amp;ADDRESS(COLUMN()+4,$K206,4,1),1))</f>
        <v/>
      </c>
      <c r="D206" s="3" t="str">
        <f aca="true">IF(K206="","",INDIRECT("Feuil1!"&amp;ADDRESS(COLUMN()+4,$K206,4,1),1))</f>
        <v/>
      </c>
      <c r="E206" s="82" t="str">
        <f aca="true">IF(K206="","",INDIRECT("Feuil1!"&amp;ADDRESS(COLUMN()+4,$K206,4,1),1))</f>
        <v/>
      </c>
      <c r="F206" s="3" t="str">
        <f aca="true">IF(K206="","",INDIRECT("Feuil1!"&amp;ADDRESS(COLUMN()+4,$K206,4,1),1))</f>
        <v/>
      </c>
      <c r="G206" s="82" t="str">
        <f aca="true">IF(K206="","",INDIRECT("Feuil1!"&amp;ADDRESS(COLUMN()+4,$K206,4,1),1))</f>
        <v/>
      </c>
      <c r="H206" s="3" t="str">
        <f aca="true">IF(K206="","",INDIRECT("Feuil1!"&amp;ADDRESS(COLUMN()+4,$K206,4,1),1))</f>
        <v/>
      </c>
      <c r="I206" s="3" t="str">
        <f aca="true">IF(K206="","",INDIRECT("Feuil1!"&amp;ADDRESS(COLUMN()+4,$K206,4,1),1))</f>
        <v/>
      </c>
      <c r="J206" s="82" t="str">
        <f aca="true">IF(K206="","",INDIRECT("Feuil1!"&amp;ADDRESS(COLUMN()+4,$K206,4,1),1))</f>
        <v/>
      </c>
      <c r="K206" s="83" t="str">
        <f aca="false">IFERROR(SMALL(Feuil1!A$15:PV$15,ROW()-1),"")</f>
        <v/>
      </c>
    </row>
    <row r="207" customFormat="false" ht="13.8" hidden="false" customHeight="false" outlineLevel="0" collapsed="false">
      <c r="A207" s="3" t="str">
        <f aca="true">IF(K207="","",INDIRECT("Feuil1!"&amp;ADDRESS(COLUMN()+4,$K207,4,1),1))</f>
        <v/>
      </c>
      <c r="B207" s="81" t="str">
        <f aca="true">IF(K207="","",INDIRECT("Feuil1!"&amp;ADDRESS(COLUMN()+4,$K207,4,1),1))</f>
        <v/>
      </c>
      <c r="C207" s="3" t="str">
        <f aca="true">IF(K207="","",INDIRECT("Feuil1!"&amp;ADDRESS(COLUMN()+4,$K207,4,1),1))</f>
        <v/>
      </c>
      <c r="D207" s="3" t="str">
        <f aca="true">IF(K207="","",INDIRECT("Feuil1!"&amp;ADDRESS(COLUMN()+4,$K207,4,1),1))</f>
        <v/>
      </c>
      <c r="E207" s="82" t="str">
        <f aca="true">IF(K207="","",INDIRECT("Feuil1!"&amp;ADDRESS(COLUMN()+4,$K207,4,1),1))</f>
        <v/>
      </c>
      <c r="F207" s="3" t="str">
        <f aca="true">IF(K207="","",INDIRECT("Feuil1!"&amp;ADDRESS(COLUMN()+4,$K207,4,1),1))</f>
        <v/>
      </c>
      <c r="G207" s="82" t="str">
        <f aca="true">IF(K207="","",INDIRECT("Feuil1!"&amp;ADDRESS(COLUMN()+4,$K207,4,1),1))</f>
        <v/>
      </c>
      <c r="H207" s="3" t="str">
        <f aca="true">IF(K207="","",INDIRECT("Feuil1!"&amp;ADDRESS(COLUMN()+4,$K207,4,1),1))</f>
        <v/>
      </c>
      <c r="I207" s="3" t="str">
        <f aca="true">IF(K207="","",INDIRECT("Feuil1!"&amp;ADDRESS(COLUMN()+4,$K207,4,1),1))</f>
        <v/>
      </c>
      <c r="J207" s="82" t="str">
        <f aca="true">IF(K207="","",INDIRECT("Feuil1!"&amp;ADDRESS(COLUMN()+4,$K207,4,1),1))</f>
        <v/>
      </c>
      <c r="K207" s="83" t="str">
        <f aca="false">IFERROR(SMALL(Feuil1!A$15:PV$15,ROW()-1),"")</f>
        <v/>
      </c>
    </row>
    <row r="208" customFormat="false" ht="13.8" hidden="false" customHeight="false" outlineLevel="0" collapsed="false">
      <c r="A208" s="3" t="str">
        <f aca="true">IF(K208="","",INDIRECT("Feuil1!"&amp;ADDRESS(COLUMN()+4,$K208,4,1),1))</f>
        <v/>
      </c>
      <c r="B208" s="81" t="str">
        <f aca="true">IF(K208="","",INDIRECT("Feuil1!"&amp;ADDRESS(COLUMN()+4,$K208,4,1),1))</f>
        <v/>
      </c>
      <c r="C208" s="3" t="str">
        <f aca="true">IF(K208="","",INDIRECT("Feuil1!"&amp;ADDRESS(COLUMN()+4,$K208,4,1),1))</f>
        <v/>
      </c>
      <c r="D208" s="3" t="str">
        <f aca="true">IF(K208="","",INDIRECT("Feuil1!"&amp;ADDRESS(COLUMN()+4,$K208,4,1),1))</f>
        <v/>
      </c>
      <c r="E208" s="82" t="str">
        <f aca="true">IF(K208="","",INDIRECT("Feuil1!"&amp;ADDRESS(COLUMN()+4,$K208,4,1),1))</f>
        <v/>
      </c>
      <c r="F208" s="3" t="str">
        <f aca="true">IF(K208="","",INDIRECT("Feuil1!"&amp;ADDRESS(COLUMN()+4,$K208,4,1),1))</f>
        <v/>
      </c>
      <c r="G208" s="82" t="str">
        <f aca="true">IF(K208="","",INDIRECT("Feuil1!"&amp;ADDRESS(COLUMN()+4,$K208,4,1),1))</f>
        <v/>
      </c>
      <c r="H208" s="3" t="str">
        <f aca="true">IF(K208="","",INDIRECT("Feuil1!"&amp;ADDRESS(COLUMN()+4,$K208,4,1),1))</f>
        <v/>
      </c>
      <c r="I208" s="3" t="str">
        <f aca="true">IF(K208="","",INDIRECT("Feuil1!"&amp;ADDRESS(COLUMN()+4,$K208,4,1),1))</f>
        <v/>
      </c>
      <c r="J208" s="82" t="str">
        <f aca="true">IF(K208="","",INDIRECT("Feuil1!"&amp;ADDRESS(COLUMN()+4,$K208,4,1),1))</f>
        <v/>
      </c>
      <c r="K208" s="83" t="str">
        <f aca="false">IFERROR(SMALL(Feuil1!A$15:PV$15,ROW()-1),"")</f>
        <v/>
      </c>
    </row>
    <row r="209" customFormat="false" ht="13.8" hidden="false" customHeight="false" outlineLevel="0" collapsed="false">
      <c r="A209" s="3" t="str">
        <f aca="true">IF(K209="","",INDIRECT("Feuil1!"&amp;ADDRESS(COLUMN()+4,$K209,4,1),1))</f>
        <v/>
      </c>
      <c r="B209" s="81" t="str">
        <f aca="true">IF(K209="","",INDIRECT("Feuil1!"&amp;ADDRESS(COLUMN()+4,$K209,4,1),1))</f>
        <v/>
      </c>
      <c r="C209" s="3" t="str">
        <f aca="true">IF(K209="","",INDIRECT("Feuil1!"&amp;ADDRESS(COLUMN()+4,$K209,4,1),1))</f>
        <v/>
      </c>
      <c r="D209" s="3" t="str">
        <f aca="true">IF(K209="","",INDIRECT("Feuil1!"&amp;ADDRESS(COLUMN()+4,$K209,4,1),1))</f>
        <v/>
      </c>
      <c r="E209" s="82" t="str">
        <f aca="true">IF(K209="","",INDIRECT("Feuil1!"&amp;ADDRESS(COLUMN()+4,$K209,4,1),1))</f>
        <v/>
      </c>
      <c r="F209" s="3" t="str">
        <f aca="true">IF(K209="","",INDIRECT("Feuil1!"&amp;ADDRESS(COLUMN()+4,$K209,4,1),1))</f>
        <v/>
      </c>
      <c r="G209" s="82" t="str">
        <f aca="true">IF(K209="","",INDIRECT("Feuil1!"&amp;ADDRESS(COLUMN()+4,$K209,4,1),1))</f>
        <v/>
      </c>
      <c r="H209" s="3" t="str">
        <f aca="true">IF(K209="","",INDIRECT("Feuil1!"&amp;ADDRESS(COLUMN()+4,$K209,4,1),1))</f>
        <v/>
      </c>
      <c r="I209" s="3" t="str">
        <f aca="true">IF(K209="","",INDIRECT("Feuil1!"&amp;ADDRESS(COLUMN()+4,$K209,4,1),1))</f>
        <v/>
      </c>
      <c r="J209" s="82" t="str">
        <f aca="true">IF(K209="","",INDIRECT("Feuil1!"&amp;ADDRESS(COLUMN()+4,$K209,4,1),1))</f>
        <v/>
      </c>
      <c r="K209" s="83" t="str">
        <f aca="false">IFERROR(SMALL(Feuil1!A$15:PV$15,ROW()-1),"")</f>
        <v/>
      </c>
    </row>
    <row r="210" customFormat="false" ht="13.8" hidden="false" customHeight="false" outlineLevel="0" collapsed="false">
      <c r="A210" s="3" t="str">
        <f aca="true">IF(K210="","",INDIRECT("Feuil1!"&amp;ADDRESS(COLUMN()+4,$K210,4,1),1))</f>
        <v/>
      </c>
      <c r="B210" s="81" t="str">
        <f aca="true">IF(K210="","",INDIRECT("Feuil1!"&amp;ADDRESS(COLUMN()+4,$K210,4,1),1))</f>
        <v/>
      </c>
      <c r="C210" s="3" t="str">
        <f aca="true">IF(K210="","",INDIRECT("Feuil1!"&amp;ADDRESS(COLUMN()+4,$K210,4,1),1))</f>
        <v/>
      </c>
      <c r="D210" s="3" t="str">
        <f aca="true">IF(K210="","",INDIRECT("Feuil1!"&amp;ADDRESS(COLUMN()+4,$K210,4,1),1))</f>
        <v/>
      </c>
      <c r="E210" s="82" t="str">
        <f aca="true">IF(K210="","",INDIRECT("Feuil1!"&amp;ADDRESS(COLUMN()+4,$K210,4,1),1))</f>
        <v/>
      </c>
      <c r="F210" s="3" t="str">
        <f aca="true">IF(K210="","",INDIRECT("Feuil1!"&amp;ADDRESS(COLUMN()+4,$K210,4,1),1))</f>
        <v/>
      </c>
      <c r="G210" s="82" t="str">
        <f aca="true">IF(K210="","",INDIRECT("Feuil1!"&amp;ADDRESS(COLUMN()+4,$K210,4,1),1))</f>
        <v/>
      </c>
      <c r="H210" s="3" t="str">
        <f aca="true">IF(K210="","",INDIRECT("Feuil1!"&amp;ADDRESS(COLUMN()+4,$K210,4,1),1))</f>
        <v/>
      </c>
      <c r="I210" s="3" t="str">
        <f aca="true">IF(K210="","",INDIRECT("Feuil1!"&amp;ADDRESS(COLUMN()+4,$K210,4,1),1))</f>
        <v/>
      </c>
      <c r="J210" s="82" t="str">
        <f aca="true">IF(K210="","",INDIRECT("Feuil1!"&amp;ADDRESS(COLUMN()+4,$K210,4,1),1))</f>
        <v/>
      </c>
      <c r="K210" s="83" t="str">
        <f aca="false">IFERROR(SMALL(Feuil1!A$15:PV$15,ROW()-1),"")</f>
        <v/>
      </c>
    </row>
    <row r="211" customFormat="false" ht="13.8" hidden="false" customHeight="false" outlineLevel="0" collapsed="false">
      <c r="A211" s="3" t="str">
        <f aca="true">IF(K211="","",INDIRECT("Feuil1!"&amp;ADDRESS(COLUMN()+4,$K211,4,1),1))</f>
        <v/>
      </c>
      <c r="B211" s="81" t="str">
        <f aca="true">IF(K211="","",INDIRECT("Feuil1!"&amp;ADDRESS(COLUMN()+4,$K211,4,1),1))</f>
        <v/>
      </c>
      <c r="C211" s="3" t="str">
        <f aca="true">IF(K211="","",INDIRECT("Feuil1!"&amp;ADDRESS(COLUMN()+4,$K211,4,1),1))</f>
        <v/>
      </c>
      <c r="D211" s="3" t="str">
        <f aca="true">IF(K211="","",INDIRECT("Feuil1!"&amp;ADDRESS(COLUMN()+4,$K211,4,1),1))</f>
        <v/>
      </c>
      <c r="E211" s="82" t="str">
        <f aca="true">IF(K211="","",INDIRECT("Feuil1!"&amp;ADDRESS(COLUMN()+4,$K211,4,1),1))</f>
        <v/>
      </c>
      <c r="F211" s="3" t="str">
        <f aca="true">IF(K211="","",INDIRECT("Feuil1!"&amp;ADDRESS(COLUMN()+4,$K211,4,1),1))</f>
        <v/>
      </c>
      <c r="G211" s="82" t="str">
        <f aca="true">IF(K211="","",INDIRECT("Feuil1!"&amp;ADDRESS(COLUMN()+4,$K211,4,1),1))</f>
        <v/>
      </c>
      <c r="H211" s="3" t="str">
        <f aca="true">IF(K211="","",INDIRECT("Feuil1!"&amp;ADDRESS(COLUMN()+4,$K211,4,1),1))</f>
        <v/>
      </c>
      <c r="I211" s="3" t="str">
        <f aca="true">IF(K211="","",INDIRECT("Feuil1!"&amp;ADDRESS(COLUMN()+4,$K211,4,1),1))</f>
        <v/>
      </c>
      <c r="J211" s="82" t="str">
        <f aca="true">IF(K211="","",INDIRECT("Feuil1!"&amp;ADDRESS(COLUMN()+4,$K211,4,1),1))</f>
        <v/>
      </c>
      <c r="K211" s="83" t="str">
        <f aca="false">IFERROR(SMALL(Feuil1!A$15:PV$15,ROW()-1),"")</f>
        <v/>
      </c>
    </row>
    <row r="212" customFormat="false" ht="13.8" hidden="false" customHeight="false" outlineLevel="0" collapsed="false">
      <c r="A212" s="3" t="str">
        <f aca="true">IF(K212="","",INDIRECT("Feuil1!"&amp;ADDRESS(COLUMN()+4,$K212,4,1),1))</f>
        <v/>
      </c>
      <c r="B212" s="81" t="str">
        <f aca="true">IF(K212="","",INDIRECT("Feuil1!"&amp;ADDRESS(COLUMN()+4,$K212,4,1),1))</f>
        <v/>
      </c>
      <c r="C212" s="3" t="str">
        <f aca="true">IF(K212="","",INDIRECT("Feuil1!"&amp;ADDRESS(COLUMN()+4,$K212,4,1),1))</f>
        <v/>
      </c>
      <c r="D212" s="3" t="str">
        <f aca="true">IF(K212="","",INDIRECT("Feuil1!"&amp;ADDRESS(COLUMN()+4,$K212,4,1),1))</f>
        <v/>
      </c>
      <c r="E212" s="82" t="str">
        <f aca="true">IF(K212="","",INDIRECT("Feuil1!"&amp;ADDRESS(COLUMN()+4,$K212,4,1),1))</f>
        <v/>
      </c>
      <c r="F212" s="3" t="str">
        <f aca="true">IF(K212="","",INDIRECT("Feuil1!"&amp;ADDRESS(COLUMN()+4,$K212,4,1),1))</f>
        <v/>
      </c>
      <c r="G212" s="82" t="str">
        <f aca="true">IF(K212="","",INDIRECT("Feuil1!"&amp;ADDRESS(COLUMN()+4,$K212,4,1),1))</f>
        <v/>
      </c>
      <c r="H212" s="3" t="str">
        <f aca="true">IF(K212="","",INDIRECT("Feuil1!"&amp;ADDRESS(COLUMN()+4,$K212,4,1),1))</f>
        <v/>
      </c>
      <c r="I212" s="3" t="str">
        <f aca="true">IF(K212="","",INDIRECT("Feuil1!"&amp;ADDRESS(COLUMN()+4,$K212,4,1),1))</f>
        <v/>
      </c>
      <c r="J212" s="82" t="str">
        <f aca="true">IF(K212="","",INDIRECT("Feuil1!"&amp;ADDRESS(COLUMN()+4,$K212,4,1),1))</f>
        <v/>
      </c>
      <c r="K212" s="83" t="str">
        <f aca="false">IFERROR(SMALL(Feuil1!A$15:PV$15,ROW()-1),"")</f>
        <v/>
      </c>
    </row>
    <row r="213" customFormat="false" ht="13.8" hidden="false" customHeight="false" outlineLevel="0" collapsed="false">
      <c r="A213" s="3" t="str">
        <f aca="true">IF(K213="","",INDIRECT("Feuil1!"&amp;ADDRESS(COLUMN()+4,$K213,4,1),1))</f>
        <v/>
      </c>
      <c r="B213" s="81" t="str">
        <f aca="true">IF(K213="","",INDIRECT("Feuil1!"&amp;ADDRESS(COLUMN()+4,$K213,4,1),1))</f>
        <v/>
      </c>
      <c r="C213" s="3" t="str">
        <f aca="true">IF(K213="","",INDIRECT("Feuil1!"&amp;ADDRESS(COLUMN()+4,$K213,4,1),1))</f>
        <v/>
      </c>
      <c r="D213" s="3" t="str">
        <f aca="true">IF(K213="","",INDIRECT("Feuil1!"&amp;ADDRESS(COLUMN()+4,$K213,4,1),1))</f>
        <v/>
      </c>
      <c r="E213" s="82" t="str">
        <f aca="true">IF(K213="","",INDIRECT("Feuil1!"&amp;ADDRESS(COLUMN()+4,$K213,4,1),1))</f>
        <v/>
      </c>
      <c r="F213" s="3" t="str">
        <f aca="true">IF(K213="","",INDIRECT("Feuil1!"&amp;ADDRESS(COLUMN()+4,$K213,4,1),1))</f>
        <v/>
      </c>
      <c r="G213" s="82" t="str">
        <f aca="true">IF(K213="","",INDIRECT("Feuil1!"&amp;ADDRESS(COLUMN()+4,$K213,4,1),1))</f>
        <v/>
      </c>
      <c r="H213" s="3" t="str">
        <f aca="true">IF(K213="","",INDIRECT("Feuil1!"&amp;ADDRESS(COLUMN()+4,$K213,4,1),1))</f>
        <v/>
      </c>
      <c r="I213" s="3" t="str">
        <f aca="true">IF(K213="","",INDIRECT("Feuil1!"&amp;ADDRESS(COLUMN()+4,$K213,4,1),1))</f>
        <v/>
      </c>
      <c r="J213" s="82" t="str">
        <f aca="true">IF(K213="","",INDIRECT("Feuil1!"&amp;ADDRESS(COLUMN()+4,$K213,4,1),1))</f>
        <v/>
      </c>
      <c r="K213" s="83" t="str">
        <f aca="false">IFERROR(SMALL(Feuil1!A$15:PV$15,ROW()-1),"")</f>
        <v/>
      </c>
    </row>
    <row r="214" customFormat="false" ht="13.8" hidden="false" customHeight="false" outlineLevel="0" collapsed="false">
      <c r="A214" s="3" t="str">
        <f aca="true">IF(K214="","",INDIRECT("Feuil1!"&amp;ADDRESS(COLUMN()+4,$K214,4,1),1))</f>
        <v/>
      </c>
      <c r="B214" s="81" t="str">
        <f aca="true">IF(K214="","",INDIRECT("Feuil1!"&amp;ADDRESS(COLUMN()+4,$K214,4,1),1))</f>
        <v/>
      </c>
      <c r="C214" s="3" t="str">
        <f aca="true">IF(K214="","",INDIRECT("Feuil1!"&amp;ADDRESS(COLUMN()+4,$K214,4,1),1))</f>
        <v/>
      </c>
      <c r="D214" s="3" t="str">
        <f aca="true">IF(K214="","",INDIRECT("Feuil1!"&amp;ADDRESS(COLUMN()+4,$K214,4,1),1))</f>
        <v/>
      </c>
      <c r="E214" s="82" t="str">
        <f aca="true">IF(K214="","",INDIRECT("Feuil1!"&amp;ADDRESS(COLUMN()+4,$K214,4,1),1))</f>
        <v/>
      </c>
      <c r="F214" s="3" t="str">
        <f aca="true">IF(K214="","",INDIRECT("Feuil1!"&amp;ADDRESS(COLUMN()+4,$K214,4,1),1))</f>
        <v/>
      </c>
      <c r="G214" s="82" t="str">
        <f aca="true">IF(K214="","",INDIRECT("Feuil1!"&amp;ADDRESS(COLUMN()+4,$K214,4,1),1))</f>
        <v/>
      </c>
      <c r="H214" s="3" t="str">
        <f aca="true">IF(K214="","",INDIRECT("Feuil1!"&amp;ADDRESS(COLUMN()+4,$K214,4,1),1))</f>
        <v/>
      </c>
      <c r="I214" s="3" t="str">
        <f aca="true">IF(K214="","",INDIRECT("Feuil1!"&amp;ADDRESS(COLUMN()+4,$K214,4,1),1))</f>
        <v/>
      </c>
      <c r="J214" s="82" t="str">
        <f aca="true">IF(K214="","",INDIRECT("Feuil1!"&amp;ADDRESS(COLUMN()+4,$K214,4,1),1))</f>
        <v/>
      </c>
      <c r="K214" s="83" t="str">
        <f aca="false">IFERROR(SMALL(Feuil1!A$15:PV$15,ROW()-1),"")</f>
        <v/>
      </c>
    </row>
    <row r="215" customFormat="false" ht="13.8" hidden="false" customHeight="false" outlineLevel="0" collapsed="false">
      <c r="A215" s="3" t="str">
        <f aca="true">IF(K215="","",INDIRECT("Feuil1!"&amp;ADDRESS(COLUMN()+4,$K215,4,1),1))</f>
        <v/>
      </c>
      <c r="B215" s="81" t="str">
        <f aca="true">IF(K215="","",INDIRECT("Feuil1!"&amp;ADDRESS(COLUMN()+4,$K215,4,1),1))</f>
        <v/>
      </c>
      <c r="C215" s="3" t="str">
        <f aca="true">IF(K215="","",INDIRECT("Feuil1!"&amp;ADDRESS(COLUMN()+4,$K215,4,1),1))</f>
        <v/>
      </c>
      <c r="D215" s="3" t="str">
        <f aca="true">IF(K215="","",INDIRECT("Feuil1!"&amp;ADDRESS(COLUMN()+4,$K215,4,1),1))</f>
        <v/>
      </c>
      <c r="E215" s="82" t="str">
        <f aca="true">IF(K215="","",INDIRECT("Feuil1!"&amp;ADDRESS(COLUMN()+4,$K215,4,1),1))</f>
        <v/>
      </c>
      <c r="F215" s="3" t="str">
        <f aca="true">IF(K215="","",INDIRECT("Feuil1!"&amp;ADDRESS(COLUMN()+4,$K215,4,1),1))</f>
        <v/>
      </c>
      <c r="G215" s="82" t="str">
        <f aca="true">IF(K215="","",INDIRECT("Feuil1!"&amp;ADDRESS(COLUMN()+4,$K215,4,1),1))</f>
        <v/>
      </c>
      <c r="H215" s="3" t="str">
        <f aca="true">IF(K215="","",INDIRECT("Feuil1!"&amp;ADDRESS(COLUMN()+4,$K215,4,1),1))</f>
        <v/>
      </c>
      <c r="I215" s="3" t="str">
        <f aca="true">IF(K215="","",INDIRECT("Feuil1!"&amp;ADDRESS(COLUMN()+4,$K215,4,1),1))</f>
        <v/>
      </c>
      <c r="J215" s="82" t="str">
        <f aca="true">IF(K215="","",INDIRECT("Feuil1!"&amp;ADDRESS(COLUMN()+4,$K215,4,1),1))</f>
        <v/>
      </c>
      <c r="K215" s="83" t="str">
        <f aca="false">IFERROR(SMALL(Feuil1!A$15:PV$15,ROW()-1),"")</f>
        <v/>
      </c>
    </row>
    <row r="216" customFormat="false" ht="13.8" hidden="false" customHeight="false" outlineLevel="0" collapsed="false">
      <c r="A216" s="3" t="str">
        <f aca="true">IF(K216="","",INDIRECT("Feuil1!"&amp;ADDRESS(COLUMN()+4,$K216,4,1),1))</f>
        <v/>
      </c>
      <c r="B216" s="81" t="str">
        <f aca="true">IF(K216="","",INDIRECT("Feuil1!"&amp;ADDRESS(COLUMN()+4,$K216,4,1),1))</f>
        <v/>
      </c>
      <c r="C216" s="3" t="str">
        <f aca="true">IF(K216="","",INDIRECT("Feuil1!"&amp;ADDRESS(COLUMN()+4,$K216,4,1),1))</f>
        <v/>
      </c>
      <c r="D216" s="3" t="str">
        <f aca="true">IF(K216="","",INDIRECT("Feuil1!"&amp;ADDRESS(COLUMN()+4,$K216,4,1),1))</f>
        <v/>
      </c>
      <c r="E216" s="82" t="str">
        <f aca="true">IF(K216="","",INDIRECT("Feuil1!"&amp;ADDRESS(COLUMN()+4,$K216,4,1),1))</f>
        <v/>
      </c>
      <c r="F216" s="3" t="str">
        <f aca="true">IF(K216="","",INDIRECT("Feuil1!"&amp;ADDRESS(COLUMN()+4,$K216,4,1),1))</f>
        <v/>
      </c>
      <c r="G216" s="82" t="str">
        <f aca="true">IF(K216="","",INDIRECT("Feuil1!"&amp;ADDRESS(COLUMN()+4,$K216,4,1),1))</f>
        <v/>
      </c>
      <c r="H216" s="3" t="str">
        <f aca="true">IF(K216="","",INDIRECT("Feuil1!"&amp;ADDRESS(COLUMN()+4,$K216,4,1),1))</f>
        <v/>
      </c>
      <c r="I216" s="3" t="str">
        <f aca="true">IF(K216="","",INDIRECT("Feuil1!"&amp;ADDRESS(COLUMN()+4,$K216,4,1),1))</f>
        <v/>
      </c>
      <c r="J216" s="82" t="str">
        <f aca="true">IF(K216="","",INDIRECT("Feuil1!"&amp;ADDRESS(COLUMN()+4,$K216,4,1),1))</f>
        <v/>
      </c>
      <c r="K216" s="83" t="str">
        <f aca="false">IFERROR(SMALL(Feuil1!A$15:PV$15,ROW()-1),"")</f>
        <v/>
      </c>
    </row>
    <row r="217" customFormat="false" ht="13.8" hidden="false" customHeight="false" outlineLevel="0" collapsed="false">
      <c r="A217" s="3" t="str">
        <f aca="true">IF(K217="","",INDIRECT("Feuil1!"&amp;ADDRESS(COLUMN()+4,$K217,4,1),1))</f>
        <v/>
      </c>
      <c r="B217" s="81" t="str">
        <f aca="true">IF(K217="","",INDIRECT("Feuil1!"&amp;ADDRESS(COLUMN()+4,$K217,4,1),1))</f>
        <v/>
      </c>
      <c r="C217" s="3" t="str">
        <f aca="true">IF(K217="","",INDIRECT("Feuil1!"&amp;ADDRESS(COLUMN()+4,$K217,4,1),1))</f>
        <v/>
      </c>
      <c r="D217" s="3" t="str">
        <f aca="true">IF(K217="","",INDIRECT("Feuil1!"&amp;ADDRESS(COLUMN()+4,$K217,4,1),1))</f>
        <v/>
      </c>
      <c r="E217" s="82" t="str">
        <f aca="true">IF(K217="","",INDIRECT("Feuil1!"&amp;ADDRESS(COLUMN()+4,$K217,4,1),1))</f>
        <v/>
      </c>
      <c r="F217" s="3" t="str">
        <f aca="true">IF(K217="","",INDIRECT("Feuil1!"&amp;ADDRESS(COLUMN()+4,$K217,4,1),1))</f>
        <v/>
      </c>
      <c r="G217" s="82" t="str">
        <f aca="true">IF(K217="","",INDIRECT("Feuil1!"&amp;ADDRESS(COLUMN()+4,$K217,4,1),1))</f>
        <v/>
      </c>
      <c r="H217" s="3" t="str">
        <f aca="true">IF(K217="","",INDIRECT("Feuil1!"&amp;ADDRESS(COLUMN()+4,$K217,4,1),1))</f>
        <v/>
      </c>
      <c r="I217" s="3" t="str">
        <f aca="true">IF(K217="","",INDIRECT("Feuil1!"&amp;ADDRESS(COLUMN()+4,$K217,4,1),1))</f>
        <v/>
      </c>
      <c r="J217" s="82" t="str">
        <f aca="true">IF(K217="","",INDIRECT("Feuil1!"&amp;ADDRESS(COLUMN()+4,$K217,4,1),1))</f>
        <v/>
      </c>
      <c r="K217" s="83" t="str">
        <f aca="false">IFERROR(SMALL(Feuil1!A$15:PV$15,ROW()-1),"")</f>
        <v/>
      </c>
    </row>
    <row r="218" customFormat="false" ht="13.8" hidden="false" customHeight="false" outlineLevel="0" collapsed="false">
      <c r="A218" s="3" t="str">
        <f aca="true">IF(K218="","",INDIRECT("Feuil1!"&amp;ADDRESS(COLUMN()+4,$K218,4,1),1))</f>
        <v/>
      </c>
      <c r="B218" s="81" t="str">
        <f aca="true">IF(K218="","",INDIRECT("Feuil1!"&amp;ADDRESS(COLUMN()+4,$K218,4,1),1))</f>
        <v/>
      </c>
      <c r="C218" s="3" t="str">
        <f aca="true">IF(K218="","",INDIRECT("Feuil1!"&amp;ADDRESS(COLUMN()+4,$K218,4,1),1))</f>
        <v/>
      </c>
      <c r="D218" s="3" t="str">
        <f aca="true">IF(K218="","",INDIRECT("Feuil1!"&amp;ADDRESS(COLUMN()+4,$K218,4,1),1))</f>
        <v/>
      </c>
      <c r="E218" s="82" t="str">
        <f aca="true">IF(K218="","",INDIRECT("Feuil1!"&amp;ADDRESS(COLUMN()+4,$K218,4,1),1))</f>
        <v/>
      </c>
      <c r="F218" s="3" t="str">
        <f aca="true">IF(K218="","",INDIRECT("Feuil1!"&amp;ADDRESS(COLUMN()+4,$K218,4,1),1))</f>
        <v/>
      </c>
      <c r="G218" s="82" t="str">
        <f aca="true">IF(K218="","",INDIRECT("Feuil1!"&amp;ADDRESS(COLUMN()+4,$K218,4,1),1))</f>
        <v/>
      </c>
      <c r="H218" s="3" t="str">
        <f aca="true">IF(K218="","",INDIRECT("Feuil1!"&amp;ADDRESS(COLUMN()+4,$K218,4,1),1))</f>
        <v/>
      </c>
      <c r="I218" s="3" t="str">
        <f aca="true">IF(K218="","",INDIRECT("Feuil1!"&amp;ADDRESS(COLUMN()+4,$K218,4,1),1))</f>
        <v/>
      </c>
      <c r="J218" s="82" t="str">
        <f aca="true">IF(K218="","",INDIRECT("Feuil1!"&amp;ADDRESS(COLUMN()+4,$K218,4,1),1))</f>
        <v/>
      </c>
      <c r="K218" s="83" t="str">
        <f aca="false">IFERROR(SMALL(Feuil1!A$15:PV$15,ROW()-1),"")</f>
        <v/>
      </c>
    </row>
    <row r="219" customFormat="false" ht="13.8" hidden="false" customHeight="false" outlineLevel="0" collapsed="false">
      <c r="A219" s="3" t="str">
        <f aca="true">IF(K219="","",INDIRECT("Feuil1!"&amp;ADDRESS(COLUMN()+4,$K219,4,1),1))</f>
        <v/>
      </c>
      <c r="B219" s="81" t="str">
        <f aca="true">IF(K219="","",INDIRECT("Feuil1!"&amp;ADDRESS(COLUMN()+4,$K219,4,1),1))</f>
        <v/>
      </c>
      <c r="C219" s="3" t="str">
        <f aca="true">IF(K219="","",INDIRECT("Feuil1!"&amp;ADDRESS(COLUMN()+4,$K219,4,1),1))</f>
        <v/>
      </c>
      <c r="D219" s="3" t="str">
        <f aca="true">IF(K219="","",INDIRECT("Feuil1!"&amp;ADDRESS(COLUMN()+4,$K219,4,1),1))</f>
        <v/>
      </c>
      <c r="E219" s="82" t="str">
        <f aca="true">IF(K219="","",INDIRECT("Feuil1!"&amp;ADDRESS(COLUMN()+4,$K219,4,1),1))</f>
        <v/>
      </c>
      <c r="F219" s="3" t="str">
        <f aca="true">IF(K219="","",INDIRECT("Feuil1!"&amp;ADDRESS(COLUMN()+4,$K219,4,1),1))</f>
        <v/>
      </c>
      <c r="G219" s="82" t="str">
        <f aca="true">IF(K219="","",INDIRECT("Feuil1!"&amp;ADDRESS(COLUMN()+4,$K219,4,1),1))</f>
        <v/>
      </c>
      <c r="H219" s="3" t="str">
        <f aca="true">IF(K219="","",INDIRECT("Feuil1!"&amp;ADDRESS(COLUMN()+4,$K219,4,1),1))</f>
        <v/>
      </c>
      <c r="I219" s="3" t="str">
        <f aca="true">IF(K219="","",INDIRECT("Feuil1!"&amp;ADDRESS(COLUMN()+4,$K219,4,1),1))</f>
        <v/>
      </c>
      <c r="J219" s="82" t="str">
        <f aca="true">IF(K219="","",INDIRECT("Feuil1!"&amp;ADDRESS(COLUMN()+4,$K219,4,1),1))</f>
        <v/>
      </c>
      <c r="K219" s="83" t="str">
        <f aca="false">IFERROR(SMALL(Feuil1!A$15:PV$15,ROW()-1),"")</f>
        <v/>
      </c>
    </row>
    <row r="220" customFormat="false" ht="13.8" hidden="false" customHeight="false" outlineLevel="0" collapsed="false">
      <c r="A220" s="3" t="str">
        <f aca="true">IF(K220="","",INDIRECT("Feuil1!"&amp;ADDRESS(COLUMN()+4,$K220,4,1),1))</f>
        <v/>
      </c>
      <c r="B220" s="81" t="str">
        <f aca="true">IF(K220="","",INDIRECT("Feuil1!"&amp;ADDRESS(COLUMN()+4,$K220,4,1),1))</f>
        <v/>
      </c>
      <c r="C220" s="3" t="str">
        <f aca="true">IF(K220="","",INDIRECT("Feuil1!"&amp;ADDRESS(COLUMN()+4,$K220,4,1),1))</f>
        <v/>
      </c>
      <c r="D220" s="3" t="str">
        <f aca="true">IF(K220="","",INDIRECT("Feuil1!"&amp;ADDRESS(COLUMN()+4,$K220,4,1),1))</f>
        <v/>
      </c>
      <c r="E220" s="82" t="str">
        <f aca="true">IF(K220="","",INDIRECT("Feuil1!"&amp;ADDRESS(COLUMN()+4,$K220,4,1),1))</f>
        <v/>
      </c>
      <c r="F220" s="3" t="str">
        <f aca="true">IF(K220="","",INDIRECT("Feuil1!"&amp;ADDRESS(COLUMN()+4,$K220,4,1),1))</f>
        <v/>
      </c>
      <c r="G220" s="82" t="str">
        <f aca="true">IF(K220="","",INDIRECT("Feuil1!"&amp;ADDRESS(COLUMN()+4,$K220,4,1),1))</f>
        <v/>
      </c>
      <c r="H220" s="3" t="str">
        <f aca="true">IF(K220="","",INDIRECT("Feuil1!"&amp;ADDRESS(COLUMN()+4,$K220,4,1),1))</f>
        <v/>
      </c>
      <c r="I220" s="3" t="str">
        <f aca="true">IF(K220="","",INDIRECT("Feuil1!"&amp;ADDRESS(COLUMN()+4,$K220,4,1),1))</f>
        <v/>
      </c>
      <c r="J220" s="82" t="str">
        <f aca="true">IF(K220="","",INDIRECT("Feuil1!"&amp;ADDRESS(COLUMN()+4,$K220,4,1),1))</f>
        <v/>
      </c>
      <c r="K220" s="83" t="str">
        <f aca="false">IFERROR(SMALL(Feuil1!A$15:PV$15,ROW()-1),"")</f>
        <v/>
      </c>
    </row>
    <row r="221" customFormat="false" ht="13.8" hidden="false" customHeight="false" outlineLevel="0" collapsed="false">
      <c r="A221" s="3" t="str">
        <f aca="true">IF(K221="","",INDIRECT("Feuil1!"&amp;ADDRESS(COLUMN()+4,$K221,4,1),1))</f>
        <v/>
      </c>
      <c r="B221" s="81" t="str">
        <f aca="true">IF(K221="","",INDIRECT("Feuil1!"&amp;ADDRESS(COLUMN()+4,$K221,4,1),1))</f>
        <v/>
      </c>
      <c r="C221" s="3" t="str">
        <f aca="true">IF(K221="","",INDIRECT("Feuil1!"&amp;ADDRESS(COLUMN()+4,$K221,4,1),1))</f>
        <v/>
      </c>
      <c r="D221" s="3" t="str">
        <f aca="true">IF(K221="","",INDIRECT("Feuil1!"&amp;ADDRESS(COLUMN()+4,$K221,4,1),1))</f>
        <v/>
      </c>
      <c r="E221" s="82" t="str">
        <f aca="true">IF(K221="","",INDIRECT("Feuil1!"&amp;ADDRESS(COLUMN()+4,$K221,4,1),1))</f>
        <v/>
      </c>
      <c r="F221" s="3" t="str">
        <f aca="true">IF(K221="","",INDIRECT("Feuil1!"&amp;ADDRESS(COLUMN()+4,$K221,4,1),1))</f>
        <v/>
      </c>
      <c r="G221" s="82" t="str">
        <f aca="true">IF(K221="","",INDIRECT("Feuil1!"&amp;ADDRESS(COLUMN()+4,$K221,4,1),1))</f>
        <v/>
      </c>
      <c r="H221" s="3" t="str">
        <f aca="true">IF(K221="","",INDIRECT("Feuil1!"&amp;ADDRESS(COLUMN()+4,$K221,4,1),1))</f>
        <v/>
      </c>
      <c r="I221" s="3" t="str">
        <f aca="true">IF(K221="","",INDIRECT("Feuil1!"&amp;ADDRESS(COLUMN()+4,$K221,4,1),1))</f>
        <v/>
      </c>
      <c r="J221" s="82" t="str">
        <f aca="true">IF(K221="","",INDIRECT("Feuil1!"&amp;ADDRESS(COLUMN()+4,$K221,4,1),1))</f>
        <v/>
      </c>
      <c r="K221" s="83" t="str">
        <f aca="false">IFERROR(SMALL(Feuil1!A$15:PV$15,ROW()-1),"")</f>
        <v/>
      </c>
    </row>
    <row r="222" customFormat="false" ht="13.8" hidden="false" customHeight="false" outlineLevel="0" collapsed="false">
      <c r="A222" s="3" t="str">
        <f aca="true">IF(K222="","",INDIRECT("Feuil1!"&amp;ADDRESS(COLUMN()+4,$K222,4,1),1))</f>
        <v/>
      </c>
      <c r="B222" s="81" t="str">
        <f aca="true">IF(K222="","",INDIRECT("Feuil1!"&amp;ADDRESS(COLUMN()+4,$K222,4,1),1))</f>
        <v/>
      </c>
      <c r="C222" s="3" t="str">
        <f aca="true">IF(K222="","",INDIRECT("Feuil1!"&amp;ADDRESS(COLUMN()+4,$K222,4,1),1))</f>
        <v/>
      </c>
      <c r="D222" s="3" t="str">
        <f aca="true">IF(K222="","",INDIRECT("Feuil1!"&amp;ADDRESS(COLUMN()+4,$K222,4,1),1))</f>
        <v/>
      </c>
      <c r="E222" s="82" t="str">
        <f aca="true">IF(K222="","",INDIRECT("Feuil1!"&amp;ADDRESS(COLUMN()+4,$K222,4,1),1))</f>
        <v/>
      </c>
      <c r="F222" s="3" t="str">
        <f aca="true">IF(K222="","",INDIRECT("Feuil1!"&amp;ADDRESS(COLUMN()+4,$K222,4,1),1))</f>
        <v/>
      </c>
      <c r="G222" s="82" t="str">
        <f aca="true">IF(K222="","",INDIRECT("Feuil1!"&amp;ADDRESS(COLUMN()+4,$K222,4,1),1))</f>
        <v/>
      </c>
      <c r="H222" s="3" t="str">
        <f aca="true">IF(K222="","",INDIRECT("Feuil1!"&amp;ADDRESS(COLUMN()+4,$K222,4,1),1))</f>
        <v/>
      </c>
      <c r="I222" s="3" t="str">
        <f aca="true">IF(K222="","",INDIRECT("Feuil1!"&amp;ADDRESS(COLUMN()+4,$K222,4,1),1))</f>
        <v/>
      </c>
      <c r="J222" s="82" t="str">
        <f aca="true">IF(K222="","",INDIRECT("Feuil1!"&amp;ADDRESS(COLUMN()+4,$K222,4,1),1))</f>
        <v/>
      </c>
      <c r="K222" s="83" t="str">
        <f aca="false">IFERROR(SMALL(Feuil1!A$15:PV$15,ROW()-1),"")</f>
        <v/>
      </c>
    </row>
    <row r="223" customFormat="false" ht="13.8" hidden="false" customHeight="false" outlineLevel="0" collapsed="false">
      <c r="A223" s="3" t="str">
        <f aca="true">IF(K223="","",INDIRECT("Feuil1!"&amp;ADDRESS(COLUMN()+4,$K223,4,1),1))</f>
        <v/>
      </c>
      <c r="B223" s="81" t="str">
        <f aca="true">IF(K223="","",INDIRECT("Feuil1!"&amp;ADDRESS(COLUMN()+4,$K223,4,1),1))</f>
        <v/>
      </c>
      <c r="C223" s="3" t="str">
        <f aca="true">IF(K223="","",INDIRECT("Feuil1!"&amp;ADDRESS(COLUMN()+4,$K223,4,1),1))</f>
        <v/>
      </c>
      <c r="D223" s="3" t="str">
        <f aca="true">IF(K223="","",INDIRECT("Feuil1!"&amp;ADDRESS(COLUMN()+4,$K223,4,1),1))</f>
        <v/>
      </c>
      <c r="E223" s="82" t="str">
        <f aca="true">IF(K223="","",INDIRECT("Feuil1!"&amp;ADDRESS(COLUMN()+4,$K223,4,1),1))</f>
        <v/>
      </c>
      <c r="F223" s="3" t="str">
        <f aca="true">IF(K223="","",INDIRECT("Feuil1!"&amp;ADDRESS(COLUMN()+4,$K223,4,1),1))</f>
        <v/>
      </c>
      <c r="G223" s="82" t="str">
        <f aca="true">IF(K223="","",INDIRECT("Feuil1!"&amp;ADDRESS(COLUMN()+4,$K223,4,1),1))</f>
        <v/>
      </c>
      <c r="H223" s="3" t="str">
        <f aca="true">IF(K223="","",INDIRECT("Feuil1!"&amp;ADDRESS(COLUMN()+4,$K223,4,1),1))</f>
        <v/>
      </c>
      <c r="I223" s="3" t="str">
        <f aca="true">IF(K223="","",INDIRECT("Feuil1!"&amp;ADDRESS(COLUMN()+4,$K223,4,1),1))</f>
        <v/>
      </c>
      <c r="J223" s="82" t="str">
        <f aca="true">IF(K223="","",INDIRECT("Feuil1!"&amp;ADDRESS(COLUMN()+4,$K223,4,1),1))</f>
        <v/>
      </c>
      <c r="K223" s="83" t="str">
        <f aca="false">IFERROR(SMALL(Feuil1!A$15:PV$15,ROW()-1),"")</f>
        <v/>
      </c>
    </row>
    <row r="224" customFormat="false" ht="13.8" hidden="false" customHeight="false" outlineLevel="0" collapsed="false">
      <c r="A224" s="3" t="str">
        <f aca="true">IF(K224="","",INDIRECT("Feuil1!"&amp;ADDRESS(COLUMN()+4,$K224,4,1),1))</f>
        <v/>
      </c>
      <c r="B224" s="81" t="str">
        <f aca="true">IF(K224="","",INDIRECT("Feuil1!"&amp;ADDRESS(COLUMN()+4,$K224,4,1),1))</f>
        <v/>
      </c>
      <c r="C224" s="3" t="str">
        <f aca="true">IF(K224="","",INDIRECT("Feuil1!"&amp;ADDRESS(COLUMN()+4,$K224,4,1),1))</f>
        <v/>
      </c>
      <c r="D224" s="3" t="str">
        <f aca="true">IF(K224="","",INDIRECT("Feuil1!"&amp;ADDRESS(COLUMN()+4,$K224,4,1),1))</f>
        <v/>
      </c>
      <c r="E224" s="82" t="str">
        <f aca="true">IF(K224="","",INDIRECT("Feuil1!"&amp;ADDRESS(COLUMN()+4,$K224,4,1),1))</f>
        <v/>
      </c>
      <c r="F224" s="3" t="str">
        <f aca="true">IF(K224="","",INDIRECT("Feuil1!"&amp;ADDRESS(COLUMN()+4,$K224,4,1),1))</f>
        <v/>
      </c>
      <c r="G224" s="82" t="str">
        <f aca="true">IF(K224="","",INDIRECT("Feuil1!"&amp;ADDRESS(COLUMN()+4,$K224,4,1),1))</f>
        <v/>
      </c>
      <c r="H224" s="3" t="str">
        <f aca="true">IF(K224="","",INDIRECT("Feuil1!"&amp;ADDRESS(COLUMN()+4,$K224,4,1),1))</f>
        <v/>
      </c>
      <c r="I224" s="3" t="str">
        <f aca="true">IF(K224="","",INDIRECT("Feuil1!"&amp;ADDRESS(COLUMN()+4,$K224,4,1),1))</f>
        <v/>
      </c>
      <c r="J224" s="82" t="str">
        <f aca="true">IF(K224="","",INDIRECT("Feuil1!"&amp;ADDRESS(COLUMN()+4,$K224,4,1),1))</f>
        <v/>
      </c>
      <c r="K224" s="83" t="str">
        <f aca="false">IFERROR(SMALL(Feuil1!A$15:PV$15,ROW()-1),"")</f>
        <v/>
      </c>
    </row>
    <row r="225" customFormat="false" ht="13.8" hidden="false" customHeight="false" outlineLevel="0" collapsed="false">
      <c r="A225" s="3" t="str">
        <f aca="true">IF(K225="","",INDIRECT("Feuil1!"&amp;ADDRESS(COLUMN()+4,$K225,4,1),1))</f>
        <v/>
      </c>
      <c r="B225" s="81" t="str">
        <f aca="true">IF(K225="","",INDIRECT("Feuil1!"&amp;ADDRESS(COLUMN()+4,$K225,4,1),1))</f>
        <v/>
      </c>
      <c r="C225" s="3" t="str">
        <f aca="true">IF(K225="","",INDIRECT("Feuil1!"&amp;ADDRESS(COLUMN()+4,$K225,4,1),1))</f>
        <v/>
      </c>
      <c r="D225" s="3" t="str">
        <f aca="true">IF(K225="","",INDIRECT("Feuil1!"&amp;ADDRESS(COLUMN()+4,$K225,4,1),1))</f>
        <v/>
      </c>
      <c r="E225" s="82" t="str">
        <f aca="true">IF(K225="","",INDIRECT("Feuil1!"&amp;ADDRESS(COLUMN()+4,$K225,4,1),1))</f>
        <v/>
      </c>
      <c r="F225" s="3" t="str">
        <f aca="true">IF(K225="","",INDIRECT("Feuil1!"&amp;ADDRESS(COLUMN()+4,$K225,4,1),1))</f>
        <v/>
      </c>
      <c r="G225" s="82" t="str">
        <f aca="true">IF(K225="","",INDIRECT("Feuil1!"&amp;ADDRESS(COLUMN()+4,$K225,4,1),1))</f>
        <v/>
      </c>
      <c r="H225" s="3" t="str">
        <f aca="true">IF(K225="","",INDIRECT("Feuil1!"&amp;ADDRESS(COLUMN()+4,$K225,4,1),1))</f>
        <v/>
      </c>
      <c r="I225" s="3" t="str">
        <f aca="true">IF(K225="","",INDIRECT("Feuil1!"&amp;ADDRESS(COLUMN()+4,$K225,4,1),1))</f>
        <v/>
      </c>
      <c r="J225" s="82" t="str">
        <f aca="true">IF(K225="","",INDIRECT("Feuil1!"&amp;ADDRESS(COLUMN()+4,$K225,4,1),1))</f>
        <v/>
      </c>
      <c r="K225" s="83" t="str">
        <f aca="false">IFERROR(SMALL(Feuil1!A$15:PV$15,ROW()-1),"")</f>
        <v/>
      </c>
    </row>
    <row r="226" customFormat="false" ht="13.8" hidden="false" customHeight="false" outlineLevel="0" collapsed="false">
      <c r="A226" s="3" t="str">
        <f aca="true">IF(K226="","",INDIRECT("Feuil1!"&amp;ADDRESS(COLUMN()+4,$K226,4,1),1))</f>
        <v/>
      </c>
      <c r="B226" s="81" t="str">
        <f aca="true">IF(K226="","",INDIRECT("Feuil1!"&amp;ADDRESS(COLUMN()+4,$K226,4,1),1))</f>
        <v/>
      </c>
      <c r="C226" s="3" t="str">
        <f aca="true">IF(K226="","",INDIRECT("Feuil1!"&amp;ADDRESS(COLUMN()+4,$K226,4,1),1))</f>
        <v/>
      </c>
      <c r="D226" s="3" t="str">
        <f aca="true">IF(K226="","",INDIRECT("Feuil1!"&amp;ADDRESS(COLUMN()+4,$K226,4,1),1))</f>
        <v/>
      </c>
      <c r="E226" s="82" t="str">
        <f aca="true">IF(K226="","",INDIRECT("Feuil1!"&amp;ADDRESS(COLUMN()+4,$K226,4,1),1))</f>
        <v/>
      </c>
      <c r="F226" s="3" t="str">
        <f aca="true">IF(K226="","",INDIRECT("Feuil1!"&amp;ADDRESS(COLUMN()+4,$K226,4,1),1))</f>
        <v/>
      </c>
      <c r="G226" s="82" t="str">
        <f aca="true">IF(K226="","",INDIRECT("Feuil1!"&amp;ADDRESS(COLUMN()+4,$K226,4,1),1))</f>
        <v/>
      </c>
      <c r="H226" s="3" t="str">
        <f aca="true">IF(K226="","",INDIRECT("Feuil1!"&amp;ADDRESS(COLUMN()+4,$K226,4,1),1))</f>
        <v/>
      </c>
      <c r="I226" s="3" t="str">
        <f aca="true">IF(K226="","",INDIRECT("Feuil1!"&amp;ADDRESS(COLUMN()+4,$K226,4,1),1))</f>
        <v/>
      </c>
      <c r="J226" s="82" t="str">
        <f aca="true">IF(K226="","",INDIRECT("Feuil1!"&amp;ADDRESS(COLUMN()+4,$K226,4,1),1))</f>
        <v/>
      </c>
      <c r="K226" s="83" t="str">
        <f aca="false">IFERROR(SMALL(Feuil1!A$15:PV$15,ROW()-1),"")</f>
        <v/>
      </c>
    </row>
    <row r="227" customFormat="false" ht="13.8" hidden="false" customHeight="false" outlineLevel="0" collapsed="false">
      <c r="A227" s="3" t="str">
        <f aca="true">IF(K227="","",INDIRECT("Feuil1!"&amp;ADDRESS(COLUMN()+4,$K227,4,1),1))</f>
        <v/>
      </c>
      <c r="B227" s="81" t="str">
        <f aca="true">IF(K227="","",INDIRECT("Feuil1!"&amp;ADDRESS(COLUMN()+4,$K227,4,1),1))</f>
        <v/>
      </c>
      <c r="C227" s="3" t="str">
        <f aca="true">IF(K227="","",INDIRECT("Feuil1!"&amp;ADDRESS(COLUMN()+4,$K227,4,1),1))</f>
        <v/>
      </c>
      <c r="D227" s="3" t="str">
        <f aca="true">IF(K227="","",INDIRECT("Feuil1!"&amp;ADDRESS(COLUMN()+4,$K227,4,1),1))</f>
        <v/>
      </c>
      <c r="E227" s="82" t="str">
        <f aca="true">IF(K227="","",INDIRECT("Feuil1!"&amp;ADDRESS(COLUMN()+4,$K227,4,1),1))</f>
        <v/>
      </c>
      <c r="F227" s="3" t="str">
        <f aca="true">IF(K227="","",INDIRECT("Feuil1!"&amp;ADDRESS(COLUMN()+4,$K227,4,1),1))</f>
        <v/>
      </c>
      <c r="G227" s="82" t="str">
        <f aca="true">IF(K227="","",INDIRECT("Feuil1!"&amp;ADDRESS(COLUMN()+4,$K227,4,1),1))</f>
        <v/>
      </c>
      <c r="H227" s="3" t="str">
        <f aca="true">IF(K227="","",INDIRECT("Feuil1!"&amp;ADDRESS(COLUMN()+4,$K227,4,1),1))</f>
        <v/>
      </c>
      <c r="I227" s="3" t="str">
        <f aca="true">IF(K227="","",INDIRECT("Feuil1!"&amp;ADDRESS(COLUMN()+4,$K227,4,1),1))</f>
        <v/>
      </c>
      <c r="J227" s="82" t="str">
        <f aca="true">IF(K227="","",INDIRECT("Feuil1!"&amp;ADDRESS(COLUMN()+4,$K227,4,1),1))</f>
        <v/>
      </c>
      <c r="K227" s="83" t="str">
        <f aca="false">IFERROR(SMALL(Feuil1!A$15:PV$15,ROW()-1),"")</f>
        <v/>
      </c>
    </row>
    <row r="228" customFormat="false" ht="13.8" hidden="false" customHeight="false" outlineLevel="0" collapsed="false">
      <c r="A228" s="3" t="str">
        <f aca="true">IF(K228="","",INDIRECT("Feuil1!"&amp;ADDRESS(COLUMN()+4,$K228,4,1),1))</f>
        <v/>
      </c>
      <c r="B228" s="81" t="str">
        <f aca="true">IF(K228="","",INDIRECT("Feuil1!"&amp;ADDRESS(COLUMN()+4,$K228,4,1),1))</f>
        <v/>
      </c>
      <c r="C228" s="3" t="str">
        <f aca="true">IF(K228="","",INDIRECT("Feuil1!"&amp;ADDRESS(COLUMN()+4,$K228,4,1),1))</f>
        <v/>
      </c>
      <c r="D228" s="3" t="str">
        <f aca="true">IF(K228="","",INDIRECT("Feuil1!"&amp;ADDRESS(COLUMN()+4,$K228,4,1),1))</f>
        <v/>
      </c>
      <c r="E228" s="82" t="str">
        <f aca="true">IF(K228="","",INDIRECT("Feuil1!"&amp;ADDRESS(COLUMN()+4,$K228,4,1),1))</f>
        <v/>
      </c>
      <c r="F228" s="3" t="str">
        <f aca="true">IF(K228="","",INDIRECT("Feuil1!"&amp;ADDRESS(COLUMN()+4,$K228,4,1),1))</f>
        <v/>
      </c>
      <c r="G228" s="82" t="str">
        <f aca="true">IF(K228="","",INDIRECT("Feuil1!"&amp;ADDRESS(COLUMN()+4,$K228,4,1),1))</f>
        <v/>
      </c>
      <c r="H228" s="3" t="str">
        <f aca="true">IF(K228="","",INDIRECT("Feuil1!"&amp;ADDRESS(COLUMN()+4,$K228,4,1),1))</f>
        <v/>
      </c>
      <c r="I228" s="3" t="str">
        <f aca="true">IF(K228="","",INDIRECT("Feuil1!"&amp;ADDRESS(COLUMN()+4,$K228,4,1),1))</f>
        <v/>
      </c>
      <c r="J228" s="82" t="str">
        <f aca="true">IF(K228="","",INDIRECT("Feuil1!"&amp;ADDRESS(COLUMN()+4,$K228,4,1),1))</f>
        <v/>
      </c>
      <c r="K228" s="83" t="str">
        <f aca="false">IFERROR(SMALL(Feuil1!A$15:PV$15,ROW()-1),"")</f>
        <v/>
      </c>
    </row>
    <row r="229" customFormat="false" ht="13.8" hidden="false" customHeight="false" outlineLevel="0" collapsed="false">
      <c r="A229" s="3" t="str">
        <f aca="true">IF(K229="","",INDIRECT("Feuil1!"&amp;ADDRESS(COLUMN()+4,$K229,4,1),1))</f>
        <v/>
      </c>
      <c r="B229" s="81" t="str">
        <f aca="true">IF(K229="","",INDIRECT("Feuil1!"&amp;ADDRESS(COLUMN()+4,$K229,4,1),1))</f>
        <v/>
      </c>
      <c r="C229" s="3" t="str">
        <f aca="true">IF(K229="","",INDIRECT("Feuil1!"&amp;ADDRESS(COLUMN()+4,$K229,4,1),1))</f>
        <v/>
      </c>
      <c r="D229" s="3" t="str">
        <f aca="true">IF(K229="","",INDIRECT("Feuil1!"&amp;ADDRESS(COLUMN()+4,$K229,4,1),1))</f>
        <v/>
      </c>
      <c r="E229" s="82" t="str">
        <f aca="true">IF(K229="","",INDIRECT("Feuil1!"&amp;ADDRESS(COLUMN()+4,$K229,4,1),1))</f>
        <v/>
      </c>
      <c r="F229" s="3" t="str">
        <f aca="true">IF(K229="","",INDIRECT("Feuil1!"&amp;ADDRESS(COLUMN()+4,$K229,4,1),1))</f>
        <v/>
      </c>
      <c r="G229" s="82" t="str">
        <f aca="true">IF(K229="","",INDIRECT("Feuil1!"&amp;ADDRESS(COLUMN()+4,$K229,4,1),1))</f>
        <v/>
      </c>
      <c r="H229" s="3" t="str">
        <f aca="true">IF(K229="","",INDIRECT("Feuil1!"&amp;ADDRESS(COLUMN()+4,$K229,4,1),1))</f>
        <v/>
      </c>
      <c r="I229" s="3" t="str">
        <f aca="true">IF(K229="","",INDIRECT("Feuil1!"&amp;ADDRESS(COLUMN()+4,$K229,4,1),1))</f>
        <v/>
      </c>
      <c r="J229" s="82" t="str">
        <f aca="true">IF(K229="","",INDIRECT("Feuil1!"&amp;ADDRESS(COLUMN()+4,$K229,4,1),1))</f>
        <v/>
      </c>
      <c r="K229" s="83" t="str">
        <f aca="false">IFERROR(SMALL(Feuil1!A$15:PV$15,ROW()-1),"")</f>
        <v/>
      </c>
    </row>
    <row r="230" customFormat="false" ht="13.8" hidden="false" customHeight="false" outlineLevel="0" collapsed="false">
      <c r="A230" s="3" t="str">
        <f aca="true">IF(K230="","",INDIRECT("Feuil1!"&amp;ADDRESS(COLUMN()+4,$K230,4,1),1))</f>
        <v/>
      </c>
      <c r="B230" s="81" t="str">
        <f aca="true">IF(K230="","",INDIRECT("Feuil1!"&amp;ADDRESS(COLUMN()+4,$K230,4,1),1))</f>
        <v/>
      </c>
      <c r="C230" s="3" t="str">
        <f aca="true">IF(K230="","",INDIRECT("Feuil1!"&amp;ADDRESS(COLUMN()+4,$K230,4,1),1))</f>
        <v/>
      </c>
      <c r="D230" s="3" t="str">
        <f aca="true">IF(K230="","",INDIRECT("Feuil1!"&amp;ADDRESS(COLUMN()+4,$K230,4,1),1))</f>
        <v/>
      </c>
      <c r="E230" s="82" t="str">
        <f aca="true">IF(K230="","",INDIRECT("Feuil1!"&amp;ADDRESS(COLUMN()+4,$K230,4,1),1))</f>
        <v/>
      </c>
      <c r="F230" s="3" t="str">
        <f aca="true">IF(K230="","",INDIRECT("Feuil1!"&amp;ADDRESS(COLUMN()+4,$K230,4,1),1))</f>
        <v/>
      </c>
      <c r="G230" s="82" t="str">
        <f aca="true">IF(K230="","",INDIRECT("Feuil1!"&amp;ADDRESS(COLUMN()+4,$K230,4,1),1))</f>
        <v/>
      </c>
      <c r="H230" s="3" t="str">
        <f aca="true">IF(K230="","",INDIRECT("Feuil1!"&amp;ADDRESS(COLUMN()+4,$K230,4,1),1))</f>
        <v/>
      </c>
      <c r="I230" s="3" t="str">
        <f aca="true">IF(K230="","",INDIRECT("Feuil1!"&amp;ADDRESS(COLUMN()+4,$K230,4,1),1))</f>
        <v/>
      </c>
      <c r="J230" s="82" t="str">
        <f aca="true">IF(K230="","",INDIRECT("Feuil1!"&amp;ADDRESS(COLUMN()+4,$K230,4,1),1))</f>
        <v/>
      </c>
      <c r="K230" s="83" t="str">
        <f aca="false">IFERROR(SMALL(Feuil1!A$15:PV$15,ROW()-1),"")</f>
        <v/>
      </c>
    </row>
    <row r="231" customFormat="false" ht="13.8" hidden="false" customHeight="false" outlineLevel="0" collapsed="false">
      <c r="A231" s="3" t="str">
        <f aca="true">IF(K231="","",INDIRECT("Feuil1!"&amp;ADDRESS(COLUMN()+4,$K231,4,1),1))</f>
        <v/>
      </c>
      <c r="B231" s="81" t="str">
        <f aca="true">IF(K231="","",INDIRECT("Feuil1!"&amp;ADDRESS(COLUMN()+4,$K231,4,1),1))</f>
        <v/>
      </c>
      <c r="C231" s="3" t="str">
        <f aca="true">IF(K231="","",INDIRECT("Feuil1!"&amp;ADDRESS(COLUMN()+4,$K231,4,1),1))</f>
        <v/>
      </c>
      <c r="D231" s="3" t="str">
        <f aca="true">IF(K231="","",INDIRECT("Feuil1!"&amp;ADDRESS(COLUMN()+4,$K231,4,1),1))</f>
        <v/>
      </c>
      <c r="E231" s="82" t="str">
        <f aca="true">IF(K231="","",INDIRECT("Feuil1!"&amp;ADDRESS(COLUMN()+4,$K231,4,1),1))</f>
        <v/>
      </c>
      <c r="F231" s="3" t="str">
        <f aca="true">IF(K231="","",INDIRECT("Feuil1!"&amp;ADDRESS(COLUMN()+4,$K231,4,1),1))</f>
        <v/>
      </c>
      <c r="G231" s="82" t="str">
        <f aca="true">IF(K231="","",INDIRECT("Feuil1!"&amp;ADDRESS(COLUMN()+4,$K231,4,1),1))</f>
        <v/>
      </c>
      <c r="H231" s="3" t="str">
        <f aca="true">IF(K231="","",INDIRECT("Feuil1!"&amp;ADDRESS(COLUMN()+4,$K231,4,1),1))</f>
        <v/>
      </c>
      <c r="I231" s="3" t="str">
        <f aca="true">IF(K231="","",INDIRECT("Feuil1!"&amp;ADDRESS(COLUMN()+4,$K231,4,1),1))</f>
        <v/>
      </c>
      <c r="J231" s="82" t="str">
        <f aca="true">IF(K231="","",INDIRECT("Feuil1!"&amp;ADDRESS(COLUMN()+4,$K231,4,1),1))</f>
        <v/>
      </c>
      <c r="K231" s="83" t="str">
        <f aca="false">IFERROR(SMALL(Feuil1!A$15:PV$15,ROW()-1),"")</f>
        <v/>
      </c>
    </row>
    <row r="232" customFormat="false" ht="13.8" hidden="false" customHeight="false" outlineLevel="0" collapsed="false">
      <c r="A232" s="3" t="str">
        <f aca="true">IF(K232="","",INDIRECT("Feuil1!"&amp;ADDRESS(COLUMN()+4,$K232,4,1),1))</f>
        <v/>
      </c>
      <c r="B232" s="81" t="str">
        <f aca="true">IF(K232="","",INDIRECT("Feuil1!"&amp;ADDRESS(COLUMN()+4,$K232,4,1),1))</f>
        <v/>
      </c>
      <c r="C232" s="3" t="str">
        <f aca="true">IF(K232="","",INDIRECT("Feuil1!"&amp;ADDRESS(COLUMN()+4,$K232,4,1),1))</f>
        <v/>
      </c>
      <c r="D232" s="3" t="str">
        <f aca="true">IF(K232="","",INDIRECT("Feuil1!"&amp;ADDRESS(COLUMN()+4,$K232,4,1),1))</f>
        <v/>
      </c>
      <c r="E232" s="82" t="str">
        <f aca="true">IF(K232="","",INDIRECT("Feuil1!"&amp;ADDRESS(COLUMN()+4,$K232,4,1),1))</f>
        <v/>
      </c>
      <c r="F232" s="3" t="str">
        <f aca="true">IF(K232="","",INDIRECT("Feuil1!"&amp;ADDRESS(COLUMN()+4,$K232,4,1),1))</f>
        <v/>
      </c>
      <c r="G232" s="82" t="str">
        <f aca="true">IF(K232="","",INDIRECT("Feuil1!"&amp;ADDRESS(COLUMN()+4,$K232,4,1),1))</f>
        <v/>
      </c>
      <c r="H232" s="3" t="str">
        <f aca="true">IF(K232="","",INDIRECT("Feuil1!"&amp;ADDRESS(COLUMN()+4,$K232,4,1),1))</f>
        <v/>
      </c>
      <c r="I232" s="3" t="str">
        <f aca="true">IF(K232="","",INDIRECT("Feuil1!"&amp;ADDRESS(COLUMN()+4,$K232,4,1),1))</f>
        <v/>
      </c>
      <c r="J232" s="82" t="str">
        <f aca="true">IF(K232="","",INDIRECT("Feuil1!"&amp;ADDRESS(COLUMN()+4,$K232,4,1),1))</f>
        <v/>
      </c>
      <c r="K232" s="83" t="str">
        <f aca="false">IFERROR(SMALL(Feuil1!A$15:PV$15,ROW()-1),"")</f>
        <v/>
      </c>
    </row>
    <row r="233" customFormat="false" ht="13.8" hidden="false" customHeight="false" outlineLevel="0" collapsed="false">
      <c r="A233" s="3" t="str">
        <f aca="true">IF(K233="","",INDIRECT("Feuil1!"&amp;ADDRESS(COLUMN()+4,$K233,4,1),1))</f>
        <v/>
      </c>
      <c r="B233" s="81" t="str">
        <f aca="true">IF(K233="","",INDIRECT("Feuil1!"&amp;ADDRESS(COLUMN()+4,$K233,4,1),1))</f>
        <v/>
      </c>
      <c r="C233" s="3" t="str">
        <f aca="true">IF(K233="","",INDIRECT("Feuil1!"&amp;ADDRESS(COLUMN()+4,$K233,4,1),1))</f>
        <v/>
      </c>
      <c r="D233" s="3" t="str">
        <f aca="true">IF(K233="","",INDIRECT("Feuil1!"&amp;ADDRESS(COLUMN()+4,$K233,4,1),1))</f>
        <v/>
      </c>
      <c r="E233" s="82" t="str">
        <f aca="true">IF(K233="","",INDIRECT("Feuil1!"&amp;ADDRESS(COLUMN()+4,$K233,4,1),1))</f>
        <v/>
      </c>
      <c r="F233" s="3" t="str">
        <f aca="true">IF(K233="","",INDIRECT("Feuil1!"&amp;ADDRESS(COLUMN()+4,$K233,4,1),1))</f>
        <v/>
      </c>
      <c r="G233" s="82" t="str">
        <f aca="true">IF(K233="","",INDIRECT("Feuil1!"&amp;ADDRESS(COLUMN()+4,$K233,4,1),1))</f>
        <v/>
      </c>
      <c r="H233" s="3" t="str">
        <f aca="true">IF(K233="","",INDIRECT("Feuil1!"&amp;ADDRESS(COLUMN()+4,$K233,4,1),1))</f>
        <v/>
      </c>
      <c r="I233" s="3" t="str">
        <f aca="true">IF(K233="","",INDIRECT("Feuil1!"&amp;ADDRESS(COLUMN()+4,$K233,4,1),1))</f>
        <v/>
      </c>
      <c r="J233" s="82" t="str">
        <f aca="true">IF(K233="","",INDIRECT("Feuil1!"&amp;ADDRESS(COLUMN()+4,$K233,4,1),1))</f>
        <v/>
      </c>
      <c r="K233" s="83" t="str">
        <f aca="false">IFERROR(SMALL(Feuil1!A$15:PV$15,ROW()-1),"")</f>
        <v/>
      </c>
    </row>
    <row r="234" customFormat="false" ht="13.8" hidden="false" customHeight="false" outlineLevel="0" collapsed="false">
      <c r="A234" s="3" t="str">
        <f aca="true">IF(K234="","",INDIRECT("Feuil1!"&amp;ADDRESS(COLUMN()+4,$K234,4,1),1))</f>
        <v/>
      </c>
      <c r="B234" s="81" t="str">
        <f aca="true">IF(K234="","",INDIRECT("Feuil1!"&amp;ADDRESS(COLUMN()+4,$K234,4,1),1))</f>
        <v/>
      </c>
      <c r="C234" s="3" t="str">
        <f aca="true">IF(K234="","",INDIRECT("Feuil1!"&amp;ADDRESS(COLUMN()+4,$K234,4,1),1))</f>
        <v/>
      </c>
      <c r="D234" s="3" t="str">
        <f aca="true">IF(K234="","",INDIRECT("Feuil1!"&amp;ADDRESS(COLUMN()+4,$K234,4,1),1))</f>
        <v/>
      </c>
      <c r="E234" s="82" t="str">
        <f aca="true">IF(K234="","",INDIRECT("Feuil1!"&amp;ADDRESS(COLUMN()+4,$K234,4,1),1))</f>
        <v/>
      </c>
      <c r="F234" s="3" t="str">
        <f aca="true">IF(K234="","",INDIRECT("Feuil1!"&amp;ADDRESS(COLUMN()+4,$K234,4,1),1))</f>
        <v/>
      </c>
      <c r="G234" s="82" t="str">
        <f aca="true">IF(K234="","",INDIRECT("Feuil1!"&amp;ADDRESS(COLUMN()+4,$K234,4,1),1))</f>
        <v/>
      </c>
      <c r="H234" s="3" t="str">
        <f aca="true">IF(K234="","",INDIRECT("Feuil1!"&amp;ADDRESS(COLUMN()+4,$K234,4,1),1))</f>
        <v/>
      </c>
      <c r="I234" s="3" t="str">
        <f aca="true">IF(K234="","",INDIRECT("Feuil1!"&amp;ADDRESS(COLUMN()+4,$K234,4,1),1))</f>
        <v/>
      </c>
      <c r="J234" s="82" t="str">
        <f aca="true">IF(K234="","",INDIRECT("Feuil1!"&amp;ADDRESS(COLUMN()+4,$K234,4,1),1))</f>
        <v/>
      </c>
      <c r="K234" s="83" t="str">
        <f aca="false">IFERROR(SMALL(Feuil1!A$15:PV$15,ROW()-1),"")</f>
        <v/>
      </c>
    </row>
    <row r="235" customFormat="false" ht="13.8" hidden="false" customHeight="false" outlineLevel="0" collapsed="false">
      <c r="A235" s="3" t="str">
        <f aca="true">IF(K235="","",INDIRECT("Feuil1!"&amp;ADDRESS(COLUMN()+4,$K235,4,1),1))</f>
        <v/>
      </c>
      <c r="B235" s="81" t="str">
        <f aca="true">IF(K235="","",INDIRECT("Feuil1!"&amp;ADDRESS(COLUMN()+4,$K235,4,1),1))</f>
        <v/>
      </c>
      <c r="C235" s="3" t="str">
        <f aca="true">IF(K235="","",INDIRECT("Feuil1!"&amp;ADDRESS(COLUMN()+4,$K235,4,1),1))</f>
        <v/>
      </c>
      <c r="D235" s="3" t="str">
        <f aca="true">IF(K235="","",INDIRECT("Feuil1!"&amp;ADDRESS(COLUMN()+4,$K235,4,1),1))</f>
        <v/>
      </c>
      <c r="E235" s="82" t="str">
        <f aca="true">IF(K235="","",INDIRECT("Feuil1!"&amp;ADDRESS(COLUMN()+4,$K235,4,1),1))</f>
        <v/>
      </c>
      <c r="F235" s="3" t="str">
        <f aca="true">IF(K235="","",INDIRECT("Feuil1!"&amp;ADDRESS(COLUMN()+4,$K235,4,1),1))</f>
        <v/>
      </c>
      <c r="G235" s="82" t="str">
        <f aca="true">IF(K235="","",INDIRECT("Feuil1!"&amp;ADDRESS(COLUMN()+4,$K235,4,1),1))</f>
        <v/>
      </c>
      <c r="H235" s="3" t="str">
        <f aca="true">IF(K235="","",INDIRECT("Feuil1!"&amp;ADDRESS(COLUMN()+4,$K235,4,1),1))</f>
        <v/>
      </c>
      <c r="I235" s="3" t="str">
        <f aca="true">IF(K235="","",INDIRECT("Feuil1!"&amp;ADDRESS(COLUMN()+4,$K235,4,1),1))</f>
        <v/>
      </c>
      <c r="J235" s="82" t="str">
        <f aca="true">IF(K235="","",INDIRECT("Feuil1!"&amp;ADDRESS(COLUMN()+4,$K235,4,1),1))</f>
        <v/>
      </c>
      <c r="K235" s="83" t="str">
        <f aca="false">IFERROR(SMALL(Feuil1!A$15:PV$15,ROW()-1),"")</f>
        <v/>
      </c>
    </row>
    <row r="236" customFormat="false" ht="13.8" hidden="false" customHeight="false" outlineLevel="0" collapsed="false">
      <c r="A236" s="3" t="str">
        <f aca="true">IF(K236="","",INDIRECT("Feuil1!"&amp;ADDRESS(COLUMN()+4,$K236,4,1),1))</f>
        <v/>
      </c>
      <c r="B236" s="81" t="str">
        <f aca="true">IF(K236="","",INDIRECT("Feuil1!"&amp;ADDRESS(COLUMN()+4,$K236,4,1),1))</f>
        <v/>
      </c>
      <c r="C236" s="3" t="str">
        <f aca="true">IF(K236="","",INDIRECT("Feuil1!"&amp;ADDRESS(COLUMN()+4,$K236,4,1),1))</f>
        <v/>
      </c>
      <c r="D236" s="3" t="str">
        <f aca="true">IF(K236="","",INDIRECT("Feuil1!"&amp;ADDRESS(COLUMN()+4,$K236,4,1),1))</f>
        <v/>
      </c>
      <c r="E236" s="82" t="str">
        <f aca="true">IF(K236="","",INDIRECT("Feuil1!"&amp;ADDRESS(COLUMN()+4,$K236,4,1),1))</f>
        <v/>
      </c>
      <c r="F236" s="3" t="str">
        <f aca="true">IF(K236="","",INDIRECT("Feuil1!"&amp;ADDRESS(COLUMN()+4,$K236,4,1),1))</f>
        <v/>
      </c>
      <c r="G236" s="82" t="str">
        <f aca="true">IF(K236="","",INDIRECT("Feuil1!"&amp;ADDRESS(COLUMN()+4,$K236,4,1),1))</f>
        <v/>
      </c>
      <c r="H236" s="3" t="str">
        <f aca="true">IF(K236="","",INDIRECT("Feuil1!"&amp;ADDRESS(COLUMN()+4,$K236,4,1),1))</f>
        <v/>
      </c>
      <c r="I236" s="3" t="str">
        <f aca="true">IF(K236="","",INDIRECT("Feuil1!"&amp;ADDRESS(COLUMN()+4,$K236,4,1),1))</f>
        <v/>
      </c>
      <c r="J236" s="82" t="str">
        <f aca="true">IF(K236="","",INDIRECT("Feuil1!"&amp;ADDRESS(COLUMN()+4,$K236,4,1),1))</f>
        <v/>
      </c>
      <c r="K236" s="83" t="str">
        <f aca="false">IFERROR(SMALL(Feuil1!A$15:PV$15,ROW()-1),"")</f>
        <v/>
      </c>
    </row>
    <row r="237" customFormat="false" ht="13.8" hidden="false" customHeight="false" outlineLevel="0" collapsed="false">
      <c r="A237" s="3" t="str">
        <f aca="true">IF(K237="","",INDIRECT("Feuil1!"&amp;ADDRESS(COLUMN()+4,$K237,4,1),1))</f>
        <v/>
      </c>
      <c r="B237" s="81" t="str">
        <f aca="true">IF(K237="","",INDIRECT("Feuil1!"&amp;ADDRESS(COLUMN()+4,$K237,4,1),1))</f>
        <v/>
      </c>
      <c r="C237" s="3" t="str">
        <f aca="true">IF(K237="","",INDIRECT("Feuil1!"&amp;ADDRESS(COLUMN()+4,$K237,4,1),1))</f>
        <v/>
      </c>
      <c r="D237" s="3" t="str">
        <f aca="true">IF(K237="","",INDIRECT("Feuil1!"&amp;ADDRESS(COLUMN()+4,$K237,4,1),1))</f>
        <v/>
      </c>
      <c r="E237" s="82" t="str">
        <f aca="true">IF(K237="","",INDIRECT("Feuil1!"&amp;ADDRESS(COLUMN()+4,$K237,4,1),1))</f>
        <v/>
      </c>
      <c r="F237" s="3" t="str">
        <f aca="true">IF(K237="","",INDIRECT("Feuil1!"&amp;ADDRESS(COLUMN()+4,$K237,4,1),1))</f>
        <v/>
      </c>
      <c r="G237" s="82" t="str">
        <f aca="true">IF(K237="","",INDIRECT("Feuil1!"&amp;ADDRESS(COLUMN()+4,$K237,4,1),1))</f>
        <v/>
      </c>
      <c r="H237" s="3" t="str">
        <f aca="true">IF(K237="","",INDIRECT("Feuil1!"&amp;ADDRESS(COLUMN()+4,$K237,4,1),1))</f>
        <v/>
      </c>
      <c r="I237" s="3" t="str">
        <f aca="true">IF(K237="","",INDIRECT("Feuil1!"&amp;ADDRESS(COLUMN()+4,$K237,4,1),1))</f>
        <v/>
      </c>
      <c r="J237" s="82" t="str">
        <f aca="true">IF(K237="","",INDIRECT("Feuil1!"&amp;ADDRESS(COLUMN()+4,$K237,4,1),1))</f>
        <v/>
      </c>
      <c r="K237" s="83" t="str">
        <f aca="false">IFERROR(SMALL(Feuil1!A$15:PV$15,ROW()-1),"")</f>
        <v/>
      </c>
    </row>
    <row r="238" customFormat="false" ht="13.8" hidden="false" customHeight="false" outlineLevel="0" collapsed="false">
      <c r="A238" s="3" t="str">
        <f aca="true">IF(K238="","",INDIRECT("Feuil1!"&amp;ADDRESS(COLUMN()+4,$K238,4,1),1))</f>
        <v/>
      </c>
      <c r="B238" s="81" t="str">
        <f aca="true">IF(K238="","",INDIRECT("Feuil1!"&amp;ADDRESS(COLUMN()+4,$K238,4,1),1))</f>
        <v/>
      </c>
      <c r="C238" s="3" t="str">
        <f aca="true">IF(K238="","",INDIRECT("Feuil1!"&amp;ADDRESS(COLUMN()+4,$K238,4,1),1))</f>
        <v/>
      </c>
      <c r="D238" s="3" t="str">
        <f aca="true">IF(K238="","",INDIRECT("Feuil1!"&amp;ADDRESS(COLUMN()+4,$K238,4,1),1))</f>
        <v/>
      </c>
      <c r="E238" s="82" t="str">
        <f aca="true">IF(K238="","",INDIRECT("Feuil1!"&amp;ADDRESS(COLUMN()+4,$K238,4,1),1))</f>
        <v/>
      </c>
      <c r="F238" s="3" t="str">
        <f aca="true">IF(K238="","",INDIRECT("Feuil1!"&amp;ADDRESS(COLUMN()+4,$K238,4,1),1))</f>
        <v/>
      </c>
      <c r="G238" s="82" t="str">
        <f aca="true">IF(K238="","",INDIRECT("Feuil1!"&amp;ADDRESS(COLUMN()+4,$K238,4,1),1))</f>
        <v/>
      </c>
      <c r="H238" s="3" t="str">
        <f aca="true">IF(K238="","",INDIRECT("Feuil1!"&amp;ADDRESS(COLUMN()+4,$K238,4,1),1))</f>
        <v/>
      </c>
      <c r="I238" s="3" t="str">
        <f aca="true">IF(K238="","",INDIRECT("Feuil1!"&amp;ADDRESS(COLUMN()+4,$K238,4,1),1))</f>
        <v/>
      </c>
      <c r="J238" s="82" t="str">
        <f aca="true">IF(K238="","",INDIRECT("Feuil1!"&amp;ADDRESS(COLUMN()+4,$K238,4,1),1))</f>
        <v/>
      </c>
      <c r="K238" s="83" t="str">
        <f aca="false">IFERROR(SMALL(Feuil1!A$15:PV$15,ROW()-1),"")</f>
        <v/>
      </c>
    </row>
    <row r="239" customFormat="false" ht="13.8" hidden="false" customHeight="false" outlineLevel="0" collapsed="false">
      <c r="A239" s="3" t="str">
        <f aca="true">IF(K239="","",INDIRECT("Feuil1!"&amp;ADDRESS(COLUMN()+4,$K239,4,1),1))</f>
        <v/>
      </c>
      <c r="B239" s="81" t="str">
        <f aca="true">IF(K239="","",INDIRECT("Feuil1!"&amp;ADDRESS(COLUMN()+4,$K239,4,1),1))</f>
        <v/>
      </c>
      <c r="C239" s="3" t="str">
        <f aca="true">IF(K239="","",INDIRECT("Feuil1!"&amp;ADDRESS(COLUMN()+4,$K239,4,1),1))</f>
        <v/>
      </c>
      <c r="D239" s="3" t="str">
        <f aca="true">IF(K239="","",INDIRECT("Feuil1!"&amp;ADDRESS(COLUMN()+4,$K239,4,1),1))</f>
        <v/>
      </c>
      <c r="E239" s="82" t="str">
        <f aca="true">IF(K239="","",INDIRECT("Feuil1!"&amp;ADDRESS(COLUMN()+4,$K239,4,1),1))</f>
        <v/>
      </c>
      <c r="F239" s="3" t="str">
        <f aca="true">IF(K239="","",INDIRECT("Feuil1!"&amp;ADDRESS(COLUMN()+4,$K239,4,1),1))</f>
        <v/>
      </c>
      <c r="G239" s="82" t="str">
        <f aca="true">IF(K239="","",INDIRECT("Feuil1!"&amp;ADDRESS(COLUMN()+4,$K239,4,1),1))</f>
        <v/>
      </c>
      <c r="H239" s="3" t="str">
        <f aca="true">IF(K239="","",INDIRECT("Feuil1!"&amp;ADDRESS(COLUMN()+4,$K239,4,1),1))</f>
        <v/>
      </c>
      <c r="I239" s="3" t="str">
        <f aca="true">IF(K239="","",INDIRECT("Feuil1!"&amp;ADDRESS(COLUMN()+4,$K239,4,1),1))</f>
        <v/>
      </c>
      <c r="J239" s="82" t="str">
        <f aca="true">IF(K239="","",INDIRECT("Feuil1!"&amp;ADDRESS(COLUMN()+4,$K239,4,1),1))</f>
        <v/>
      </c>
      <c r="K239" s="83" t="str">
        <f aca="false">IFERROR(SMALL(Feuil1!A$15:PV$15,ROW()-1),"")</f>
        <v/>
      </c>
    </row>
    <row r="240" customFormat="false" ht="13.8" hidden="false" customHeight="false" outlineLevel="0" collapsed="false">
      <c r="A240" s="3" t="str">
        <f aca="true">IF(K240="","",INDIRECT("Feuil1!"&amp;ADDRESS(COLUMN()+4,$K240,4,1),1))</f>
        <v/>
      </c>
      <c r="B240" s="81" t="str">
        <f aca="true">IF(K240="","",INDIRECT("Feuil1!"&amp;ADDRESS(COLUMN()+4,$K240,4,1),1))</f>
        <v/>
      </c>
      <c r="C240" s="3" t="str">
        <f aca="true">IF(K240="","",INDIRECT("Feuil1!"&amp;ADDRESS(COLUMN()+4,$K240,4,1),1))</f>
        <v/>
      </c>
      <c r="D240" s="3" t="str">
        <f aca="true">IF(K240="","",INDIRECT("Feuil1!"&amp;ADDRESS(COLUMN()+4,$K240,4,1),1))</f>
        <v/>
      </c>
      <c r="E240" s="82" t="str">
        <f aca="true">IF(K240="","",INDIRECT("Feuil1!"&amp;ADDRESS(COLUMN()+4,$K240,4,1),1))</f>
        <v/>
      </c>
      <c r="F240" s="3" t="str">
        <f aca="true">IF(K240="","",INDIRECT("Feuil1!"&amp;ADDRESS(COLUMN()+4,$K240,4,1),1))</f>
        <v/>
      </c>
      <c r="G240" s="82" t="str">
        <f aca="true">IF(K240="","",INDIRECT("Feuil1!"&amp;ADDRESS(COLUMN()+4,$K240,4,1),1))</f>
        <v/>
      </c>
      <c r="H240" s="3" t="str">
        <f aca="true">IF(K240="","",INDIRECT("Feuil1!"&amp;ADDRESS(COLUMN()+4,$K240,4,1),1))</f>
        <v/>
      </c>
      <c r="I240" s="3" t="str">
        <f aca="true">IF(K240="","",INDIRECT("Feuil1!"&amp;ADDRESS(COLUMN()+4,$K240,4,1),1))</f>
        <v/>
      </c>
      <c r="J240" s="82" t="str">
        <f aca="true">IF(K240="","",INDIRECT("Feuil1!"&amp;ADDRESS(COLUMN()+4,$K240,4,1),1))</f>
        <v/>
      </c>
      <c r="K240" s="83" t="str">
        <f aca="false">IFERROR(SMALL(Feuil1!A$15:PV$15,ROW()-1),"")</f>
        <v/>
      </c>
    </row>
    <row r="241" customFormat="false" ht="13.8" hidden="false" customHeight="false" outlineLevel="0" collapsed="false">
      <c r="A241" s="3" t="str">
        <f aca="true">IF(K241="","",INDIRECT("Feuil1!"&amp;ADDRESS(COLUMN()+4,$K241,4,1),1))</f>
        <v/>
      </c>
      <c r="B241" s="81" t="str">
        <f aca="true">IF(K241="","",INDIRECT("Feuil1!"&amp;ADDRESS(COLUMN()+4,$K241,4,1),1))</f>
        <v/>
      </c>
      <c r="C241" s="3" t="str">
        <f aca="true">IF(K241="","",INDIRECT("Feuil1!"&amp;ADDRESS(COLUMN()+4,$K241,4,1),1))</f>
        <v/>
      </c>
      <c r="D241" s="3" t="str">
        <f aca="true">IF(K241="","",INDIRECT("Feuil1!"&amp;ADDRESS(COLUMN()+4,$K241,4,1),1))</f>
        <v/>
      </c>
      <c r="E241" s="82" t="str">
        <f aca="true">IF(K241="","",INDIRECT("Feuil1!"&amp;ADDRESS(COLUMN()+4,$K241,4,1),1))</f>
        <v/>
      </c>
      <c r="F241" s="3" t="str">
        <f aca="true">IF(K241="","",INDIRECT("Feuil1!"&amp;ADDRESS(COLUMN()+4,$K241,4,1),1))</f>
        <v/>
      </c>
      <c r="G241" s="82" t="str">
        <f aca="true">IF(K241="","",INDIRECT("Feuil1!"&amp;ADDRESS(COLUMN()+4,$K241,4,1),1))</f>
        <v/>
      </c>
      <c r="H241" s="3" t="str">
        <f aca="true">IF(K241="","",INDIRECT("Feuil1!"&amp;ADDRESS(COLUMN()+4,$K241,4,1),1))</f>
        <v/>
      </c>
      <c r="I241" s="3" t="str">
        <f aca="true">IF(K241="","",INDIRECT("Feuil1!"&amp;ADDRESS(COLUMN()+4,$K241,4,1),1))</f>
        <v/>
      </c>
      <c r="J241" s="82" t="str">
        <f aca="true">IF(K241="","",INDIRECT("Feuil1!"&amp;ADDRESS(COLUMN()+4,$K241,4,1),1))</f>
        <v/>
      </c>
      <c r="K241" s="83" t="str">
        <f aca="false">IFERROR(SMALL(Feuil1!A$15:PV$15,ROW()-1),"")</f>
        <v/>
      </c>
    </row>
    <row r="242" customFormat="false" ht="13.8" hidden="false" customHeight="false" outlineLevel="0" collapsed="false">
      <c r="A242" s="3" t="str">
        <f aca="true">IF(K242="","",INDIRECT("Feuil1!"&amp;ADDRESS(COLUMN()+4,$K242,4,1),1))</f>
        <v/>
      </c>
      <c r="B242" s="81" t="str">
        <f aca="true">IF(K242="","",INDIRECT("Feuil1!"&amp;ADDRESS(COLUMN()+4,$K242,4,1),1))</f>
        <v/>
      </c>
      <c r="C242" s="3" t="str">
        <f aca="true">IF(K242="","",INDIRECT("Feuil1!"&amp;ADDRESS(COLUMN()+4,$K242,4,1),1))</f>
        <v/>
      </c>
      <c r="D242" s="3" t="str">
        <f aca="true">IF(K242="","",INDIRECT("Feuil1!"&amp;ADDRESS(COLUMN()+4,$K242,4,1),1))</f>
        <v/>
      </c>
      <c r="E242" s="82" t="str">
        <f aca="true">IF(K242="","",INDIRECT("Feuil1!"&amp;ADDRESS(COLUMN()+4,$K242,4,1),1))</f>
        <v/>
      </c>
      <c r="F242" s="3" t="str">
        <f aca="true">IF(K242="","",INDIRECT("Feuil1!"&amp;ADDRESS(COLUMN()+4,$K242,4,1),1))</f>
        <v/>
      </c>
      <c r="G242" s="82" t="str">
        <f aca="true">IF(K242="","",INDIRECT("Feuil1!"&amp;ADDRESS(COLUMN()+4,$K242,4,1),1))</f>
        <v/>
      </c>
      <c r="H242" s="3" t="str">
        <f aca="true">IF(K242="","",INDIRECT("Feuil1!"&amp;ADDRESS(COLUMN()+4,$K242,4,1),1))</f>
        <v/>
      </c>
      <c r="I242" s="3" t="str">
        <f aca="true">IF(K242="","",INDIRECT("Feuil1!"&amp;ADDRESS(COLUMN()+4,$K242,4,1),1))</f>
        <v/>
      </c>
      <c r="J242" s="82" t="str">
        <f aca="true">IF(K242="","",INDIRECT("Feuil1!"&amp;ADDRESS(COLUMN()+4,$K242,4,1),1))</f>
        <v/>
      </c>
      <c r="K242" s="83" t="str">
        <f aca="false">IFERROR(SMALL(Feuil1!A$15:PV$15,ROW()-1),"")</f>
        <v/>
      </c>
    </row>
    <row r="243" customFormat="false" ht="13.8" hidden="false" customHeight="false" outlineLevel="0" collapsed="false">
      <c r="A243" s="3" t="str">
        <f aca="true">IF(K243="","",INDIRECT("Feuil1!"&amp;ADDRESS(COLUMN()+4,$K243,4,1),1))</f>
        <v/>
      </c>
      <c r="B243" s="81" t="str">
        <f aca="true">IF(K243="","",INDIRECT("Feuil1!"&amp;ADDRESS(COLUMN()+4,$K243,4,1),1))</f>
        <v/>
      </c>
      <c r="C243" s="3" t="str">
        <f aca="true">IF(K243="","",INDIRECT("Feuil1!"&amp;ADDRESS(COLUMN()+4,$K243,4,1),1))</f>
        <v/>
      </c>
      <c r="D243" s="3" t="str">
        <f aca="true">IF(K243="","",INDIRECT("Feuil1!"&amp;ADDRESS(COLUMN()+4,$K243,4,1),1))</f>
        <v/>
      </c>
      <c r="E243" s="82" t="str">
        <f aca="true">IF(K243="","",INDIRECT("Feuil1!"&amp;ADDRESS(COLUMN()+4,$K243,4,1),1))</f>
        <v/>
      </c>
      <c r="F243" s="3" t="str">
        <f aca="true">IF(K243="","",INDIRECT("Feuil1!"&amp;ADDRESS(COLUMN()+4,$K243,4,1),1))</f>
        <v/>
      </c>
      <c r="G243" s="82" t="str">
        <f aca="true">IF(K243="","",INDIRECT("Feuil1!"&amp;ADDRESS(COLUMN()+4,$K243,4,1),1))</f>
        <v/>
      </c>
      <c r="H243" s="3" t="str">
        <f aca="true">IF(K243="","",INDIRECT("Feuil1!"&amp;ADDRESS(COLUMN()+4,$K243,4,1),1))</f>
        <v/>
      </c>
      <c r="I243" s="3" t="str">
        <f aca="true">IF(K243="","",INDIRECT("Feuil1!"&amp;ADDRESS(COLUMN()+4,$K243,4,1),1))</f>
        <v/>
      </c>
      <c r="J243" s="82" t="str">
        <f aca="true">IF(K243="","",INDIRECT("Feuil1!"&amp;ADDRESS(COLUMN()+4,$K243,4,1),1))</f>
        <v/>
      </c>
      <c r="K243" s="83" t="str">
        <f aca="false">IFERROR(SMALL(Feuil1!A$15:PV$15,ROW()-1),"")</f>
        <v/>
      </c>
    </row>
    <row r="244" customFormat="false" ht="13.8" hidden="false" customHeight="false" outlineLevel="0" collapsed="false">
      <c r="A244" s="3" t="str">
        <f aca="true">IF(K244="","",INDIRECT("Feuil1!"&amp;ADDRESS(COLUMN()+4,$K244,4,1),1))</f>
        <v/>
      </c>
      <c r="B244" s="81" t="str">
        <f aca="true">IF(K244="","",INDIRECT("Feuil1!"&amp;ADDRESS(COLUMN()+4,$K244,4,1),1))</f>
        <v/>
      </c>
      <c r="C244" s="3" t="str">
        <f aca="true">IF(K244="","",INDIRECT("Feuil1!"&amp;ADDRESS(COLUMN()+4,$K244,4,1),1))</f>
        <v/>
      </c>
      <c r="D244" s="3" t="str">
        <f aca="true">IF(K244="","",INDIRECT("Feuil1!"&amp;ADDRESS(COLUMN()+4,$K244,4,1),1))</f>
        <v/>
      </c>
      <c r="E244" s="82" t="str">
        <f aca="true">IF(K244="","",INDIRECT("Feuil1!"&amp;ADDRESS(COLUMN()+4,$K244,4,1),1))</f>
        <v/>
      </c>
      <c r="F244" s="3" t="str">
        <f aca="true">IF(K244="","",INDIRECT("Feuil1!"&amp;ADDRESS(COLUMN()+4,$K244,4,1),1))</f>
        <v/>
      </c>
      <c r="G244" s="82" t="str">
        <f aca="true">IF(K244="","",INDIRECT("Feuil1!"&amp;ADDRESS(COLUMN()+4,$K244,4,1),1))</f>
        <v/>
      </c>
      <c r="H244" s="3" t="str">
        <f aca="true">IF(K244="","",INDIRECT("Feuil1!"&amp;ADDRESS(COLUMN()+4,$K244,4,1),1))</f>
        <v/>
      </c>
      <c r="I244" s="3" t="str">
        <f aca="true">IF(K244="","",INDIRECT("Feuil1!"&amp;ADDRESS(COLUMN()+4,$K244,4,1),1))</f>
        <v/>
      </c>
      <c r="J244" s="82" t="str">
        <f aca="true">IF(K244="","",INDIRECT("Feuil1!"&amp;ADDRESS(COLUMN()+4,$K244,4,1),1))</f>
        <v/>
      </c>
      <c r="K244" s="83" t="str">
        <f aca="false">IFERROR(SMALL(Feuil1!A$15:PV$15,ROW()-1),"")</f>
        <v/>
      </c>
    </row>
    <row r="245" customFormat="false" ht="13.8" hidden="false" customHeight="false" outlineLevel="0" collapsed="false">
      <c r="A245" s="3" t="str">
        <f aca="true">IF(K245="","",INDIRECT("Feuil1!"&amp;ADDRESS(COLUMN()+4,$K245,4,1),1))</f>
        <v/>
      </c>
      <c r="B245" s="81" t="str">
        <f aca="true">IF(K245="","",INDIRECT("Feuil1!"&amp;ADDRESS(COLUMN()+4,$K245,4,1),1))</f>
        <v/>
      </c>
      <c r="C245" s="3" t="str">
        <f aca="true">IF(K245="","",INDIRECT("Feuil1!"&amp;ADDRESS(COLUMN()+4,$K245,4,1),1))</f>
        <v/>
      </c>
      <c r="D245" s="3" t="str">
        <f aca="true">IF(K245="","",INDIRECT("Feuil1!"&amp;ADDRESS(COLUMN()+4,$K245,4,1),1))</f>
        <v/>
      </c>
      <c r="E245" s="82" t="str">
        <f aca="true">IF(K245="","",INDIRECT("Feuil1!"&amp;ADDRESS(COLUMN()+4,$K245,4,1),1))</f>
        <v/>
      </c>
      <c r="F245" s="3" t="str">
        <f aca="true">IF(K245="","",INDIRECT("Feuil1!"&amp;ADDRESS(COLUMN()+4,$K245,4,1),1))</f>
        <v/>
      </c>
      <c r="G245" s="82" t="str">
        <f aca="true">IF(K245="","",INDIRECT("Feuil1!"&amp;ADDRESS(COLUMN()+4,$K245,4,1),1))</f>
        <v/>
      </c>
      <c r="H245" s="3" t="str">
        <f aca="true">IF(K245="","",INDIRECT("Feuil1!"&amp;ADDRESS(COLUMN()+4,$K245,4,1),1))</f>
        <v/>
      </c>
      <c r="I245" s="3" t="str">
        <f aca="true">IF(K245="","",INDIRECT("Feuil1!"&amp;ADDRESS(COLUMN()+4,$K245,4,1),1))</f>
        <v/>
      </c>
      <c r="J245" s="82" t="str">
        <f aca="true">IF(K245="","",INDIRECT("Feuil1!"&amp;ADDRESS(COLUMN()+4,$K245,4,1),1))</f>
        <v/>
      </c>
      <c r="K245" s="83" t="str">
        <f aca="false">IFERROR(SMALL(Feuil1!A$15:PV$15,ROW()-1),"")</f>
        <v/>
      </c>
    </row>
    <row r="246" customFormat="false" ht="13.8" hidden="false" customHeight="false" outlineLevel="0" collapsed="false">
      <c r="A246" s="3" t="str">
        <f aca="true">IF(K246="","",INDIRECT("Feuil1!"&amp;ADDRESS(COLUMN()+4,$K246,4,1),1))</f>
        <v/>
      </c>
      <c r="B246" s="81" t="str">
        <f aca="true">IF(K246="","",INDIRECT("Feuil1!"&amp;ADDRESS(COLUMN()+4,$K246,4,1),1))</f>
        <v/>
      </c>
      <c r="C246" s="3" t="str">
        <f aca="true">IF(K246="","",INDIRECT("Feuil1!"&amp;ADDRESS(COLUMN()+4,$K246,4,1),1))</f>
        <v/>
      </c>
      <c r="D246" s="3" t="str">
        <f aca="true">IF(K246="","",INDIRECT("Feuil1!"&amp;ADDRESS(COLUMN()+4,$K246,4,1),1))</f>
        <v/>
      </c>
      <c r="E246" s="82" t="str">
        <f aca="true">IF(K246="","",INDIRECT("Feuil1!"&amp;ADDRESS(COLUMN()+4,$K246,4,1),1))</f>
        <v/>
      </c>
      <c r="F246" s="3" t="str">
        <f aca="true">IF(K246="","",INDIRECT("Feuil1!"&amp;ADDRESS(COLUMN()+4,$K246,4,1),1))</f>
        <v/>
      </c>
      <c r="G246" s="82" t="str">
        <f aca="true">IF(K246="","",INDIRECT("Feuil1!"&amp;ADDRESS(COLUMN()+4,$K246,4,1),1))</f>
        <v/>
      </c>
      <c r="H246" s="3" t="str">
        <f aca="true">IF(K246="","",INDIRECT("Feuil1!"&amp;ADDRESS(COLUMN()+4,$K246,4,1),1))</f>
        <v/>
      </c>
      <c r="I246" s="3" t="str">
        <f aca="true">IF(K246="","",INDIRECT("Feuil1!"&amp;ADDRESS(COLUMN()+4,$K246,4,1),1))</f>
        <v/>
      </c>
      <c r="J246" s="82" t="str">
        <f aca="true">IF(K246="","",INDIRECT("Feuil1!"&amp;ADDRESS(COLUMN()+4,$K246,4,1),1))</f>
        <v/>
      </c>
      <c r="K246" s="83" t="str">
        <f aca="false">IFERROR(SMALL(Feuil1!A$15:PV$15,ROW()-1),"")</f>
        <v/>
      </c>
    </row>
    <row r="247" customFormat="false" ht="13.8" hidden="false" customHeight="false" outlineLevel="0" collapsed="false">
      <c r="A247" s="3" t="str">
        <f aca="true">IF(K247="","",INDIRECT("Feuil1!"&amp;ADDRESS(COLUMN()+4,$K247,4,1),1))</f>
        <v/>
      </c>
      <c r="B247" s="81" t="str">
        <f aca="true">IF(K247="","",INDIRECT("Feuil1!"&amp;ADDRESS(COLUMN()+4,$K247,4,1),1))</f>
        <v/>
      </c>
      <c r="C247" s="3" t="str">
        <f aca="true">IF(K247="","",INDIRECT("Feuil1!"&amp;ADDRESS(COLUMN()+4,$K247,4,1),1))</f>
        <v/>
      </c>
      <c r="D247" s="3" t="str">
        <f aca="true">IF(K247="","",INDIRECT("Feuil1!"&amp;ADDRESS(COLUMN()+4,$K247,4,1),1))</f>
        <v/>
      </c>
      <c r="E247" s="82" t="str">
        <f aca="true">IF(K247="","",INDIRECT("Feuil1!"&amp;ADDRESS(COLUMN()+4,$K247,4,1),1))</f>
        <v/>
      </c>
      <c r="F247" s="3" t="str">
        <f aca="true">IF(K247="","",INDIRECT("Feuil1!"&amp;ADDRESS(COLUMN()+4,$K247,4,1),1))</f>
        <v/>
      </c>
      <c r="G247" s="82" t="str">
        <f aca="true">IF(K247="","",INDIRECT("Feuil1!"&amp;ADDRESS(COLUMN()+4,$K247,4,1),1))</f>
        <v/>
      </c>
      <c r="H247" s="3" t="str">
        <f aca="true">IF(K247="","",INDIRECT("Feuil1!"&amp;ADDRESS(COLUMN()+4,$K247,4,1),1))</f>
        <v/>
      </c>
      <c r="I247" s="3" t="str">
        <f aca="true">IF(K247="","",INDIRECT("Feuil1!"&amp;ADDRESS(COLUMN()+4,$K247,4,1),1))</f>
        <v/>
      </c>
      <c r="J247" s="82" t="str">
        <f aca="true">IF(K247="","",INDIRECT("Feuil1!"&amp;ADDRESS(COLUMN()+4,$K247,4,1),1))</f>
        <v/>
      </c>
      <c r="K247" s="83" t="str">
        <f aca="false">IFERROR(SMALL(Feuil1!A$15:PV$15,ROW()-1),"")</f>
        <v/>
      </c>
    </row>
    <row r="248" customFormat="false" ht="13.8" hidden="false" customHeight="false" outlineLevel="0" collapsed="false">
      <c r="A248" s="3" t="str">
        <f aca="true">IF(K248="","",INDIRECT("Feuil1!"&amp;ADDRESS(COLUMN()+4,$K248,4,1),1))</f>
        <v/>
      </c>
      <c r="B248" s="81" t="str">
        <f aca="true">IF(K248="","",INDIRECT("Feuil1!"&amp;ADDRESS(COLUMN()+4,$K248,4,1),1))</f>
        <v/>
      </c>
      <c r="C248" s="3" t="str">
        <f aca="true">IF(K248="","",INDIRECT("Feuil1!"&amp;ADDRESS(COLUMN()+4,$K248,4,1),1))</f>
        <v/>
      </c>
      <c r="D248" s="3" t="str">
        <f aca="true">IF(K248="","",INDIRECT("Feuil1!"&amp;ADDRESS(COLUMN()+4,$K248,4,1),1))</f>
        <v/>
      </c>
      <c r="E248" s="82" t="str">
        <f aca="true">IF(K248="","",INDIRECT("Feuil1!"&amp;ADDRESS(COLUMN()+4,$K248,4,1),1))</f>
        <v/>
      </c>
      <c r="F248" s="3" t="str">
        <f aca="true">IF(K248="","",INDIRECT("Feuil1!"&amp;ADDRESS(COLUMN()+4,$K248,4,1),1))</f>
        <v/>
      </c>
      <c r="G248" s="82" t="str">
        <f aca="true">IF(K248="","",INDIRECT("Feuil1!"&amp;ADDRESS(COLUMN()+4,$K248,4,1),1))</f>
        <v/>
      </c>
      <c r="H248" s="3" t="str">
        <f aca="true">IF(K248="","",INDIRECT("Feuil1!"&amp;ADDRESS(COLUMN()+4,$K248,4,1),1))</f>
        <v/>
      </c>
      <c r="I248" s="3" t="str">
        <f aca="true">IF(K248="","",INDIRECT("Feuil1!"&amp;ADDRESS(COLUMN()+4,$K248,4,1),1))</f>
        <v/>
      </c>
      <c r="J248" s="82" t="str">
        <f aca="true">IF(K248="","",INDIRECT("Feuil1!"&amp;ADDRESS(COLUMN()+4,$K248,4,1),1))</f>
        <v/>
      </c>
      <c r="K248" s="83" t="str">
        <f aca="false">IFERROR(SMALL(Feuil1!A$15:PV$15,ROW()-1),"")</f>
        <v/>
      </c>
    </row>
    <row r="249" customFormat="false" ht="13.8" hidden="false" customHeight="false" outlineLevel="0" collapsed="false">
      <c r="A249" s="3" t="str">
        <f aca="true">IF(K249="","",INDIRECT("Feuil1!"&amp;ADDRESS(COLUMN()+4,$K249,4,1),1))</f>
        <v/>
      </c>
      <c r="B249" s="81" t="str">
        <f aca="true">IF(K249="","",INDIRECT("Feuil1!"&amp;ADDRESS(COLUMN()+4,$K249,4,1),1))</f>
        <v/>
      </c>
      <c r="C249" s="3" t="str">
        <f aca="true">IF(K249="","",INDIRECT("Feuil1!"&amp;ADDRESS(COLUMN()+4,$K249,4,1),1))</f>
        <v/>
      </c>
      <c r="D249" s="3" t="str">
        <f aca="true">IF(K249="","",INDIRECT("Feuil1!"&amp;ADDRESS(COLUMN()+4,$K249,4,1),1))</f>
        <v/>
      </c>
      <c r="E249" s="82" t="str">
        <f aca="true">IF(K249="","",INDIRECT("Feuil1!"&amp;ADDRESS(COLUMN()+4,$K249,4,1),1))</f>
        <v/>
      </c>
      <c r="F249" s="3" t="str">
        <f aca="true">IF(K249="","",INDIRECT("Feuil1!"&amp;ADDRESS(COLUMN()+4,$K249,4,1),1))</f>
        <v/>
      </c>
      <c r="G249" s="82" t="str">
        <f aca="true">IF(K249="","",INDIRECT("Feuil1!"&amp;ADDRESS(COLUMN()+4,$K249,4,1),1))</f>
        <v/>
      </c>
      <c r="H249" s="3" t="str">
        <f aca="true">IF(K249="","",INDIRECT("Feuil1!"&amp;ADDRESS(COLUMN()+4,$K249,4,1),1))</f>
        <v/>
      </c>
      <c r="I249" s="3" t="str">
        <f aca="true">IF(K249="","",INDIRECT("Feuil1!"&amp;ADDRESS(COLUMN()+4,$K249,4,1),1))</f>
        <v/>
      </c>
      <c r="J249" s="82" t="str">
        <f aca="true">IF(K249="","",INDIRECT("Feuil1!"&amp;ADDRESS(COLUMN()+4,$K249,4,1),1))</f>
        <v/>
      </c>
      <c r="K249" s="83" t="str">
        <f aca="false">IFERROR(SMALL(Feuil1!A$15:PV$15,ROW()-1),"")</f>
        <v/>
      </c>
    </row>
    <row r="250" customFormat="false" ht="13.8" hidden="false" customHeight="false" outlineLevel="0" collapsed="false">
      <c r="A250" s="3" t="str">
        <f aca="true">IF(K250="","",INDIRECT("Feuil1!"&amp;ADDRESS(COLUMN()+4,$K250,4,1),1))</f>
        <v/>
      </c>
      <c r="B250" s="81" t="str">
        <f aca="true">IF(K250="","",INDIRECT("Feuil1!"&amp;ADDRESS(COLUMN()+4,$K250,4,1),1))</f>
        <v/>
      </c>
      <c r="C250" s="3" t="str">
        <f aca="true">IF(K250="","",INDIRECT("Feuil1!"&amp;ADDRESS(COLUMN()+4,$K250,4,1),1))</f>
        <v/>
      </c>
      <c r="D250" s="3" t="str">
        <f aca="true">IF(K250="","",INDIRECT("Feuil1!"&amp;ADDRESS(COLUMN()+4,$K250,4,1),1))</f>
        <v/>
      </c>
      <c r="E250" s="82" t="str">
        <f aca="true">IF(K250="","",INDIRECT("Feuil1!"&amp;ADDRESS(COLUMN()+4,$K250,4,1),1))</f>
        <v/>
      </c>
      <c r="F250" s="3" t="str">
        <f aca="true">IF(K250="","",INDIRECT("Feuil1!"&amp;ADDRESS(COLUMN()+4,$K250,4,1),1))</f>
        <v/>
      </c>
      <c r="G250" s="82" t="str">
        <f aca="true">IF(K250="","",INDIRECT("Feuil1!"&amp;ADDRESS(COLUMN()+4,$K250,4,1),1))</f>
        <v/>
      </c>
      <c r="H250" s="3" t="str">
        <f aca="true">IF(K250="","",INDIRECT("Feuil1!"&amp;ADDRESS(COLUMN()+4,$K250,4,1),1))</f>
        <v/>
      </c>
      <c r="I250" s="3" t="str">
        <f aca="true">IF(K250="","",INDIRECT("Feuil1!"&amp;ADDRESS(COLUMN()+4,$K250,4,1),1))</f>
        <v/>
      </c>
      <c r="J250" s="82" t="str">
        <f aca="true">IF(K250="","",INDIRECT("Feuil1!"&amp;ADDRESS(COLUMN()+4,$K250,4,1),1))</f>
        <v/>
      </c>
      <c r="K250" s="83" t="str">
        <f aca="false">IFERROR(SMALL(Feuil1!A$15:PV$15,ROW()-1),"")</f>
        <v/>
      </c>
    </row>
    <row r="251" customFormat="false" ht="13.8" hidden="false" customHeight="false" outlineLevel="0" collapsed="false">
      <c r="A251" s="3" t="str">
        <f aca="true">IF(K251="","",INDIRECT("Feuil1!"&amp;ADDRESS(COLUMN()+4,$K251,4,1),1))</f>
        <v/>
      </c>
      <c r="B251" s="81" t="str">
        <f aca="true">IF(K251="","",INDIRECT("Feuil1!"&amp;ADDRESS(COLUMN()+4,$K251,4,1),1))</f>
        <v/>
      </c>
      <c r="C251" s="3" t="str">
        <f aca="true">IF(K251="","",INDIRECT("Feuil1!"&amp;ADDRESS(COLUMN()+4,$K251,4,1),1))</f>
        <v/>
      </c>
      <c r="D251" s="3" t="str">
        <f aca="true">IF(K251="","",INDIRECT("Feuil1!"&amp;ADDRESS(COLUMN()+4,$K251,4,1),1))</f>
        <v/>
      </c>
      <c r="E251" s="82" t="str">
        <f aca="true">IF(K251="","",INDIRECT("Feuil1!"&amp;ADDRESS(COLUMN()+4,$K251,4,1),1))</f>
        <v/>
      </c>
      <c r="F251" s="3" t="str">
        <f aca="true">IF(K251="","",INDIRECT("Feuil1!"&amp;ADDRESS(COLUMN()+4,$K251,4,1),1))</f>
        <v/>
      </c>
      <c r="G251" s="82" t="str">
        <f aca="true">IF(K251="","",INDIRECT("Feuil1!"&amp;ADDRESS(COLUMN()+4,$K251,4,1),1))</f>
        <v/>
      </c>
      <c r="H251" s="3" t="str">
        <f aca="true">IF(K251="","",INDIRECT("Feuil1!"&amp;ADDRESS(COLUMN()+4,$K251,4,1),1))</f>
        <v/>
      </c>
      <c r="I251" s="3" t="str">
        <f aca="true">IF(K251="","",INDIRECT("Feuil1!"&amp;ADDRESS(COLUMN()+4,$K251,4,1),1))</f>
        <v/>
      </c>
      <c r="J251" s="82" t="str">
        <f aca="true">IF(K251="","",INDIRECT("Feuil1!"&amp;ADDRESS(COLUMN()+4,$K251,4,1),1))</f>
        <v/>
      </c>
      <c r="K251" s="83" t="str">
        <f aca="false">IFERROR(SMALL(Feuil1!A$15:PV$15,ROW()-1),"")</f>
        <v/>
      </c>
    </row>
    <row r="252" customFormat="false" ht="13.8" hidden="false" customHeight="false" outlineLevel="0" collapsed="false">
      <c r="A252" s="3" t="str">
        <f aca="true">IF(K252="","",INDIRECT("Feuil1!"&amp;ADDRESS(COLUMN()+4,$K252,4,1),1))</f>
        <v/>
      </c>
      <c r="B252" s="81" t="str">
        <f aca="true">IF(K252="","",INDIRECT("Feuil1!"&amp;ADDRESS(COLUMN()+4,$K252,4,1),1))</f>
        <v/>
      </c>
      <c r="C252" s="3" t="str">
        <f aca="true">IF(K252="","",INDIRECT("Feuil1!"&amp;ADDRESS(COLUMN()+4,$K252,4,1),1))</f>
        <v/>
      </c>
      <c r="D252" s="3" t="str">
        <f aca="true">IF(K252="","",INDIRECT("Feuil1!"&amp;ADDRESS(COLUMN()+4,$K252,4,1),1))</f>
        <v/>
      </c>
      <c r="E252" s="82" t="str">
        <f aca="true">IF(K252="","",INDIRECT("Feuil1!"&amp;ADDRESS(COLUMN()+4,$K252,4,1),1))</f>
        <v/>
      </c>
      <c r="F252" s="3" t="str">
        <f aca="true">IF(K252="","",INDIRECT("Feuil1!"&amp;ADDRESS(COLUMN()+4,$K252,4,1),1))</f>
        <v/>
      </c>
      <c r="G252" s="82" t="str">
        <f aca="true">IF(K252="","",INDIRECT("Feuil1!"&amp;ADDRESS(COLUMN()+4,$K252,4,1),1))</f>
        <v/>
      </c>
      <c r="H252" s="3" t="str">
        <f aca="true">IF(K252="","",INDIRECT("Feuil1!"&amp;ADDRESS(COLUMN()+4,$K252,4,1),1))</f>
        <v/>
      </c>
      <c r="I252" s="3" t="str">
        <f aca="true">IF(K252="","",INDIRECT("Feuil1!"&amp;ADDRESS(COLUMN()+4,$K252,4,1),1))</f>
        <v/>
      </c>
      <c r="J252" s="82" t="str">
        <f aca="true">IF(K252="","",INDIRECT("Feuil1!"&amp;ADDRESS(COLUMN()+4,$K252,4,1),1))</f>
        <v/>
      </c>
      <c r="K252" s="83" t="str">
        <f aca="false">IFERROR(SMALL(Feuil1!A$15:PV$15,ROW()-1),"")</f>
        <v/>
      </c>
    </row>
    <row r="253" customFormat="false" ht="13.8" hidden="false" customHeight="false" outlineLevel="0" collapsed="false">
      <c r="A253" s="3" t="str">
        <f aca="true">IF(K253="","",INDIRECT("Feuil1!"&amp;ADDRESS(COLUMN()+4,$K253,4,1),1))</f>
        <v/>
      </c>
      <c r="B253" s="81" t="str">
        <f aca="true">IF(K253="","",INDIRECT("Feuil1!"&amp;ADDRESS(COLUMN()+4,$K253,4,1),1))</f>
        <v/>
      </c>
      <c r="C253" s="3" t="str">
        <f aca="true">IF(K253="","",INDIRECT("Feuil1!"&amp;ADDRESS(COLUMN()+4,$K253,4,1),1))</f>
        <v/>
      </c>
      <c r="D253" s="3" t="str">
        <f aca="true">IF(K253="","",INDIRECT("Feuil1!"&amp;ADDRESS(COLUMN()+4,$K253,4,1),1))</f>
        <v/>
      </c>
      <c r="E253" s="82" t="str">
        <f aca="true">IF(K253="","",INDIRECT("Feuil1!"&amp;ADDRESS(COLUMN()+4,$K253,4,1),1))</f>
        <v/>
      </c>
      <c r="F253" s="3" t="str">
        <f aca="true">IF(K253="","",INDIRECT("Feuil1!"&amp;ADDRESS(COLUMN()+4,$K253,4,1),1))</f>
        <v/>
      </c>
      <c r="G253" s="82" t="str">
        <f aca="true">IF(K253="","",INDIRECT("Feuil1!"&amp;ADDRESS(COLUMN()+4,$K253,4,1),1))</f>
        <v/>
      </c>
      <c r="H253" s="3" t="str">
        <f aca="true">IF(K253="","",INDIRECT("Feuil1!"&amp;ADDRESS(COLUMN()+4,$K253,4,1),1))</f>
        <v/>
      </c>
      <c r="I253" s="3" t="str">
        <f aca="true">IF(K253="","",INDIRECT("Feuil1!"&amp;ADDRESS(COLUMN()+4,$K253,4,1),1))</f>
        <v/>
      </c>
      <c r="J253" s="82" t="str">
        <f aca="true">IF(K253="","",INDIRECT("Feuil1!"&amp;ADDRESS(COLUMN()+4,$K253,4,1),1))</f>
        <v/>
      </c>
      <c r="K253" s="83" t="str">
        <f aca="false">IFERROR(SMALL(Feuil1!A$15:PV$15,ROW()-1),"")</f>
        <v/>
      </c>
    </row>
    <row r="254" customFormat="false" ht="13.8" hidden="false" customHeight="false" outlineLevel="0" collapsed="false">
      <c r="A254" s="3" t="str">
        <f aca="true">IF(K254="","",INDIRECT("Feuil1!"&amp;ADDRESS(COLUMN()+4,$K254,4,1),1))</f>
        <v/>
      </c>
      <c r="B254" s="81" t="str">
        <f aca="true">IF(K254="","",INDIRECT("Feuil1!"&amp;ADDRESS(COLUMN()+4,$K254,4,1),1))</f>
        <v/>
      </c>
      <c r="C254" s="3" t="str">
        <f aca="true">IF(K254="","",INDIRECT("Feuil1!"&amp;ADDRESS(COLUMN()+4,$K254,4,1),1))</f>
        <v/>
      </c>
      <c r="D254" s="3" t="str">
        <f aca="true">IF(K254="","",INDIRECT("Feuil1!"&amp;ADDRESS(COLUMN()+4,$K254,4,1),1))</f>
        <v/>
      </c>
      <c r="E254" s="82" t="str">
        <f aca="true">IF(K254="","",INDIRECT("Feuil1!"&amp;ADDRESS(COLUMN()+4,$K254,4,1),1))</f>
        <v/>
      </c>
      <c r="F254" s="3" t="str">
        <f aca="true">IF(K254="","",INDIRECT("Feuil1!"&amp;ADDRESS(COLUMN()+4,$K254,4,1),1))</f>
        <v/>
      </c>
      <c r="G254" s="82" t="str">
        <f aca="true">IF(K254="","",INDIRECT("Feuil1!"&amp;ADDRESS(COLUMN()+4,$K254,4,1),1))</f>
        <v/>
      </c>
      <c r="H254" s="3" t="str">
        <f aca="true">IF(K254="","",INDIRECT("Feuil1!"&amp;ADDRESS(COLUMN()+4,$K254,4,1),1))</f>
        <v/>
      </c>
      <c r="I254" s="3" t="str">
        <f aca="true">IF(K254="","",INDIRECT("Feuil1!"&amp;ADDRESS(COLUMN()+4,$K254,4,1),1))</f>
        <v/>
      </c>
      <c r="J254" s="82" t="str">
        <f aca="true">IF(K254="","",INDIRECT("Feuil1!"&amp;ADDRESS(COLUMN()+4,$K254,4,1),1))</f>
        <v/>
      </c>
      <c r="K254" s="83" t="str">
        <f aca="false">IFERROR(SMALL(Feuil1!A$15:PV$15,ROW()-1),"")</f>
        <v/>
      </c>
    </row>
    <row r="255" customFormat="false" ht="13.8" hidden="false" customHeight="false" outlineLevel="0" collapsed="false">
      <c r="A255" s="3" t="str">
        <f aca="true">IF(K255="","",INDIRECT("Feuil1!"&amp;ADDRESS(COLUMN()+4,$K255,4,1),1))</f>
        <v/>
      </c>
      <c r="B255" s="81" t="str">
        <f aca="true">IF(K255="","",INDIRECT("Feuil1!"&amp;ADDRESS(COLUMN()+4,$K255,4,1),1))</f>
        <v/>
      </c>
      <c r="C255" s="3" t="str">
        <f aca="true">IF(K255="","",INDIRECT("Feuil1!"&amp;ADDRESS(COLUMN()+4,$K255,4,1),1))</f>
        <v/>
      </c>
      <c r="D255" s="3" t="str">
        <f aca="true">IF(K255="","",INDIRECT("Feuil1!"&amp;ADDRESS(COLUMN()+4,$K255,4,1),1))</f>
        <v/>
      </c>
      <c r="E255" s="82" t="str">
        <f aca="true">IF(K255="","",INDIRECT("Feuil1!"&amp;ADDRESS(COLUMN()+4,$K255,4,1),1))</f>
        <v/>
      </c>
      <c r="F255" s="3" t="str">
        <f aca="true">IF(K255="","",INDIRECT("Feuil1!"&amp;ADDRESS(COLUMN()+4,$K255,4,1),1))</f>
        <v/>
      </c>
      <c r="G255" s="82" t="str">
        <f aca="true">IF(K255="","",INDIRECT("Feuil1!"&amp;ADDRESS(COLUMN()+4,$K255,4,1),1))</f>
        <v/>
      </c>
      <c r="H255" s="3" t="str">
        <f aca="true">IF(K255="","",INDIRECT("Feuil1!"&amp;ADDRESS(COLUMN()+4,$K255,4,1),1))</f>
        <v/>
      </c>
      <c r="I255" s="3" t="str">
        <f aca="true">IF(K255="","",INDIRECT("Feuil1!"&amp;ADDRESS(COLUMN()+4,$K255,4,1),1))</f>
        <v/>
      </c>
      <c r="J255" s="82" t="str">
        <f aca="true">IF(K255="","",INDIRECT("Feuil1!"&amp;ADDRESS(COLUMN()+4,$K255,4,1),1))</f>
        <v/>
      </c>
      <c r="K255" s="83" t="str">
        <f aca="false">IFERROR(SMALL(Feuil1!A$15:PV$15,ROW()-1),"")</f>
        <v/>
      </c>
    </row>
    <row r="256" customFormat="false" ht="13.8" hidden="false" customHeight="false" outlineLevel="0" collapsed="false">
      <c r="A256" s="3" t="str">
        <f aca="true">IF(K256="","",INDIRECT("Feuil1!"&amp;ADDRESS(COLUMN()+4,$K256,4,1),1))</f>
        <v/>
      </c>
      <c r="B256" s="81" t="str">
        <f aca="true">IF(K256="","",INDIRECT("Feuil1!"&amp;ADDRESS(COLUMN()+4,$K256,4,1),1))</f>
        <v/>
      </c>
      <c r="C256" s="3" t="str">
        <f aca="true">IF(K256="","",INDIRECT("Feuil1!"&amp;ADDRESS(COLUMN()+4,$K256,4,1),1))</f>
        <v/>
      </c>
      <c r="D256" s="3" t="str">
        <f aca="true">IF(K256="","",INDIRECT("Feuil1!"&amp;ADDRESS(COLUMN()+4,$K256,4,1),1))</f>
        <v/>
      </c>
      <c r="E256" s="82" t="str">
        <f aca="true">IF(K256="","",INDIRECT("Feuil1!"&amp;ADDRESS(COLUMN()+4,$K256,4,1),1))</f>
        <v/>
      </c>
      <c r="F256" s="3" t="str">
        <f aca="true">IF(K256="","",INDIRECT("Feuil1!"&amp;ADDRESS(COLUMN()+4,$K256,4,1),1))</f>
        <v/>
      </c>
      <c r="G256" s="82" t="str">
        <f aca="true">IF(K256="","",INDIRECT("Feuil1!"&amp;ADDRESS(COLUMN()+4,$K256,4,1),1))</f>
        <v/>
      </c>
      <c r="H256" s="3" t="str">
        <f aca="true">IF(K256="","",INDIRECT("Feuil1!"&amp;ADDRESS(COLUMN()+4,$K256,4,1),1))</f>
        <v/>
      </c>
      <c r="I256" s="3" t="str">
        <f aca="true">IF(K256="","",INDIRECT("Feuil1!"&amp;ADDRESS(COLUMN()+4,$K256,4,1),1))</f>
        <v/>
      </c>
      <c r="J256" s="82" t="str">
        <f aca="true">IF(K256="","",INDIRECT("Feuil1!"&amp;ADDRESS(COLUMN()+4,$K256,4,1),1))</f>
        <v/>
      </c>
      <c r="K256" s="83" t="str">
        <f aca="false">IFERROR(SMALL(Feuil1!A$15:PV$15,ROW()-1),"")</f>
        <v/>
      </c>
    </row>
    <row r="257" customFormat="false" ht="13.8" hidden="false" customHeight="false" outlineLevel="0" collapsed="false">
      <c r="A257" s="3" t="str">
        <f aca="true">IF(K257="","",INDIRECT("Feuil1!"&amp;ADDRESS(COLUMN()+4,$K257,4,1),1))</f>
        <v/>
      </c>
      <c r="B257" s="81" t="str">
        <f aca="true">IF(K257="","",INDIRECT("Feuil1!"&amp;ADDRESS(COLUMN()+4,$K257,4,1),1))</f>
        <v/>
      </c>
      <c r="C257" s="3" t="str">
        <f aca="true">IF(K257="","",INDIRECT("Feuil1!"&amp;ADDRESS(COLUMN()+4,$K257,4,1),1))</f>
        <v/>
      </c>
      <c r="D257" s="3" t="str">
        <f aca="true">IF(K257="","",INDIRECT("Feuil1!"&amp;ADDRESS(COLUMN()+4,$K257,4,1),1))</f>
        <v/>
      </c>
      <c r="E257" s="82" t="str">
        <f aca="true">IF(K257="","",INDIRECT("Feuil1!"&amp;ADDRESS(COLUMN()+4,$K257,4,1),1))</f>
        <v/>
      </c>
      <c r="F257" s="3" t="str">
        <f aca="true">IF(K257="","",INDIRECT("Feuil1!"&amp;ADDRESS(COLUMN()+4,$K257,4,1),1))</f>
        <v/>
      </c>
      <c r="G257" s="82" t="str">
        <f aca="true">IF(K257="","",INDIRECT("Feuil1!"&amp;ADDRESS(COLUMN()+4,$K257,4,1),1))</f>
        <v/>
      </c>
      <c r="H257" s="3" t="str">
        <f aca="true">IF(K257="","",INDIRECT("Feuil1!"&amp;ADDRESS(COLUMN()+4,$K257,4,1),1))</f>
        <v/>
      </c>
      <c r="I257" s="3" t="str">
        <f aca="true">IF(K257="","",INDIRECT("Feuil1!"&amp;ADDRESS(COLUMN()+4,$K257,4,1),1))</f>
        <v/>
      </c>
      <c r="J257" s="82" t="str">
        <f aca="true">IF(K257="","",INDIRECT("Feuil1!"&amp;ADDRESS(COLUMN()+4,$K257,4,1),1))</f>
        <v/>
      </c>
      <c r="K257" s="83" t="str">
        <f aca="false">IFERROR(SMALL(Feuil1!A$15:PV$15,ROW()-1),"")</f>
        <v/>
      </c>
    </row>
    <row r="258" customFormat="false" ht="13.8" hidden="false" customHeight="false" outlineLevel="0" collapsed="false">
      <c r="A258" s="3" t="str">
        <f aca="true">IF(K258="","",INDIRECT("Feuil1!"&amp;ADDRESS(COLUMN()+4,$K258,4,1),1))</f>
        <v/>
      </c>
      <c r="B258" s="81" t="str">
        <f aca="true">IF(K258="","",INDIRECT("Feuil1!"&amp;ADDRESS(COLUMN()+4,$K258,4,1),1))</f>
        <v/>
      </c>
      <c r="C258" s="3" t="str">
        <f aca="true">IF(K258="","",INDIRECT("Feuil1!"&amp;ADDRESS(COLUMN()+4,$K258,4,1),1))</f>
        <v/>
      </c>
      <c r="D258" s="3" t="str">
        <f aca="true">IF(K258="","",INDIRECT("Feuil1!"&amp;ADDRESS(COLUMN()+4,$K258,4,1),1))</f>
        <v/>
      </c>
      <c r="E258" s="82" t="str">
        <f aca="true">IF(K258="","",INDIRECT("Feuil1!"&amp;ADDRESS(COLUMN()+4,$K258,4,1),1))</f>
        <v/>
      </c>
      <c r="F258" s="3" t="str">
        <f aca="true">IF(K258="","",INDIRECT("Feuil1!"&amp;ADDRESS(COLUMN()+4,$K258,4,1),1))</f>
        <v/>
      </c>
      <c r="G258" s="82" t="str">
        <f aca="true">IF(K258="","",INDIRECT("Feuil1!"&amp;ADDRESS(COLUMN()+4,$K258,4,1),1))</f>
        <v/>
      </c>
      <c r="H258" s="3" t="str">
        <f aca="true">IF(K258="","",INDIRECT("Feuil1!"&amp;ADDRESS(COLUMN()+4,$K258,4,1),1))</f>
        <v/>
      </c>
      <c r="I258" s="3" t="str">
        <f aca="true">IF(K258="","",INDIRECT("Feuil1!"&amp;ADDRESS(COLUMN()+4,$K258,4,1),1))</f>
        <v/>
      </c>
      <c r="J258" s="82" t="str">
        <f aca="true">IF(K258="","",INDIRECT("Feuil1!"&amp;ADDRESS(COLUMN()+4,$K258,4,1),1))</f>
        <v/>
      </c>
      <c r="K258" s="83" t="str">
        <f aca="false">IFERROR(SMALL(Feuil1!A$15:PV$15,ROW()-1),"")</f>
        <v/>
      </c>
    </row>
    <row r="259" customFormat="false" ht="13.8" hidden="false" customHeight="false" outlineLevel="0" collapsed="false">
      <c r="A259" s="3" t="str">
        <f aca="true">IF(K259="","",INDIRECT("Feuil1!"&amp;ADDRESS(COLUMN()+4,$K259,4,1),1))</f>
        <v/>
      </c>
      <c r="B259" s="81" t="str">
        <f aca="true">IF(K259="","",INDIRECT("Feuil1!"&amp;ADDRESS(COLUMN()+4,$K259,4,1),1))</f>
        <v/>
      </c>
      <c r="C259" s="3" t="str">
        <f aca="true">IF(K259="","",INDIRECT("Feuil1!"&amp;ADDRESS(COLUMN()+4,$K259,4,1),1))</f>
        <v/>
      </c>
      <c r="D259" s="3" t="str">
        <f aca="true">IF(K259="","",INDIRECT("Feuil1!"&amp;ADDRESS(COLUMN()+4,$K259,4,1),1))</f>
        <v/>
      </c>
      <c r="E259" s="82" t="str">
        <f aca="true">IF(K259="","",INDIRECT("Feuil1!"&amp;ADDRESS(COLUMN()+4,$K259,4,1),1))</f>
        <v/>
      </c>
      <c r="F259" s="3" t="str">
        <f aca="true">IF(K259="","",INDIRECT("Feuil1!"&amp;ADDRESS(COLUMN()+4,$K259,4,1),1))</f>
        <v/>
      </c>
      <c r="G259" s="82" t="str">
        <f aca="true">IF(K259="","",INDIRECT("Feuil1!"&amp;ADDRESS(COLUMN()+4,$K259,4,1),1))</f>
        <v/>
      </c>
      <c r="H259" s="3" t="str">
        <f aca="true">IF(K259="","",INDIRECT("Feuil1!"&amp;ADDRESS(COLUMN()+4,$K259,4,1),1))</f>
        <v/>
      </c>
      <c r="I259" s="3" t="str">
        <f aca="true">IF(K259="","",INDIRECT("Feuil1!"&amp;ADDRESS(COLUMN()+4,$K259,4,1),1))</f>
        <v/>
      </c>
      <c r="J259" s="82" t="str">
        <f aca="true">IF(K259="","",INDIRECT("Feuil1!"&amp;ADDRESS(COLUMN()+4,$K259,4,1),1))</f>
        <v/>
      </c>
      <c r="K259" s="83" t="str">
        <f aca="false">IFERROR(SMALL(Feuil1!A$15:PV$15,ROW()-1),"")</f>
        <v/>
      </c>
    </row>
    <row r="260" customFormat="false" ht="13.8" hidden="false" customHeight="false" outlineLevel="0" collapsed="false">
      <c r="A260" s="3" t="str">
        <f aca="true">IF(K260="","",INDIRECT("Feuil1!"&amp;ADDRESS(COLUMN()+4,$K260,4,1),1))</f>
        <v/>
      </c>
      <c r="B260" s="81" t="str">
        <f aca="true">IF(K260="","",INDIRECT("Feuil1!"&amp;ADDRESS(COLUMN()+4,$K260,4,1),1))</f>
        <v/>
      </c>
      <c r="C260" s="3" t="str">
        <f aca="true">IF(K260="","",INDIRECT("Feuil1!"&amp;ADDRESS(COLUMN()+4,$K260,4,1),1))</f>
        <v/>
      </c>
      <c r="D260" s="3" t="str">
        <f aca="true">IF(K260="","",INDIRECT("Feuil1!"&amp;ADDRESS(COLUMN()+4,$K260,4,1),1))</f>
        <v/>
      </c>
      <c r="E260" s="82" t="str">
        <f aca="true">IF(K260="","",INDIRECT("Feuil1!"&amp;ADDRESS(COLUMN()+4,$K260,4,1),1))</f>
        <v/>
      </c>
      <c r="F260" s="3" t="str">
        <f aca="true">IF(K260="","",INDIRECT("Feuil1!"&amp;ADDRESS(COLUMN()+4,$K260,4,1),1))</f>
        <v/>
      </c>
      <c r="G260" s="82" t="str">
        <f aca="true">IF(K260="","",INDIRECT("Feuil1!"&amp;ADDRESS(COLUMN()+4,$K260,4,1),1))</f>
        <v/>
      </c>
      <c r="H260" s="3" t="str">
        <f aca="true">IF(K260="","",INDIRECT("Feuil1!"&amp;ADDRESS(COLUMN()+4,$K260,4,1),1))</f>
        <v/>
      </c>
      <c r="I260" s="3" t="str">
        <f aca="true">IF(K260="","",INDIRECT("Feuil1!"&amp;ADDRESS(COLUMN()+4,$K260,4,1),1))</f>
        <v/>
      </c>
      <c r="J260" s="82" t="str">
        <f aca="true">IF(K260="","",INDIRECT("Feuil1!"&amp;ADDRESS(COLUMN()+4,$K260,4,1),1))</f>
        <v/>
      </c>
      <c r="K260" s="83" t="str">
        <f aca="false">IFERROR(SMALL(Feuil1!A$15:PV$15,ROW()-1),"")</f>
        <v/>
      </c>
    </row>
    <row r="261" customFormat="false" ht="13.8" hidden="false" customHeight="false" outlineLevel="0" collapsed="false">
      <c r="A261" s="3" t="str">
        <f aca="true">IF(K261="","",INDIRECT("Feuil1!"&amp;ADDRESS(COLUMN()+4,$K261,4,1),1))</f>
        <v/>
      </c>
      <c r="B261" s="81" t="str">
        <f aca="true">IF(K261="","",INDIRECT("Feuil1!"&amp;ADDRESS(COLUMN()+4,$K261,4,1),1))</f>
        <v/>
      </c>
      <c r="C261" s="3" t="str">
        <f aca="true">IF(K261="","",INDIRECT("Feuil1!"&amp;ADDRESS(COLUMN()+4,$K261,4,1),1))</f>
        <v/>
      </c>
      <c r="D261" s="3" t="str">
        <f aca="true">IF(K261="","",INDIRECT("Feuil1!"&amp;ADDRESS(COLUMN()+4,$K261,4,1),1))</f>
        <v/>
      </c>
      <c r="E261" s="82" t="str">
        <f aca="true">IF(K261="","",INDIRECT("Feuil1!"&amp;ADDRESS(COLUMN()+4,$K261,4,1),1))</f>
        <v/>
      </c>
      <c r="F261" s="3" t="str">
        <f aca="true">IF(K261="","",INDIRECT("Feuil1!"&amp;ADDRESS(COLUMN()+4,$K261,4,1),1))</f>
        <v/>
      </c>
      <c r="G261" s="82" t="str">
        <f aca="true">IF(K261="","",INDIRECT("Feuil1!"&amp;ADDRESS(COLUMN()+4,$K261,4,1),1))</f>
        <v/>
      </c>
      <c r="H261" s="3" t="str">
        <f aca="true">IF(K261="","",INDIRECT("Feuil1!"&amp;ADDRESS(COLUMN()+4,$K261,4,1),1))</f>
        <v/>
      </c>
      <c r="I261" s="3" t="str">
        <f aca="true">IF(K261="","",INDIRECT("Feuil1!"&amp;ADDRESS(COLUMN()+4,$K261,4,1),1))</f>
        <v/>
      </c>
      <c r="J261" s="82" t="str">
        <f aca="true">IF(K261="","",INDIRECT("Feuil1!"&amp;ADDRESS(COLUMN()+4,$K261,4,1),1))</f>
        <v/>
      </c>
      <c r="K261" s="83" t="str">
        <f aca="false">IFERROR(SMALL(Feuil1!A$15:PV$15,ROW()-1),"")</f>
        <v/>
      </c>
    </row>
    <row r="262" customFormat="false" ht="13.8" hidden="false" customHeight="false" outlineLevel="0" collapsed="false">
      <c r="A262" s="3" t="str">
        <f aca="true">IF(K262="","",INDIRECT("Feuil1!"&amp;ADDRESS(COLUMN()+4,$K262,4,1),1))</f>
        <v/>
      </c>
      <c r="B262" s="81" t="str">
        <f aca="true">IF(K262="","",INDIRECT("Feuil1!"&amp;ADDRESS(COLUMN()+4,$K262,4,1),1))</f>
        <v/>
      </c>
      <c r="C262" s="3" t="str">
        <f aca="true">IF(K262="","",INDIRECT("Feuil1!"&amp;ADDRESS(COLUMN()+4,$K262,4,1),1))</f>
        <v/>
      </c>
      <c r="D262" s="3" t="str">
        <f aca="true">IF(K262="","",INDIRECT("Feuil1!"&amp;ADDRESS(COLUMN()+4,$K262,4,1),1))</f>
        <v/>
      </c>
      <c r="E262" s="82" t="str">
        <f aca="true">IF(K262="","",INDIRECT("Feuil1!"&amp;ADDRESS(COLUMN()+4,$K262,4,1),1))</f>
        <v/>
      </c>
      <c r="F262" s="3" t="str">
        <f aca="true">IF(K262="","",INDIRECT("Feuil1!"&amp;ADDRESS(COLUMN()+4,$K262,4,1),1))</f>
        <v/>
      </c>
      <c r="G262" s="82" t="str">
        <f aca="true">IF(K262="","",INDIRECT("Feuil1!"&amp;ADDRESS(COLUMN()+4,$K262,4,1),1))</f>
        <v/>
      </c>
      <c r="H262" s="3" t="str">
        <f aca="true">IF(K262="","",INDIRECT("Feuil1!"&amp;ADDRESS(COLUMN()+4,$K262,4,1),1))</f>
        <v/>
      </c>
      <c r="I262" s="3" t="str">
        <f aca="true">IF(K262="","",INDIRECT("Feuil1!"&amp;ADDRESS(COLUMN()+4,$K262,4,1),1))</f>
        <v/>
      </c>
      <c r="J262" s="82" t="str">
        <f aca="true">IF(K262="","",INDIRECT("Feuil1!"&amp;ADDRESS(COLUMN()+4,$K262,4,1),1))</f>
        <v/>
      </c>
      <c r="K262" s="83" t="str">
        <f aca="false">IFERROR(SMALL(Feuil1!A$15:PV$15,ROW()-1),"")</f>
        <v/>
      </c>
    </row>
    <row r="263" customFormat="false" ht="13.8" hidden="false" customHeight="false" outlineLevel="0" collapsed="false">
      <c r="A263" s="3" t="str">
        <f aca="true">IF(K263="","",INDIRECT("Feuil1!"&amp;ADDRESS(COLUMN()+4,$K263,4,1),1))</f>
        <v/>
      </c>
      <c r="B263" s="81" t="str">
        <f aca="true">IF(K263="","",INDIRECT("Feuil1!"&amp;ADDRESS(COLUMN()+4,$K263,4,1),1))</f>
        <v/>
      </c>
      <c r="C263" s="3" t="str">
        <f aca="true">IF(K263="","",INDIRECT("Feuil1!"&amp;ADDRESS(COLUMN()+4,$K263,4,1),1))</f>
        <v/>
      </c>
      <c r="D263" s="3" t="str">
        <f aca="true">IF(K263="","",INDIRECT("Feuil1!"&amp;ADDRESS(COLUMN()+4,$K263,4,1),1))</f>
        <v/>
      </c>
      <c r="E263" s="82" t="str">
        <f aca="true">IF(K263="","",INDIRECT("Feuil1!"&amp;ADDRESS(COLUMN()+4,$K263,4,1),1))</f>
        <v/>
      </c>
      <c r="F263" s="3" t="str">
        <f aca="true">IF(K263="","",INDIRECT("Feuil1!"&amp;ADDRESS(COLUMN()+4,$K263,4,1),1))</f>
        <v/>
      </c>
      <c r="G263" s="82" t="str">
        <f aca="true">IF(K263="","",INDIRECT("Feuil1!"&amp;ADDRESS(COLUMN()+4,$K263,4,1),1))</f>
        <v/>
      </c>
      <c r="H263" s="3" t="str">
        <f aca="true">IF(K263="","",INDIRECT("Feuil1!"&amp;ADDRESS(COLUMN()+4,$K263,4,1),1))</f>
        <v/>
      </c>
      <c r="I263" s="3" t="str">
        <f aca="true">IF(K263="","",INDIRECT("Feuil1!"&amp;ADDRESS(COLUMN()+4,$K263,4,1),1))</f>
        <v/>
      </c>
      <c r="J263" s="82" t="str">
        <f aca="true">IF(K263="","",INDIRECT("Feuil1!"&amp;ADDRESS(COLUMN()+4,$K263,4,1),1))</f>
        <v/>
      </c>
      <c r="K263" s="83" t="str">
        <f aca="false">IFERROR(SMALL(Feuil1!A$15:PV$15,ROW()-1),"")</f>
        <v/>
      </c>
    </row>
    <row r="264" customFormat="false" ht="13.8" hidden="false" customHeight="false" outlineLevel="0" collapsed="false">
      <c r="A264" s="3" t="str">
        <f aca="true">IF(K264="","",INDIRECT("Feuil1!"&amp;ADDRESS(COLUMN()+4,$K264,4,1),1))</f>
        <v/>
      </c>
      <c r="B264" s="81" t="str">
        <f aca="true">IF(K264="","",INDIRECT("Feuil1!"&amp;ADDRESS(COLUMN()+4,$K264,4,1),1))</f>
        <v/>
      </c>
      <c r="C264" s="3" t="str">
        <f aca="true">IF(K264="","",INDIRECT("Feuil1!"&amp;ADDRESS(COLUMN()+4,$K264,4,1),1))</f>
        <v/>
      </c>
      <c r="D264" s="3" t="str">
        <f aca="true">IF(K264="","",INDIRECT("Feuil1!"&amp;ADDRESS(COLUMN()+4,$K264,4,1),1))</f>
        <v/>
      </c>
      <c r="E264" s="82" t="str">
        <f aca="true">IF(K264="","",INDIRECT("Feuil1!"&amp;ADDRESS(COLUMN()+4,$K264,4,1),1))</f>
        <v/>
      </c>
      <c r="F264" s="3" t="str">
        <f aca="true">IF(K264="","",INDIRECT("Feuil1!"&amp;ADDRESS(COLUMN()+4,$K264,4,1),1))</f>
        <v/>
      </c>
      <c r="G264" s="82" t="str">
        <f aca="true">IF(K264="","",INDIRECT("Feuil1!"&amp;ADDRESS(COLUMN()+4,$K264,4,1),1))</f>
        <v/>
      </c>
      <c r="H264" s="3" t="str">
        <f aca="true">IF(K264="","",INDIRECT("Feuil1!"&amp;ADDRESS(COLUMN()+4,$K264,4,1),1))</f>
        <v/>
      </c>
      <c r="I264" s="3" t="str">
        <f aca="true">IF(K264="","",INDIRECT("Feuil1!"&amp;ADDRESS(COLUMN()+4,$K264,4,1),1))</f>
        <v/>
      </c>
      <c r="J264" s="82" t="str">
        <f aca="true">IF(K264="","",INDIRECT("Feuil1!"&amp;ADDRESS(COLUMN()+4,$K264,4,1),1))</f>
        <v/>
      </c>
      <c r="K264" s="83" t="str">
        <f aca="false">IFERROR(SMALL(Feuil1!A$15:PV$15,ROW()-1),"")</f>
        <v/>
      </c>
    </row>
    <row r="265" customFormat="false" ht="13.8" hidden="false" customHeight="false" outlineLevel="0" collapsed="false">
      <c r="A265" s="3" t="str">
        <f aca="true">IF(K265="","",INDIRECT("Feuil1!"&amp;ADDRESS(COLUMN()+4,$K265,4,1),1))</f>
        <v/>
      </c>
      <c r="B265" s="81" t="str">
        <f aca="true">IF(K265="","",INDIRECT("Feuil1!"&amp;ADDRESS(COLUMN()+4,$K265,4,1),1))</f>
        <v/>
      </c>
      <c r="C265" s="3" t="str">
        <f aca="true">IF(K265="","",INDIRECT("Feuil1!"&amp;ADDRESS(COLUMN()+4,$K265,4,1),1))</f>
        <v/>
      </c>
      <c r="D265" s="3" t="str">
        <f aca="true">IF(K265="","",INDIRECT("Feuil1!"&amp;ADDRESS(COLUMN()+4,$K265,4,1),1))</f>
        <v/>
      </c>
      <c r="E265" s="82" t="str">
        <f aca="true">IF(K265="","",INDIRECT("Feuil1!"&amp;ADDRESS(COLUMN()+4,$K265,4,1),1))</f>
        <v/>
      </c>
      <c r="F265" s="3" t="str">
        <f aca="true">IF(K265="","",INDIRECT("Feuil1!"&amp;ADDRESS(COLUMN()+4,$K265,4,1),1))</f>
        <v/>
      </c>
      <c r="G265" s="82" t="str">
        <f aca="true">IF(K265="","",INDIRECT("Feuil1!"&amp;ADDRESS(COLUMN()+4,$K265,4,1),1))</f>
        <v/>
      </c>
      <c r="H265" s="3" t="str">
        <f aca="true">IF(K265="","",INDIRECT("Feuil1!"&amp;ADDRESS(COLUMN()+4,$K265,4,1),1))</f>
        <v/>
      </c>
      <c r="I265" s="3" t="str">
        <f aca="true">IF(K265="","",INDIRECT("Feuil1!"&amp;ADDRESS(COLUMN()+4,$K265,4,1),1))</f>
        <v/>
      </c>
      <c r="J265" s="82" t="str">
        <f aca="true">IF(K265="","",INDIRECT("Feuil1!"&amp;ADDRESS(COLUMN()+4,$K265,4,1),1))</f>
        <v/>
      </c>
      <c r="K265" s="83" t="str">
        <f aca="false">IFERROR(SMALL(Feuil1!A$15:PV$15,ROW()-1),"")</f>
        <v/>
      </c>
    </row>
    <row r="266" customFormat="false" ht="13.8" hidden="false" customHeight="false" outlineLevel="0" collapsed="false">
      <c r="A266" s="3" t="str">
        <f aca="true">IF(K266="","",INDIRECT("Feuil1!"&amp;ADDRESS(COLUMN()+4,$K266,4,1),1))</f>
        <v/>
      </c>
      <c r="B266" s="81" t="str">
        <f aca="true">IF(K266="","",INDIRECT("Feuil1!"&amp;ADDRESS(COLUMN()+4,$K266,4,1),1))</f>
        <v/>
      </c>
      <c r="C266" s="3" t="str">
        <f aca="true">IF(K266="","",INDIRECT("Feuil1!"&amp;ADDRESS(COLUMN()+4,$K266,4,1),1))</f>
        <v/>
      </c>
      <c r="D266" s="3" t="str">
        <f aca="true">IF(K266="","",INDIRECT("Feuil1!"&amp;ADDRESS(COLUMN()+4,$K266,4,1),1))</f>
        <v/>
      </c>
      <c r="E266" s="82" t="str">
        <f aca="true">IF(K266="","",INDIRECT("Feuil1!"&amp;ADDRESS(COLUMN()+4,$K266,4,1),1))</f>
        <v/>
      </c>
      <c r="F266" s="3" t="str">
        <f aca="true">IF(K266="","",INDIRECT("Feuil1!"&amp;ADDRESS(COLUMN()+4,$K266,4,1),1))</f>
        <v/>
      </c>
      <c r="G266" s="82" t="str">
        <f aca="true">IF(K266="","",INDIRECT("Feuil1!"&amp;ADDRESS(COLUMN()+4,$K266,4,1),1))</f>
        <v/>
      </c>
      <c r="H266" s="3" t="str">
        <f aca="true">IF(K266="","",INDIRECT("Feuil1!"&amp;ADDRESS(COLUMN()+4,$K266,4,1),1))</f>
        <v/>
      </c>
      <c r="I266" s="3" t="str">
        <f aca="true">IF(K266="","",INDIRECT("Feuil1!"&amp;ADDRESS(COLUMN()+4,$K266,4,1),1))</f>
        <v/>
      </c>
      <c r="J266" s="82" t="str">
        <f aca="true">IF(K266="","",INDIRECT("Feuil1!"&amp;ADDRESS(COLUMN()+4,$K266,4,1),1))</f>
        <v/>
      </c>
      <c r="K266" s="83" t="str">
        <f aca="false">IFERROR(SMALL(Feuil1!A$15:PV$15,ROW()-1),"")</f>
        <v/>
      </c>
    </row>
    <row r="267" customFormat="false" ht="13.8" hidden="false" customHeight="false" outlineLevel="0" collapsed="false">
      <c r="A267" s="3" t="str">
        <f aca="true">IF(K267="","",INDIRECT("Feuil1!"&amp;ADDRESS(COLUMN()+4,$K267,4,1),1))</f>
        <v/>
      </c>
      <c r="B267" s="81" t="str">
        <f aca="true">IF(K267="","",INDIRECT("Feuil1!"&amp;ADDRESS(COLUMN()+4,$K267,4,1),1))</f>
        <v/>
      </c>
      <c r="C267" s="3" t="str">
        <f aca="true">IF(K267="","",INDIRECT("Feuil1!"&amp;ADDRESS(COLUMN()+4,$K267,4,1),1))</f>
        <v/>
      </c>
      <c r="D267" s="3" t="str">
        <f aca="true">IF(K267="","",INDIRECT("Feuil1!"&amp;ADDRESS(COLUMN()+4,$K267,4,1),1))</f>
        <v/>
      </c>
      <c r="E267" s="82" t="str">
        <f aca="true">IF(K267="","",INDIRECT("Feuil1!"&amp;ADDRESS(COLUMN()+4,$K267,4,1),1))</f>
        <v/>
      </c>
      <c r="F267" s="3" t="str">
        <f aca="true">IF(K267="","",INDIRECT("Feuil1!"&amp;ADDRESS(COLUMN()+4,$K267,4,1),1))</f>
        <v/>
      </c>
      <c r="G267" s="82" t="str">
        <f aca="true">IF(K267="","",INDIRECT("Feuil1!"&amp;ADDRESS(COLUMN()+4,$K267,4,1),1))</f>
        <v/>
      </c>
      <c r="H267" s="3" t="str">
        <f aca="true">IF(K267="","",INDIRECT("Feuil1!"&amp;ADDRESS(COLUMN()+4,$K267,4,1),1))</f>
        <v/>
      </c>
      <c r="I267" s="3" t="str">
        <f aca="true">IF(K267="","",INDIRECT("Feuil1!"&amp;ADDRESS(COLUMN()+4,$K267,4,1),1))</f>
        <v/>
      </c>
      <c r="J267" s="82" t="str">
        <f aca="true">IF(K267="","",INDIRECT("Feuil1!"&amp;ADDRESS(COLUMN()+4,$K267,4,1),1))</f>
        <v/>
      </c>
      <c r="K267" s="83" t="str">
        <f aca="false">IFERROR(SMALL(Feuil1!A$15:PV$15,ROW()-1),"")</f>
        <v/>
      </c>
    </row>
    <row r="268" customFormat="false" ht="13.8" hidden="false" customHeight="false" outlineLevel="0" collapsed="false">
      <c r="A268" s="3" t="str">
        <f aca="true">IF(K268="","",INDIRECT("Feuil1!"&amp;ADDRESS(COLUMN()+4,$K268,4,1),1))</f>
        <v/>
      </c>
      <c r="B268" s="81" t="str">
        <f aca="true">IF(K268="","",INDIRECT("Feuil1!"&amp;ADDRESS(COLUMN()+4,$K268,4,1),1))</f>
        <v/>
      </c>
      <c r="C268" s="3" t="str">
        <f aca="true">IF(K268="","",INDIRECT("Feuil1!"&amp;ADDRESS(COLUMN()+4,$K268,4,1),1))</f>
        <v/>
      </c>
      <c r="D268" s="3" t="str">
        <f aca="true">IF(K268="","",INDIRECT("Feuil1!"&amp;ADDRESS(COLUMN()+4,$K268,4,1),1))</f>
        <v/>
      </c>
      <c r="E268" s="82" t="str">
        <f aca="true">IF(K268="","",INDIRECT("Feuil1!"&amp;ADDRESS(COLUMN()+4,$K268,4,1),1))</f>
        <v/>
      </c>
      <c r="F268" s="3" t="str">
        <f aca="true">IF(K268="","",INDIRECT("Feuil1!"&amp;ADDRESS(COLUMN()+4,$K268,4,1),1))</f>
        <v/>
      </c>
      <c r="G268" s="82" t="str">
        <f aca="true">IF(K268="","",INDIRECT("Feuil1!"&amp;ADDRESS(COLUMN()+4,$K268,4,1),1))</f>
        <v/>
      </c>
      <c r="H268" s="3" t="str">
        <f aca="true">IF(K268="","",INDIRECT("Feuil1!"&amp;ADDRESS(COLUMN()+4,$K268,4,1),1))</f>
        <v/>
      </c>
      <c r="I268" s="3" t="str">
        <f aca="true">IF(K268="","",INDIRECT("Feuil1!"&amp;ADDRESS(COLUMN()+4,$K268,4,1),1))</f>
        <v/>
      </c>
      <c r="J268" s="82" t="str">
        <f aca="true">IF(K268="","",INDIRECT("Feuil1!"&amp;ADDRESS(COLUMN()+4,$K268,4,1),1))</f>
        <v/>
      </c>
      <c r="K268" s="83" t="str">
        <f aca="false">IFERROR(SMALL(Feuil1!A$15:PV$15,ROW()-1),"")</f>
        <v/>
      </c>
    </row>
    <row r="269" customFormat="false" ht="13.8" hidden="false" customHeight="false" outlineLevel="0" collapsed="false">
      <c r="A269" s="3" t="str">
        <f aca="true">IF(K269="","",INDIRECT("Feuil1!"&amp;ADDRESS(COLUMN()+4,$K269,4,1),1))</f>
        <v/>
      </c>
      <c r="B269" s="81" t="str">
        <f aca="true">IF(K269="","",INDIRECT("Feuil1!"&amp;ADDRESS(COLUMN()+4,$K269,4,1),1))</f>
        <v/>
      </c>
      <c r="C269" s="3" t="str">
        <f aca="true">IF(K269="","",INDIRECT("Feuil1!"&amp;ADDRESS(COLUMN()+4,$K269,4,1),1))</f>
        <v/>
      </c>
      <c r="D269" s="3" t="str">
        <f aca="true">IF(K269="","",INDIRECT("Feuil1!"&amp;ADDRESS(COLUMN()+4,$K269,4,1),1))</f>
        <v/>
      </c>
      <c r="E269" s="82" t="str">
        <f aca="true">IF(K269="","",INDIRECT("Feuil1!"&amp;ADDRESS(COLUMN()+4,$K269,4,1),1))</f>
        <v/>
      </c>
      <c r="F269" s="3" t="str">
        <f aca="true">IF(K269="","",INDIRECT("Feuil1!"&amp;ADDRESS(COLUMN()+4,$K269,4,1),1))</f>
        <v/>
      </c>
      <c r="G269" s="82" t="str">
        <f aca="true">IF(K269="","",INDIRECT("Feuil1!"&amp;ADDRESS(COLUMN()+4,$K269,4,1),1))</f>
        <v/>
      </c>
      <c r="H269" s="3" t="str">
        <f aca="true">IF(K269="","",INDIRECT("Feuil1!"&amp;ADDRESS(COLUMN()+4,$K269,4,1),1))</f>
        <v/>
      </c>
      <c r="I269" s="3" t="str">
        <f aca="true">IF(K269="","",INDIRECT("Feuil1!"&amp;ADDRESS(COLUMN()+4,$K269,4,1),1))</f>
        <v/>
      </c>
      <c r="J269" s="82" t="str">
        <f aca="true">IF(K269="","",INDIRECT("Feuil1!"&amp;ADDRESS(COLUMN()+4,$K269,4,1),1))</f>
        <v/>
      </c>
      <c r="K269" s="83" t="str">
        <f aca="false">IFERROR(SMALL(Feuil1!A$15:PV$15,ROW()-1),"")</f>
        <v/>
      </c>
    </row>
    <row r="270" customFormat="false" ht="13.8" hidden="false" customHeight="false" outlineLevel="0" collapsed="false">
      <c r="A270" s="3" t="str">
        <f aca="true">IF(K270="","",INDIRECT("Feuil1!"&amp;ADDRESS(COLUMN()+4,$K270,4,1),1))</f>
        <v/>
      </c>
      <c r="B270" s="81" t="str">
        <f aca="true">IF(K270="","",INDIRECT("Feuil1!"&amp;ADDRESS(COLUMN()+4,$K270,4,1),1))</f>
        <v/>
      </c>
      <c r="C270" s="3" t="str">
        <f aca="true">IF(K270="","",INDIRECT("Feuil1!"&amp;ADDRESS(COLUMN()+4,$K270,4,1),1))</f>
        <v/>
      </c>
      <c r="D270" s="3" t="str">
        <f aca="true">IF(K270="","",INDIRECT("Feuil1!"&amp;ADDRESS(COLUMN()+4,$K270,4,1),1))</f>
        <v/>
      </c>
      <c r="E270" s="82" t="str">
        <f aca="true">IF(K270="","",INDIRECT("Feuil1!"&amp;ADDRESS(COLUMN()+4,$K270,4,1),1))</f>
        <v/>
      </c>
      <c r="F270" s="3" t="str">
        <f aca="true">IF(K270="","",INDIRECT("Feuil1!"&amp;ADDRESS(COLUMN()+4,$K270,4,1),1))</f>
        <v/>
      </c>
      <c r="G270" s="82" t="str">
        <f aca="true">IF(K270="","",INDIRECT("Feuil1!"&amp;ADDRESS(COLUMN()+4,$K270,4,1),1))</f>
        <v/>
      </c>
      <c r="H270" s="3" t="str">
        <f aca="true">IF(K270="","",INDIRECT("Feuil1!"&amp;ADDRESS(COLUMN()+4,$K270,4,1),1))</f>
        <v/>
      </c>
      <c r="I270" s="3" t="str">
        <f aca="true">IF(K270="","",INDIRECT("Feuil1!"&amp;ADDRESS(COLUMN()+4,$K270,4,1),1))</f>
        <v/>
      </c>
      <c r="J270" s="82" t="str">
        <f aca="true">IF(K270="","",INDIRECT("Feuil1!"&amp;ADDRESS(COLUMN()+4,$K270,4,1),1))</f>
        <v/>
      </c>
      <c r="K270" s="83" t="str">
        <f aca="false">IFERROR(SMALL(Feuil1!A$15:PV$15,ROW()-1),"")</f>
        <v/>
      </c>
    </row>
    <row r="271" customFormat="false" ht="13.8" hidden="false" customHeight="false" outlineLevel="0" collapsed="false">
      <c r="A271" s="3" t="str">
        <f aca="true">IF(K271="","",INDIRECT("Feuil1!"&amp;ADDRESS(COLUMN()+4,$K271,4,1),1))</f>
        <v/>
      </c>
      <c r="B271" s="81" t="str">
        <f aca="true">IF(K271="","",INDIRECT("Feuil1!"&amp;ADDRESS(COLUMN()+4,$K271,4,1),1))</f>
        <v/>
      </c>
      <c r="C271" s="3" t="str">
        <f aca="true">IF(K271="","",INDIRECT("Feuil1!"&amp;ADDRESS(COLUMN()+4,$K271,4,1),1))</f>
        <v/>
      </c>
      <c r="D271" s="3" t="str">
        <f aca="true">IF(K271="","",INDIRECT("Feuil1!"&amp;ADDRESS(COLUMN()+4,$K271,4,1),1))</f>
        <v/>
      </c>
      <c r="E271" s="82" t="str">
        <f aca="true">IF(K271="","",INDIRECT("Feuil1!"&amp;ADDRESS(COLUMN()+4,$K271,4,1),1))</f>
        <v/>
      </c>
      <c r="F271" s="3" t="str">
        <f aca="true">IF(K271="","",INDIRECT("Feuil1!"&amp;ADDRESS(COLUMN()+4,$K271,4,1),1))</f>
        <v/>
      </c>
      <c r="G271" s="82" t="str">
        <f aca="true">IF(K271="","",INDIRECT("Feuil1!"&amp;ADDRESS(COLUMN()+4,$K271,4,1),1))</f>
        <v/>
      </c>
      <c r="H271" s="3" t="str">
        <f aca="true">IF(K271="","",INDIRECT("Feuil1!"&amp;ADDRESS(COLUMN()+4,$K271,4,1),1))</f>
        <v/>
      </c>
      <c r="I271" s="3" t="str">
        <f aca="true">IF(K271="","",INDIRECT("Feuil1!"&amp;ADDRESS(COLUMN()+4,$K271,4,1),1))</f>
        <v/>
      </c>
      <c r="J271" s="82" t="str">
        <f aca="true">IF(K271="","",INDIRECT("Feuil1!"&amp;ADDRESS(COLUMN()+4,$K271,4,1),1))</f>
        <v/>
      </c>
      <c r="K271" s="83" t="str">
        <f aca="false">IFERROR(SMALL(Feuil1!A$15:PV$15,ROW()-1),"")</f>
        <v/>
      </c>
    </row>
    <row r="272" customFormat="false" ht="13.8" hidden="false" customHeight="false" outlineLevel="0" collapsed="false">
      <c r="A272" s="3" t="str">
        <f aca="true">IF(K272="","",INDIRECT("Feuil1!"&amp;ADDRESS(COLUMN()+4,$K272,4,1),1))</f>
        <v/>
      </c>
      <c r="B272" s="81" t="str">
        <f aca="true">IF(K272="","",INDIRECT("Feuil1!"&amp;ADDRESS(COLUMN()+4,$K272,4,1),1))</f>
        <v/>
      </c>
      <c r="C272" s="3" t="str">
        <f aca="true">IF(K272="","",INDIRECT("Feuil1!"&amp;ADDRESS(COLUMN()+4,$K272,4,1),1))</f>
        <v/>
      </c>
      <c r="D272" s="3" t="str">
        <f aca="true">IF(K272="","",INDIRECT("Feuil1!"&amp;ADDRESS(COLUMN()+4,$K272,4,1),1))</f>
        <v/>
      </c>
      <c r="E272" s="82" t="str">
        <f aca="true">IF(K272="","",INDIRECT("Feuil1!"&amp;ADDRESS(COLUMN()+4,$K272,4,1),1))</f>
        <v/>
      </c>
      <c r="F272" s="3" t="str">
        <f aca="true">IF(K272="","",INDIRECT("Feuil1!"&amp;ADDRESS(COLUMN()+4,$K272,4,1),1))</f>
        <v/>
      </c>
      <c r="G272" s="82" t="str">
        <f aca="true">IF(K272="","",INDIRECT("Feuil1!"&amp;ADDRESS(COLUMN()+4,$K272,4,1),1))</f>
        <v/>
      </c>
      <c r="H272" s="3" t="str">
        <f aca="true">IF(K272="","",INDIRECT("Feuil1!"&amp;ADDRESS(COLUMN()+4,$K272,4,1),1))</f>
        <v/>
      </c>
      <c r="I272" s="3" t="str">
        <f aca="true">IF(K272="","",INDIRECT("Feuil1!"&amp;ADDRESS(COLUMN()+4,$K272,4,1),1))</f>
        <v/>
      </c>
      <c r="J272" s="82" t="str">
        <f aca="true">IF(K272="","",INDIRECT("Feuil1!"&amp;ADDRESS(COLUMN()+4,$K272,4,1),1))</f>
        <v/>
      </c>
      <c r="K272" s="83" t="str">
        <f aca="false">IFERROR(SMALL(Feuil1!A$15:PV$15,ROW()-1),"")</f>
        <v/>
      </c>
    </row>
    <row r="273" customFormat="false" ht="13.8" hidden="false" customHeight="false" outlineLevel="0" collapsed="false">
      <c r="A273" s="3" t="str">
        <f aca="true">IF(K273="","",INDIRECT("Feuil1!"&amp;ADDRESS(COLUMN()+4,$K273,4,1),1))</f>
        <v/>
      </c>
      <c r="B273" s="81" t="str">
        <f aca="true">IF(K273="","",INDIRECT("Feuil1!"&amp;ADDRESS(COLUMN()+4,$K273,4,1),1))</f>
        <v/>
      </c>
      <c r="C273" s="3" t="str">
        <f aca="true">IF(K273="","",INDIRECT("Feuil1!"&amp;ADDRESS(COLUMN()+4,$K273,4,1),1))</f>
        <v/>
      </c>
      <c r="D273" s="3" t="str">
        <f aca="true">IF(K273="","",INDIRECT("Feuil1!"&amp;ADDRESS(COLUMN()+4,$K273,4,1),1))</f>
        <v/>
      </c>
      <c r="E273" s="82" t="str">
        <f aca="true">IF(K273="","",INDIRECT("Feuil1!"&amp;ADDRESS(COLUMN()+4,$K273,4,1),1))</f>
        <v/>
      </c>
      <c r="F273" s="3" t="str">
        <f aca="true">IF(K273="","",INDIRECT("Feuil1!"&amp;ADDRESS(COLUMN()+4,$K273,4,1),1))</f>
        <v/>
      </c>
      <c r="G273" s="82" t="str">
        <f aca="true">IF(K273="","",INDIRECT("Feuil1!"&amp;ADDRESS(COLUMN()+4,$K273,4,1),1))</f>
        <v/>
      </c>
      <c r="H273" s="3" t="str">
        <f aca="true">IF(K273="","",INDIRECT("Feuil1!"&amp;ADDRESS(COLUMN()+4,$K273,4,1),1))</f>
        <v/>
      </c>
      <c r="I273" s="3" t="str">
        <f aca="true">IF(K273="","",INDIRECT("Feuil1!"&amp;ADDRESS(COLUMN()+4,$K273,4,1),1))</f>
        <v/>
      </c>
      <c r="J273" s="82" t="str">
        <f aca="true">IF(K273="","",INDIRECT("Feuil1!"&amp;ADDRESS(COLUMN()+4,$K273,4,1),1))</f>
        <v/>
      </c>
      <c r="K273" s="83" t="str">
        <f aca="false">IFERROR(SMALL(Feuil1!A$15:PV$15,ROW()-1),"")</f>
        <v/>
      </c>
    </row>
    <row r="274" customFormat="false" ht="13.8" hidden="false" customHeight="false" outlineLevel="0" collapsed="false">
      <c r="A274" s="3" t="str">
        <f aca="true">IF(K274="","",INDIRECT("Feuil1!"&amp;ADDRESS(COLUMN()+4,$K274,4,1),1))</f>
        <v/>
      </c>
      <c r="B274" s="81" t="str">
        <f aca="true">IF(K274="","",INDIRECT("Feuil1!"&amp;ADDRESS(COLUMN()+4,$K274,4,1),1))</f>
        <v/>
      </c>
      <c r="C274" s="3" t="str">
        <f aca="true">IF(K274="","",INDIRECT("Feuil1!"&amp;ADDRESS(COLUMN()+4,$K274,4,1),1))</f>
        <v/>
      </c>
      <c r="D274" s="3" t="str">
        <f aca="true">IF(K274="","",INDIRECT("Feuil1!"&amp;ADDRESS(COLUMN()+4,$K274,4,1),1))</f>
        <v/>
      </c>
      <c r="E274" s="82" t="str">
        <f aca="true">IF(K274="","",INDIRECT("Feuil1!"&amp;ADDRESS(COLUMN()+4,$K274,4,1),1))</f>
        <v/>
      </c>
      <c r="F274" s="3" t="str">
        <f aca="true">IF(K274="","",INDIRECT("Feuil1!"&amp;ADDRESS(COLUMN()+4,$K274,4,1),1))</f>
        <v/>
      </c>
      <c r="G274" s="82" t="str">
        <f aca="true">IF(K274="","",INDIRECT("Feuil1!"&amp;ADDRESS(COLUMN()+4,$K274,4,1),1))</f>
        <v/>
      </c>
      <c r="H274" s="3" t="str">
        <f aca="true">IF(K274="","",INDIRECT("Feuil1!"&amp;ADDRESS(COLUMN()+4,$K274,4,1),1))</f>
        <v/>
      </c>
      <c r="I274" s="3" t="str">
        <f aca="true">IF(K274="","",INDIRECT("Feuil1!"&amp;ADDRESS(COLUMN()+4,$K274,4,1),1))</f>
        <v/>
      </c>
      <c r="J274" s="82" t="str">
        <f aca="true">IF(K274="","",INDIRECT("Feuil1!"&amp;ADDRESS(COLUMN()+4,$K274,4,1),1))</f>
        <v/>
      </c>
      <c r="K274" s="83" t="str">
        <f aca="false">IFERROR(SMALL(Feuil1!A$15:PV$15,ROW()-1),"")</f>
        <v/>
      </c>
    </row>
    <row r="275" customFormat="false" ht="13.8" hidden="false" customHeight="false" outlineLevel="0" collapsed="false">
      <c r="A275" s="3" t="str">
        <f aca="true">IF(K275="","",INDIRECT("Feuil1!"&amp;ADDRESS(COLUMN()+4,$K275,4,1),1))</f>
        <v/>
      </c>
      <c r="B275" s="81" t="str">
        <f aca="true">IF(K275="","",INDIRECT("Feuil1!"&amp;ADDRESS(COLUMN()+4,$K275,4,1),1))</f>
        <v/>
      </c>
      <c r="C275" s="3" t="str">
        <f aca="true">IF(K275="","",INDIRECT("Feuil1!"&amp;ADDRESS(COLUMN()+4,$K275,4,1),1))</f>
        <v/>
      </c>
      <c r="D275" s="3" t="str">
        <f aca="true">IF(K275="","",INDIRECT("Feuil1!"&amp;ADDRESS(COLUMN()+4,$K275,4,1),1))</f>
        <v/>
      </c>
      <c r="E275" s="82" t="str">
        <f aca="true">IF(K275="","",INDIRECT("Feuil1!"&amp;ADDRESS(COLUMN()+4,$K275,4,1),1))</f>
        <v/>
      </c>
      <c r="F275" s="3" t="str">
        <f aca="true">IF(K275="","",INDIRECT("Feuil1!"&amp;ADDRESS(COLUMN()+4,$K275,4,1),1))</f>
        <v/>
      </c>
      <c r="G275" s="82" t="str">
        <f aca="true">IF(K275="","",INDIRECT("Feuil1!"&amp;ADDRESS(COLUMN()+4,$K275,4,1),1))</f>
        <v/>
      </c>
      <c r="H275" s="3" t="str">
        <f aca="true">IF(K275="","",INDIRECT("Feuil1!"&amp;ADDRESS(COLUMN()+4,$K275,4,1),1))</f>
        <v/>
      </c>
      <c r="I275" s="3" t="str">
        <f aca="true">IF(K275="","",INDIRECT("Feuil1!"&amp;ADDRESS(COLUMN()+4,$K275,4,1),1))</f>
        <v/>
      </c>
      <c r="J275" s="82" t="str">
        <f aca="true">IF(K275="","",INDIRECT("Feuil1!"&amp;ADDRESS(COLUMN()+4,$K275,4,1),1))</f>
        <v/>
      </c>
      <c r="K275" s="83" t="str">
        <f aca="false">IFERROR(SMALL(Feuil1!A$15:PV$15,ROW()-1),"")</f>
        <v/>
      </c>
    </row>
    <row r="276" customFormat="false" ht="13.8" hidden="false" customHeight="false" outlineLevel="0" collapsed="false">
      <c r="A276" s="3" t="str">
        <f aca="true">IF(K276="","",INDIRECT("Feuil1!"&amp;ADDRESS(COLUMN()+4,$K276,4,1),1))</f>
        <v/>
      </c>
      <c r="B276" s="81" t="str">
        <f aca="true">IF(K276="","",INDIRECT("Feuil1!"&amp;ADDRESS(COLUMN()+4,$K276,4,1),1))</f>
        <v/>
      </c>
      <c r="C276" s="3" t="str">
        <f aca="true">IF(K276="","",INDIRECT("Feuil1!"&amp;ADDRESS(COLUMN()+4,$K276,4,1),1))</f>
        <v/>
      </c>
      <c r="D276" s="3" t="str">
        <f aca="true">IF(K276="","",INDIRECT("Feuil1!"&amp;ADDRESS(COLUMN()+4,$K276,4,1),1))</f>
        <v/>
      </c>
      <c r="E276" s="82" t="str">
        <f aca="true">IF(K276="","",INDIRECT("Feuil1!"&amp;ADDRESS(COLUMN()+4,$K276,4,1),1))</f>
        <v/>
      </c>
      <c r="F276" s="3" t="str">
        <f aca="true">IF(K276="","",INDIRECT("Feuil1!"&amp;ADDRESS(COLUMN()+4,$K276,4,1),1))</f>
        <v/>
      </c>
      <c r="G276" s="82" t="str">
        <f aca="true">IF(K276="","",INDIRECT("Feuil1!"&amp;ADDRESS(COLUMN()+4,$K276,4,1),1))</f>
        <v/>
      </c>
      <c r="H276" s="3" t="str">
        <f aca="true">IF(K276="","",INDIRECT("Feuil1!"&amp;ADDRESS(COLUMN()+4,$K276,4,1),1))</f>
        <v/>
      </c>
      <c r="I276" s="3" t="str">
        <f aca="true">IF(K276="","",INDIRECT("Feuil1!"&amp;ADDRESS(COLUMN()+4,$K276,4,1),1))</f>
        <v/>
      </c>
      <c r="J276" s="82" t="str">
        <f aca="true">IF(K276="","",INDIRECT("Feuil1!"&amp;ADDRESS(COLUMN()+4,$K276,4,1),1))</f>
        <v/>
      </c>
      <c r="K276" s="83" t="str">
        <f aca="false">IFERROR(SMALL(Feuil1!A$15:PV$15,ROW()-1),"")</f>
        <v/>
      </c>
    </row>
    <row r="277" customFormat="false" ht="13.8" hidden="false" customHeight="false" outlineLevel="0" collapsed="false">
      <c r="A277" s="3" t="str">
        <f aca="true">IF(K277="","",INDIRECT("Feuil1!"&amp;ADDRESS(COLUMN()+4,$K277,4,1),1))</f>
        <v/>
      </c>
      <c r="B277" s="81" t="str">
        <f aca="true">IF(K277="","",INDIRECT("Feuil1!"&amp;ADDRESS(COLUMN()+4,$K277,4,1),1))</f>
        <v/>
      </c>
      <c r="C277" s="3" t="str">
        <f aca="true">IF(K277="","",INDIRECT("Feuil1!"&amp;ADDRESS(COLUMN()+4,$K277,4,1),1))</f>
        <v/>
      </c>
      <c r="D277" s="3" t="str">
        <f aca="true">IF(K277="","",INDIRECT("Feuil1!"&amp;ADDRESS(COLUMN()+4,$K277,4,1),1))</f>
        <v/>
      </c>
      <c r="E277" s="82" t="str">
        <f aca="true">IF(K277="","",INDIRECT("Feuil1!"&amp;ADDRESS(COLUMN()+4,$K277,4,1),1))</f>
        <v/>
      </c>
      <c r="F277" s="3" t="str">
        <f aca="true">IF(K277="","",INDIRECT("Feuil1!"&amp;ADDRESS(COLUMN()+4,$K277,4,1),1))</f>
        <v/>
      </c>
      <c r="G277" s="82" t="str">
        <f aca="true">IF(K277="","",INDIRECT("Feuil1!"&amp;ADDRESS(COLUMN()+4,$K277,4,1),1))</f>
        <v/>
      </c>
      <c r="H277" s="3" t="str">
        <f aca="true">IF(K277="","",INDIRECT("Feuil1!"&amp;ADDRESS(COLUMN()+4,$K277,4,1),1))</f>
        <v/>
      </c>
      <c r="I277" s="3" t="str">
        <f aca="true">IF(K277="","",INDIRECT("Feuil1!"&amp;ADDRESS(COLUMN()+4,$K277,4,1),1))</f>
        <v/>
      </c>
      <c r="J277" s="82" t="str">
        <f aca="true">IF(K277="","",INDIRECT("Feuil1!"&amp;ADDRESS(COLUMN()+4,$K277,4,1),1))</f>
        <v/>
      </c>
      <c r="K277" s="83" t="str">
        <f aca="false">IFERROR(SMALL(Feuil1!A$15:PV$15,ROW()-1),"")</f>
        <v/>
      </c>
    </row>
    <row r="278" customFormat="false" ht="13.8" hidden="false" customHeight="false" outlineLevel="0" collapsed="false">
      <c r="A278" s="3" t="str">
        <f aca="true">IF(K278="","",INDIRECT("Feuil1!"&amp;ADDRESS(COLUMN()+4,$K278,4,1),1))</f>
        <v/>
      </c>
      <c r="B278" s="81" t="str">
        <f aca="true">IF(K278="","",INDIRECT("Feuil1!"&amp;ADDRESS(COLUMN()+4,$K278,4,1),1))</f>
        <v/>
      </c>
      <c r="C278" s="3" t="str">
        <f aca="true">IF(K278="","",INDIRECT("Feuil1!"&amp;ADDRESS(COLUMN()+4,$K278,4,1),1))</f>
        <v/>
      </c>
      <c r="D278" s="3" t="str">
        <f aca="true">IF(K278="","",INDIRECT("Feuil1!"&amp;ADDRESS(COLUMN()+4,$K278,4,1),1))</f>
        <v/>
      </c>
      <c r="E278" s="82" t="str">
        <f aca="true">IF(K278="","",INDIRECT("Feuil1!"&amp;ADDRESS(COLUMN()+4,$K278,4,1),1))</f>
        <v/>
      </c>
      <c r="F278" s="3" t="str">
        <f aca="true">IF(K278="","",INDIRECT("Feuil1!"&amp;ADDRESS(COLUMN()+4,$K278,4,1),1))</f>
        <v/>
      </c>
      <c r="G278" s="82" t="str">
        <f aca="true">IF(K278="","",INDIRECT("Feuil1!"&amp;ADDRESS(COLUMN()+4,$K278,4,1),1))</f>
        <v/>
      </c>
      <c r="H278" s="3" t="str">
        <f aca="true">IF(K278="","",INDIRECT("Feuil1!"&amp;ADDRESS(COLUMN()+4,$K278,4,1),1))</f>
        <v/>
      </c>
      <c r="I278" s="3" t="str">
        <f aca="true">IF(K278="","",INDIRECT("Feuil1!"&amp;ADDRESS(COLUMN()+4,$K278,4,1),1))</f>
        <v/>
      </c>
      <c r="J278" s="82" t="str">
        <f aca="true">IF(K278="","",INDIRECT("Feuil1!"&amp;ADDRESS(COLUMN()+4,$K278,4,1),1))</f>
        <v/>
      </c>
      <c r="K278" s="83" t="str">
        <f aca="false">IFERROR(SMALL(Feuil1!A$15:PV$15,ROW()-1),"")</f>
        <v/>
      </c>
    </row>
    <row r="279" customFormat="false" ht="13.8" hidden="false" customHeight="false" outlineLevel="0" collapsed="false">
      <c r="A279" s="3" t="str">
        <f aca="true">IF(K279="","",INDIRECT("Feuil1!"&amp;ADDRESS(COLUMN()+4,$K279,4,1),1))</f>
        <v/>
      </c>
      <c r="B279" s="81" t="str">
        <f aca="true">IF(K279="","",INDIRECT("Feuil1!"&amp;ADDRESS(COLUMN()+4,$K279,4,1),1))</f>
        <v/>
      </c>
      <c r="C279" s="3" t="str">
        <f aca="true">IF(K279="","",INDIRECT("Feuil1!"&amp;ADDRESS(COLUMN()+4,$K279,4,1),1))</f>
        <v/>
      </c>
      <c r="D279" s="3" t="str">
        <f aca="true">IF(K279="","",INDIRECT("Feuil1!"&amp;ADDRESS(COLUMN()+4,$K279,4,1),1))</f>
        <v/>
      </c>
      <c r="E279" s="82" t="str">
        <f aca="true">IF(K279="","",INDIRECT("Feuil1!"&amp;ADDRESS(COLUMN()+4,$K279,4,1),1))</f>
        <v/>
      </c>
      <c r="F279" s="3" t="str">
        <f aca="true">IF(K279="","",INDIRECT("Feuil1!"&amp;ADDRESS(COLUMN()+4,$K279,4,1),1))</f>
        <v/>
      </c>
      <c r="G279" s="82" t="str">
        <f aca="true">IF(K279="","",INDIRECT("Feuil1!"&amp;ADDRESS(COLUMN()+4,$K279,4,1),1))</f>
        <v/>
      </c>
      <c r="H279" s="3" t="str">
        <f aca="true">IF(K279="","",INDIRECT("Feuil1!"&amp;ADDRESS(COLUMN()+4,$K279,4,1),1))</f>
        <v/>
      </c>
      <c r="I279" s="3" t="str">
        <f aca="true">IF(K279="","",INDIRECT("Feuil1!"&amp;ADDRESS(COLUMN()+4,$K279,4,1),1))</f>
        <v/>
      </c>
      <c r="J279" s="82" t="str">
        <f aca="true">IF(K279="","",INDIRECT("Feuil1!"&amp;ADDRESS(COLUMN()+4,$K279,4,1),1))</f>
        <v/>
      </c>
      <c r="K279" s="83" t="str">
        <f aca="false">IFERROR(SMALL(Feuil1!A$15:PV$15,ROW()-1),"")</f>
        <v/>
      </c>
    </row>
    <row r="280" customFormat="false" ht="13.8" hidden="false" customHeight="false" outlineLevel="0" collapsed="false">
      <c r="A280" s="3" t="str">
        <f aca="true">IF(K280="","",INDIRECT("Feuil1!"&amp;ADDRESS(COLUMN()+4,$K280,4,1),1))</f>
        <v/>
      </c>
      <c r="B280" s="81" t="str">
        <f aca="true">IF(K280="","",INDIRECT("Feuil1!"&amp;ADDRESS(COLUMN()+4,$K280,4,1),1))</f>
        <v/>
      </c>
      <c r="C280" s="3" t="str">
        <f aca="true">IF(K280="","",INDIRECT("Feuil1!"&amp;ADDRESS(COLUMN()+4,$K280,4,1),1))</f>
        <v/>
      </c>
      <c r="D280" s="3" t="str">
        <f aca="true">IF(K280="","",INDIRECT("Feuil1!"&amp;ADDRESS(COLUMN()+4,$K280,4,1),1))</f>
        <v/>
      </c>
      <c r="E280" s="82" t="str">
        <f aca="true">IF(K280="","",INDIRECT("Feuil1!"&amp;ADDRESS(COLUMN()+4,$K280,4,1),1))</f>
        <v/>
      </c>
      <c r="F280" s="3" t="str">
        <f aca="true">IF(K280="","",INDIRECT("Feuil1!"&amp;ADDRESS(COLUMN()+4,$K280,4,1),1))</f>
        <v/>
      </c>
      <c r="G280" s="82" t="str">
        <f aca="true">IF(K280="","",INDIRECT("Feuil1!"&amp;ADDRESS(COLUMN()+4,$K280,4,1),1))</f>
        <v/>
      </c>
      <c r="H280" s="3" t="str">
        <f aca="true">IF(K280="","",INDIRECT("Feuil1!"&amp;ADDRESS(COLUMN()+4,$K280,4,1),1))</f>
        <v/>
      </c>
      <c r="I280" s="3" t="str">
        <f aca="true">IF(K280="","",INDIRECT("Feuil1!"&amp;ADDRESS(COLUMN()+4,$K280,4,1),1))</f>
        <v/>
      </c>
      <c r="J280" s="82" t="str">
        <f aca="true">IF(K280="","",INDIRECT("Feuil1!"&amp;ADDRESS(COLUMN()+4,$K280,4,1),1))</f>
        <v/>
      </c>
      <c r="K280" s="83" t="str">
        <f aca="false">IFERROR(SMALL(Feuil1!A$15:PV$15,ROW()-1),"")</f>
        <v/>
      </c>
    </row>
    <row r="281" customFormat="false" ht="13.8" hidden="false" customHeight="false" outlineLevel="0" collapsed="false">
      <c r="A281" s="3" t="str">
        <f aca="true">IF(K281="","",INDIRECT("Feuil1!"&amp;ADDRESS(COLUMN()+4,$K281,4,1),1))</f>
        <v/>
      </c>
      <c r="B281" s="81" t="str">
        <f aca="true">IF(K281="","",INDIRECT("Feuil1!"&amp;ADDRESS(COLUMN()+4,$K281,4,1),1))</f>
        <v/>
      </c>
      <c r="C281" s="3" t="str">
        <f aca="true">IF(K281="","",INDIRECT("Feuil1!"&amp;ADDRESS(COLUMN()+4,$K281,4,1),1))</f>
        <v/>
      </c>
      <c r="D281" s="3" t="str">
        <f aca="true">IF(K281="","",INDIRECT("Feuil1!"&amp;ADDRESS(COLUMN()+4,$K281,4,1),1))</f>
        <v/>
      </c>
      <c r="E281" s="82" t="str">
        <f aca="true">IF(K281="","",INDIRECT("Feuil1!"&amp;ADDRESS(COLUMN()+4,$K281,4,1),1))</f>
        <v/>
      </c>
      <c r="F281" s="3" t="str">
        <f aca="true">IF(K281="","",INDIRECT("Feuil1!"&amp;ADDRESS(COLUMN()+4,$K281,4,1),1))</f>
        <v/>
      </c>
      <c r="G281" s="82" t="str">
        <f aca="true">IF(K281="","",INDIRECT("Feuil1!"&amp;ADDRESS(COLUMN()+4,$K281,4,1),1))</f>
        <v/>
      </c>
      <c r="H281" s="3" t="str">
        <f aca="true">IF(K281="","",INDIRECT("Feuil1!"&amp;ADDRESS(COLUMN()+4,$K281,4,1),1))</f>
        <v/>
      </c>
      <c r="I281" s="3" t="str">
        <f aca="true">IF(K281="","",INDIRECT("Feuil1!"&amp;ADDRESS(COLUMN()+4,$K281,4,1),1))</f>
        <v/>
      </c>
      <c r="J281" s="82" t="str">
        <f aca="true">IF(K281="","",INDIRECT("Feuil1!"&amp;ADDRESS(COLUMN()+4,$K281,4,1),1))</f>
        <v/>
      </c>
      <c r="K281" s="83" t="str">
        <f aca="false">IFERROR(SMALL(Feuil1!A$15:PV$15,ROW()-1),"")</f>
        <v/>
      </c>
    </row>
    <row r="282" customFormat="false" ht="13.8" hidden="false" customHeight="false" outlineLevel="0" collapsed="false">
      <c r="A282" s="3" t="str">
        <f aca="true">IF(K282="","",INDIRECT("Feuil1!"&amp;ADDRESS(COLUMN()+4,$K282,4,1),1))</f>
        <v/>
      </c>
      <c r="B282" s="81" t="str">
        <f aca="true">IF(K282="","",INDIRECT("Feuil1!"&amp;ADDRESS(COLUMN()+4,$K282,4,1),1))</f>
        <v/>
      </c>
      <c r="C282" s="3" t="str">
        <f aca="true">IF(K282="","",INDIRECT("Feuil1!"&amp;ADDRESS(COLUMN()+4,$K282,4,1),1))</f>
        <v/>
      </c>
      <c r="D282" s="3" t="str">
        <f aca="true">IF(K282="","",INDIRECT("Feuil1!"&amp;ADDRESS(COLUMN()+4,$K282,4,1),1))</f>
        <v/>
      </c>
      <c r="E282" s="82" t="str">
        <f aca="true">IF(K282="","",INDIRECT("Feuil1!"&amp;ADDRESS(COLUMN()+4,$K282,4,1),1))</f>
        <v/>
      </c>
      <c r="F282" s="3" t="str">
        <f aca="true">IF(K282="","",INDIRECT("Feuil1!"&amp;ADDRESS(COLUMN()+4,$K282,4,1),1))</f>
        <v/>
      </c>
      <c r="G282" s="82" t="str">
        <f aca="true">IF(K282="","",INDIRECT("Feuil1!"&amp;ADDRESS(COLUMN()+4,$K282,4,1),1))</f>
        <v/>
      </c>
      <c r="H282" s="3" t="str">
        <f aca="true">IF(K282="","",INDIRECT("Feuil1!"&amp;ADDRESS(COLUMN()+4,$K282,4,1),1))</f>
        <v/>
      </c>
      <c r="I282" s="3" t="str">
        <f aca="true">IF(K282="","",INDIRECT("Feuil1!"&amp;ADDRESS(COLUMN()+4,$K282,4,1),1))</f>
        <v/>
      </c>
      <c r="J282" s="82" t="str">
        <f aca="true">IF(K282="","",INDIRECT("Feuil1!"&amp;ADDRESS(COLUMN()+4,$K282,4,1),1))</f>
        <v/>
      </c>
      <c r="K282" s="83" t="str">
        <f aca="false">IFERROR(SMALL(Feuil1!A$15:PV$15,ROW()-1),"")</f>
        <v/>
      </c>
    </row>
    <row r="283" customFormat="false" ht="13.8" hidden="false" customHeight="false" outlineLevel="0" collapsed="false">
      <c r="A283" s="3" t="str">
        <f aca="true">IF(K283="","",INDIRECT("Feuil1!"&amp;ADDRESS(COLUMN()+4,$K283,4,1),1))</f>
        <v/>
      </c>
      <c r="B283" s="81" t="str">
        <f aca="true">IF(K283="","",INDIRECT("Feuil1!"&amp;ADDRESS(COLUMN()+4,$K283,4,1),1))</f>
        <v/>
      </c>
      <c r="C283" s="3" t="str">
        <f aca="true">IF(K283="","",INDIRECT("Feuil1!"&amp;ADDRESS(COLUMN()+4,$K283,4,1),1))</f>
        <v/>
      </c>
      <c r="D283" s="3" t="str">
        <f aca="true">IF(K283="","",INDIRECT("Feuil1!"&amp;ADDRESS(COLUMN()+4,$K283,4,1),1))</f>
        <v/>
      </c>
      <c r="E283" s="82" t="str">
        <f aca="true">IF(K283="","",INDIRECT("Feuil1!"&amp;ADDRESS(COLUMN()+4,$K283,4,1),1))</f>
        <v/>
      </c>
      <c r="F283" s="3" t="str">
        <f aca="true">IF(K283="","",INDIRECT("Feuil1!"&amp;ADDRESS(COLUMN()+4,$K283,4,1),1))</f>
        <v/>
      </c>
      <c r="G283" s="82" t="str">
        <f aca="true">IF(K283="","",INDIRECT("Feuil1!"&amp;ADDRESS(COLUMN()+4,$K283,4,1),1))</f>
        <v/>
      </c>
      <c r="H283" s="3" t="str">
        <f aca="true">IF(K283="","",INDIRECT("Feuil1!"&amp;ADDRESS(COLUMN()+4,$K283,4,1),1))</f>
        <v/>
      </c>
      <c r="I283" s="3" t="str">
        <f aca="true">IF(K283="","",INDIRECT("Feuil1!"&amp;ADDRESS(COLUMN()+4,$K283,4,1),1))</f>
        <v/>
      </c>
      <c r="J283" s="82" t="str">
        <f aca="true">IF(K283="","",INDIRECT("Feuil1!"&amp;ADDRESS(COLUMN()+4,$K283,4,1),1))</f>
        <v/>
      </c>
      <c r="K283" s="83" t="str">
        <f aca="false">IFERROR(SMALL(Feuil1!A$15:PV$15,ROW()-1),"")</f>
        <v/>
      </c>
    </row>
    <row r="284" customFormat="false" ht="13.8" hidden="false" customHeight="false" outlineLevel="0" collapsed="false">
      <c r="A284" s="3" t="str">
        <f aca="true">IF(K284="","",INDIRECT("Feuil1!"&amp;ADDRESS(COLUMN()+4,$K284,4,1),1))</f>
        <v/>
      </c>
      <c r="B284" s="81" t="str">
        <f aca="true">IF(K284="","",INDIRECT("Feuil1!"&amp;ADDRESS(COLUMN()+4,$K284,4,1),1))</f>
        <v/>
      </c>
      <c r="C284" s="3" t="str">
        <f aca="true">IF(K284="","",INDIRECT("Feuil1!"&amp;ADDRESS(COLUMN()+4,$K284,4,1),1))</f>
        <v/>
      </c>
      <c r="D284" s="3" t="str">
        <f aca="true">IF(K284="","",INDIRECT("Feuil1!"&amp;ADDRESS(COLUMN()+4,$K284,4,1),1))</f>
        <v/>
      </c>
      <c r="E284" s="82" t="str">
        <f aca="true">IF(K284="","",INDIRECT("Feuil1!"&amp;ADDRESS(COLUMN()+4,$K284,4,1),1))</f>
        <v/>
      </c>
      <c r="F284" s="3" t="str">
        <f aca="true">IF(K284="","",INDIRECT("Feuil1!"&amp;ADDRESS(COLUMN()+4,$K284,4,1),1))</f>
        <v/>
      </c>
      <c r="G284" s="82" t="str">
        <f aca="true">IF(K284="","",INDIRECT("Feuil1!"&amp;ADDRESS(COLUMN()+4,$K284,4,1),1))</f>
        <v/>
      </c>
      <c r="H284" s="3" t="str">
        <f aca="true">IF(K284="","",INDIRECT("Feuil1!"&amp;ADDRESS(COLUMN()+4,$K284,4,1),1))</f>
        <v/>
      </c>
      <c r="I284" s="3" t="str">
        <f aca="true">IF(K284="","",INDIRECT("Feuil1!"&amp;ADDRESS(COLUMN()+4,$K284,4,1),1))</f>
        <v/>
      </c>
      <c r="J284" s="82" t="str">
        <f aca="true">IF(K284="","",INDIRECT("Feuil1!"&amp;ADDRESS(COLUMN()+4,$K284,4,1),1))</f>
        <v/>
      </c>
      <c r="K284" s="83" t="str">
        <f aca="false">IFERROR(SMALL(Feuil1!A$15:PV$15,ROW()-1),"")</f>
        <v/>
      </c>
    </row>
    <row r="285" customFormat="false" ht="13.8" hidden="false" customHeight="false" outlineLevel="0" collapsed="false">
      <c r="A285" s="3" t="str">
        <f aca="true">IF(K285="","",INDIRECT("Feuil1!"&amp;ADDRESS(COLUMN()+4,$K285,4,1),1))</f>
        <v/>
      </c>
      <c r="B285" s="81" t="str">
        <f aca="true">IF(K285="","",INDIRECT("Feuil1!"&amp;ADDRESS(COLUMN()+4,$K285,4,1),1))</f>
        <v/>
      </c>
      <c r="C285" s="3" t="str">
        <f aca="true">IF(K285="","",INDIRECT("Feuil1!"&amp;ADDRESS(COLUMN()+4,$K285,4,1),1))</f>
        <v/>
      </c>
      <c r="D285" s="3" t="str">
        <f aca="true">IF(K285="","",INDIRECT("Feuil1!"&amp;ADDRESS(COLUMN()+4,$K285,4,1),1))</f>
        <v/>
      </c>
      <c r="E285" s="82" t="str">
        <f aca="true">IF(K285="","",INDIRECT("Feuil1!"&amp;ADDRESS(COLUMN()+4,$K285,4,1),1))</f>
        <v/>
      </c>
      <c r="F285" s="3" t="str">
        <f aca="true">IF(K285="","",INDIRECT("Feuil1!"&amp;ADDRESS(COLUMN()+4,$K285,4,1),1))</f>
        <v/>
      </c>
      <c r="G285" s="82" t="str">
        <f aca="true">IF(K285="","",INDIRECT("Feuil1!"&amp;ADDRESS(COLUMN()+4,$K285,4,1),1))</f>
        <v/>
      </c>
      <c r="H285" s="3" t="str">
        <f aca="true">IF(K285="","",INDIRECT("Feuil1!"&amp;ADDRESS(COLUMN()+4,$K285,4,1),1))</f>
        <v/>
      </c>
      <c r="I285" s="3" t="str">
        <f aca="true">IF(K285="","",INDIRECT("Feuil1!"&amp;ADDRESS(COLUMN()+4,$K285,4,1),1))</f>
        <v/>
      </c>
      <c r="J285" s="82" t="str">
        <f aca="true">IF(K285="","",INDIRECT("Feuil1!"&amp;ADDRESS(COLUMN()+4,$K285,4,1),1))</f>
        <v/>
      </c>
      <c r="K285" s="83" t="str">
        <f aca="false">IFERROR(SMALL(Feuil1!A$15:PV$15,ROW()-1),"")</f>
        <v/>
      </c>
    </row>
    <row r="286" customFormat="false" ht="13.8" hidden="false" customHeight="false" outlineLevel="0" collapsed="false">
      <c r="A286" s="3" t="str">
        <f aca="true">IF(K286="","",INDIRECT("Feuil1!"&amp;ADDRESS(COLUMN()+4,$K286,4,1),1))</f>
        <v/>
      </c>
      <c r="B286" s="81" t="str">
        <f aca="true">IF(K286="","",INDIRECT("Feuil1!"&amp;ADDRESS(COLUMN()+4,$K286,4,1),1))</f>
        <v/>
      </c>
      <c r="C286" s="3" t="str">
        <f aca="true">IF(K286="","",INDIRECT("Feuil1!"&amp;ADDRESS(COLUMN()+4,$K286,4,1),1))</f>
        <v/>
      </c>
      <c r="D286" s="3" t="str">
        <f aca="true">IF(K286="","",INDIRECT("Feuil1!"&amp;ADDRESS(COLUMN()+4,$K286,4,1),1))</f>
        <v/>
      </c>
      <c r="E286" s="82" t="str">
        <f aca="true">IF(K286="","",INDIRECT("Feuil1!"&amp;ADDRESS(COLUMN()+4,$K286,4,1),1))</f>
        <v/>
      </c>
      <c r="F286" s="3" t="str">
        <f aca="true">IF(K286="","",INDIRECT("Feuil1!"&amp;ADDRESS(COLUMN()+4,$K286,4,1),1))</f>
        <v/>
      </c>
      <c r="G286" s="82" t="str">
        <f aca="true">IF(K286="","",INDIRECT("Feuil1!"&amp;ADDRESS(COLUMN()+4,$K286,4,1),1))</f>
        <v/>
      </c>
      <c r="H286" s="3" t="str">
        <f aca="true">IF(K286="","",INDIRECT("Feuil1!"&amp;ADDRESS(COLUMN()+4,$K286,4,1),1))</f>
        <v/>
      </c>
      <c r="I286" s="3" t="str">
        <f aca="true">IF(K286="","",INDIRECT("Feuil1!"&amp;ADDRESS(COLUMN()+4,$K286,4,1),1))</f>
        <v/>
      </c>
      <c r="J286" s="82" t="str">
        <f aca="true">IF(K286="","",INDIRECT("Feuil1!"&amp;ADDRESS(COLUMN()+4,$K286,4,1),1))</f>
        <v/>
      </c>
      <c r="K286" s="83" t="str">
        <f aca="false">IFERROR(SMALL(Feuil1!A$15:PV$15,ROW()-1),"")</f>
        <v/>
      </c>
    </row>
    <row r="287" customFormat="false" ht="13.8" hidden="false" customHeight="false" outlineLevel="0" collapsed="false">
      <c r="A287" s="3" t="str">
        <f aca="true">IF(K287="","",INDIRECT("Feuil1!"&amp;ADDRESS(COLUMN()+4,$K287,4,1),1))</f>
        <v/>
      </c>
      <c r="B287" s="81" t="str">
        <f aca="true">IF(K287="","",INDIRECT("Feuil1!"&amp;ADDRESS(COLUMN()+4,$K287,4,1),1))</f>
        <v/>
      </c>
      <c r="C287" s="3" t="str">
        <f aca="true">IF(K287="","",INDIRECT("Feuil1!"&amp;ADDRESS(COLUMN()+4,$K287,4,1),1))</f>
        <v/>
      </c>
      <c r="D287" s="3" t="str">
        <f aca="true">IF(K287="","",INDIRECT("Feuil1!"&amp;ADDRESS(COLUMN()+4,$K287,4,1),1))</f>
        <v/>
      </c>
      <c r="E287" s="82" t="str">
        <f aca="true">IF(K287="","",INDIRECT("Feuil1!"&amp;ADDRESS(COLUMN()+4,$K287,4,1),1))</f>
        <v/>
      </c>
      <c r="F287" s="3" t="str">
        <f aca="true">IF(K287="","",INDIRECT("Feuil1!"&amp;ADDRESS(COLUMN()+4,$K287,4,1),1))</f>
        <v/>
      </c>
      <c r="G287" s="82" t="str">
        <f aca="true">IF(K287="","",INDIRECT("Feuil1!"&amp;ADDRESS(COLUMN()+4,$K287,4,1),1))</f>
        <v/>
      </c>
      <c r="H287" s="3" t="str">
        <f aca="true">IF(K287="","",INDIRECT("Feuil1!"&amp;ADDRESS(COLUMN()+4,$K287,4,1),1))</f>
        <v/>
      </c>
      <c r="I287" s="3" t="str">
        <f aca="true">IF(K287="","",INDIRECT("Feuil1!"&amp;ADDRESS(COLUMN()+4,$K287,4,1),1))</f>
        <v/>
      </c>
      <c r="J287" s="82" t="str">
        <f aca="true">IF(K287="","",INDIRECT("Feuil1!"&amp;ADDRESS(COLUMN()+4,$K287,4,1),1))</f>
        <v/>
      </c>
      <c r="K287" s="83" t="str">
        <f aca="false">IFERROR(SMALL(Feuil1!A$15:PV$15,ROW()-1),"")</f>
        <v/>
      </c>
    </row>
    <row r="288" customFormat="false" ht="13.8" hidden="false" customHeight="false" outlineLevel="0" collapsed="false">
      <c r="A288" s="3" t="str">
        <f aca="true">IF(K288="","",INDIRECT("Feuil1!"&amp;ADDRESS(COLUMN()+4,$K288,4,1),1))</f>
        <v/>
      </c>
      <c r="B288" s="81" t="str">
        <f aca="true">IF(K288="","",INDIRECT("Feuil1!"&amp;ADDRESS(COLUMN()+4,$K288,4,1),1))</f>
        <v/>
      </c>
      <c r="C288" s="3" t="str">
        <f aca="true">IF(K288="","",INDIRECT("Feuil1!"&amp;ADDRESS(COLUMN()+4,$K288,4,1),1))</f>
        <v/>
      </c>
      <c r="D288" s="3" t="str">
        <f aca="true">IF(K288="","",INDIRECT("Feuil1!"&amp;ADDRESS(COLUMN()+4,$K288,4,1),1))</f>
        <v/>
      </c>
      <c r="E288" s="82" t="str">
        <f aca="true">IF(K288="","",INDIRECT("Feuil1!"&amp;ADDRESS(COLUMN()+4,$K288,4,1),1))</f>
        <v/>
      </c>
      <c r="F288" s="3" t="str">
        <f aca="true">IF(K288="","",INDIRECT("Feuil1!"&amp;ADDRESS(COLUMN()+4,$K288,4,1),1))</f>
        <v/>
      </c>
      <c r="G288" s="82" t="str">
        <f aca="true">IF(K288="","",INDIRECT("Feuil1!"&amp;ADDRESS(COLUMN()+4,$K288,4,1),1))</f>
        <v/>
      </c>
      <c r="H288" s="3" t="str">
        <f aca="true">IF(K288="","",INDIRECT("Feuil1!"&amp;ADDRESS(COLUMN()+4,$K288,4,1),1))</f>
        <v/>
      </c>
      <c r="I288" s="3" t="str">
        <f aca="true">IF(K288="","",INDIRECT("Feuil1!"&amp;ADDRESS(COLUMN()+4,$K288,4,1),1))</f>
        <v/>
      </c>
      <c r="J288" s="82" t="str">
        <f aca="true">IF(K288="","",INDIRECT("Feuil1!"&amp;ADDRESS(COLUMN()+4,$K288,4,1),1))</f>
        <v/>
      </c>
      <c r="K288" s="83" t="str">
        <f aca="false">IFERROR(SMALL(Feuil1!A$15:PV$15,ROW()-1),"")</f>
        <v/>
      </c>
    </row>
    <row r="289" customFormat="false" ht="13.8" hidden="false" customHeight="false" outlineLevel="0" collapsed="false">
      <c r="A289" s="3" t="str">
        <f aca="true">IF(K289="","",INDIRECT("Feuil1!"&amp;ADDRESS(COLUMN()+4,$K289,4,1),1))</f>
        <v/>
      </c>
      <c r="B289" s="81" t="str">
        <f aca="true">IF(K289="","",INDIRECT("Feuil1!"&amp;ADDRESS(COLUMN()+4,$K289,4,1),1))</f>
        <v/>
      </c>
      <c r="C289" s="3" t="str">
        <f aca="true">IF(K289="","",INDIRECT("Feuil1!"&amp;ADDRESS(COLUMN()+4,$K289,4,1),1))</f>
        <v/>
      </c>
      <c r="D289" s="3" t="str">
        <f aca="true">IF(K289="","",INDIRECT("Feuil1!"&amp;ADDRESS(COLUMN()+4,$K289,4,1),1))</f>
        <v/>
      </c>
      <c r="E289" s="82" t="str">
        <f aca="true">IF(K289="","",INDIRECT("Feuil1!"&amp;ADDRESS(COLUMN()+4,$K289,4,1),1))</f>
        <v/>
      </c>
      <c r="F289" s="3" t="str">
        <f aca="true">IF(K289="","",INDIRECT("Feuil1!"&amp;ADDRESS(COLUMN()+4,$K289,4,1),1))</f>
        <v/>
      </c>
      <c r="G289" s="82" t="str">
        <f aca="true">IF(K289="","",INDIRECT("Feuil1!"&amp;ADDRESS(COLUMN()+4,$K289,4,1),1))</f>
        <v/>
      </c>
      <c r="H289" s="3" t="str">
        <f aca="true">IF(K289="","",INDIRECT("Feuil1!"&amp;ADDRESS(COLUMN()+4,$K289,4,1),1))</f>
        <v/>
      </c>
      <c r="I289" s="3" t="str">
        <f aca="true">IF(K289="","",INDIRECT("Feuil1!"&amp;ADDRESS(COLUMN()+4,$K289,4,1),1))</f>
        <v/>
      </c>
      <c r="J289" s="82" t="str">
        <f aca="true">IF(K289="","",INDIRECT("Feuil1!"&amp;ADDRESS(COLUMN()+4,$K289,4,1),1))</f>
        <v/>
      </c>
      <c r="K289" s="83" t="str">
        <f aca="false">IFERROR(SMALL(Feuil1!A$15:PV$15,ROW()-1),"")</f>
        <v/>
      </c>
    </row>
    <row r="290" customFormat="false" ht="13.8" hidden="false" customHeight="false" outlineLevel="0" collapsed="false">
      <c r="A290" s="3" t="str">
        <f aca="true">IF(K290="","",INDIRECT("Feuil1!"&amp;ADDRESS(COLUMN()+4,$K290,4,1),1))</f>
        <v/>
      </c>
      <c r="B290" s="81" t="str">
        <f aca="true">IF(K290="","",INDIRECT("Feuil1!"&amp;ADDRESS(COLUMN()+4,$K290,4,1),1))</f>
        <v/>
      </c>
      <c r="C290" s="3" t="str">
        <f aca="true">IF(K290="","",INDIRECT("Feuil1!"&amp;ADDRESS(COLUMN()+4,$K290,4,1),1))</f>
        <v/>
      </c>
      <c r="D290" s="3" t="str">
        <f aca="true">IF(K290="","",INDIRECT("Feuil1!"&amp;ADDRESS(COLUMN()+4,$K290,4,1),1))</f>
        <v/>
      </c>
      <c r="E290" s="82" t="str">
        <f aca="true">IF(K290="","",INDIRECT("Feuil1!"&amp;ADDRESS(COLUMN()+4,$K290,4,1),1))</f>
        <v/>
      </c>
      <c r="F290" s="3" t="str">
        <f aca="true">IF(K290="","",INDIRECT("Feuil1!"&amp;ADDRESS(COLUMN()+4,$K290,4,1),1))</f>
        <v/>
      </c>
      <c r="G290" s="82" t="str">
        <f aca="true">IF(K290="","",INDIRECT("Feuil1!"&amp;ADDRESS(COLUMN()+4,$K290,4,1),1))</f>
        <v/>
      </c>
      <c r="H290" s="3" t="str">
        <f aca="true">IF(K290="","",INDIRECT("Feuil1!"&amp;ADDRESS(COLUMN()+4,$K290,4,1),1))</f>
        <v/>
      </c>
      <c r="I290" s="3" t="str">
        <f aca="true">IF(K290="","",INDIRECT("Feuil1!"&amp;ADDRESS(COLUMN()+4,$K290,4,1),1))</f>
        <v/>
      </c>
      <c r="J290" s="82" t="str">
        <f aca="true">IF(K290="","",INDIRECT("Feuil1!"&amp;ADDRESS(COLUMN()+4,$K290,4,1),1))</f>
        <v/>
      </c>
      <c r="K290" s="83" t="str">
        <f aca="false">IFERROR(SMALL(Feuil1!A$15:PV$15,ROW()-1),"")</f>
        <v/>
      </c>
    </row>
    <row r="291" customFormat="false" ht="13.8" hidden="false" customHeight="false" outlineLevel="0" collapsed="false">
      <c r="A291" s="3" t="str">
        <f aca="true">IF(K291="","",INDIRECT("Feuil1!"&amp;ADDRESS(COLUMN()+4,$K291,4,1),1))</f>
        <v/>
      </c>
      <c r="B291" s="81" t="str">
        <f aca="true">IF(K291="","",INDIRECT("Feuil1!"&amp;ADDRESS(COLUMN()+4,$K291,4,1),1))</f>
        <v/>
      </c>
      <c r="C291" s="3" t="str">
        <f aca="true">IF(K291="","",INDIRECT("Feuil1!"&amp;ADDRESS(COLUMN()+4,$K291,4,1),1))</f>
        <v/>
      </c>
      <c r="D291" s="3" t="str">
        <f aca="true">IF(K291="","",INDIRECT("Feuil1!"&amp;ADDRESS(COLUMN()+4,$K291,4,1),1))</f>
        <v/>
      </c>
      <c r="E291" s="82" t="str">
        <f aca="true">IF(K291="","",INDIRECT("Feuil1!"&amp;ADDRESS(COLUMN()+4,$K291,4,1),1))</f>
        <v/>
      </c>
      <c r="F291" s="3" t="str">
        <f aca="true">IF(K291="","",INDIRECT("Feuil1!"&amp;ADDRESS(COLUMN()+4,$K291,4,1),1))</f>
        <v/>
      </c>
      <c r="G291" s="82" t="str">
        <f aca="true">IF(K291="","",INDIRECT("Feuil1!"&amp;ADDRESS(COLUMN()+4,$K291,4,1),1))</f>
        <v/>
      </c>
      <c r="H291" s="3" t="str">
        <f aca="true">IF(K291="","",INDIRECT("Feuil1!"&amp;ADDRESS(COLUMN()+4,$K291,4,1),1))</f>
        <v/>
      </c>
      <c r="I291" s="3" t="str">
        <f aca="true">IF(K291="","",INDIRECT("Feuil1!"&amp;ADDRESS(COLUMN()+4,$K291,4,1),1))</f>
        <v/>
      </c>
      <c r="J291" s="82" t="str">
        <f aca="true">IF(K291="","",INDIRECT("Feuil1!"&amp;ADDRESS(COLUMN()+4,$K291,4,1),1))</f>
        <v/>
      </c>
      <c r="K291" s="83" t="str">
        <f aca="false">IFERROR(SMALL(Feuil1!A$15:PV$15,ROW()-1),"")</f>
        <v/>
      </c>
    </row>
    <row r="292" customFormat="false" ht="13.8" hidden="false" customHeight="false" outlineLevel="0" collapsed="false">
      <c r="A292" s="3" t="str">
        <f aca="true">IF(K292="","",INDIRECT("Feuil1!"&amp;ADDRESS(COLUMN()+4,$K292,4,1),1))</f>
        <v/>
      </c>
      <c r="B292" s="81" t="str">
        <f aca="true">IF(K292="","",INDIRECT("Feuil1!"&amp;ADDRESS(COLUMN()+4,$K292,4,1),1))</f>
        <v/>
      </c>
      <c r="C292" s="3" t="str">
        <f aca="true">IF(K292="","",INDIRECT("Feuil1!"&amp;ADDRESS(COLUMN()+4,$K292,4,1),1))</f>
        <v/>
      </c>
      <c r="D292" s="3" t="str">
        <f aca="true">IF(K292="","",INDIRECT("Feuil1!"&amp;ADDRESS(COLUMN()+4,$K292,4,1),1))</f>
        <v/>
      </c>
      <c r="E292" s="82" t="str">
        <f aca="true">IF(K292="","",INDIRECT("Feuil1!"&amp;ADDRESS(COLUMN()+4,$K292,4,1),1))</f>
        <v/>
      </c>
      <c r="F292" s="3" t="str">
        <f aca="true">IF(K292="","",INDIRECT("Feuil1!"&amp;ADDRESS(COLUMN()+4,$K292,4,1),1))</f>
        <v/>
      </c>
      <c r="G292" s="82" t="str">
        <f aca="true">IF(K292="","",INDIRECT("Feuil1!"&amp;ADDRESS(COLUMN()+4,$K292,4,1),1))</f>
        <v/>
      </c>
      <c r="H292" s="3" t="str">
        <f aca="true">IF(K292="","",INDIRECT("Feuil1!"&amp;ADDRESS(COLUMN()+4,$K292,4,1),1))</f>
        <v/>
      </c>
      <c r="I292" s="3" t="str">
        <f aca="true">IF(K292="","",INDIRECT("Feuil1!"&amp;ADDRESS(COLUMN()+4,$K292,4,1),1))</f>
        <v/>
      </c>
      <c r="J292" s="82" t="str">
        <f aca="true">IF(K292="","",INDIRECT("Feuil1!"&amp;ADDRESS(COLUMN()+4,$K292,4,1),1))</f>
        <v/>
      </c>
      <c r="K292" s="83" t="str">
        <f aca="false">IFERROR(SMALL(Feuil1!A$15:PV$15,ROW()-1),"")</f>
        <v/>
      </c>
    </row>
    <row r="293" customFormat="false" ht="13.8" hidden="false" customHeight="false" outlineLevel="0" collapsed="false">
      <c r="A293" s="3" t="str">
        <f aca="true">IF(K293="","",INDIRECT("Feuil1!"&amp;ADDRESS(COLUMN()+4,$K293,4,1),1))</f>
        <v/>
      </c>
      <c r="B293" s="81" t="str">
        <f aca="true">IF(K293="","",INDIRECT("Feuil1!"&amp;ADDRESS(COLUMN()+4,$K293,4,1),1))</f>
        <v/>
      </c>
      <c r="C293" s="3" t="str">
        <f aca="true">IF(K293="","",INDIRECT("Feuil1!"&amp;ADDRESS(COLUMN()+4,$K293,4,1),1))</f>
        <v/>
      </c>
      <c r="D293" s="3" t="str">
        <f aca="true">IF(K293="","",INDIRECT("Feuil1!"&amp;ADDRESS(COLUMN()+4,$K293,4,1),1))</f>
        <v/>
      </c>
      <c r="E293" s="82" t="str">
        <f aca="true">IF(K293="","",INDIRECT("Feuil1!"&amp;ADDRESS(COLUMN()+4,$K293,4,1),1))</f>
        <v/>
      </c>
      <c r="F293" s="3" t="str">
        <f aca="true">IF(K293="","",INDIRECT("Feuil1!"&amp;ADDRESS(COLUMN()+4,$K293,4,1),1))</f>
        <v/>
      </c>
      <c r="G293" s="82" t="str">
        <f aca="true">IF(K293="","",INDIRECT("Feuil1!"&amp;ADDRESS(COLUMN()+4,$K293,4,1),1))</f>
        <v/>
      </c>
      <c r="H293" s="3" t="str">
        <f aca="true">IF(K293="","",INDIRECT("Feuil1!"&amp;ADDRESS(COLUMN()+4,$K293,4,1),1))</f>
        <v/>
      </c>
      <c r="I293" s="3" t="str">
        <f aca="true">IF(K293="","",INDIRECT("Feuil1!"&amp;ADDRESS(COLUMN()+4,$K293,4,1),1))</f>
        <v/>
      </c>
      <c r="J293" s="82" t="str">
        <f aca="true">IF(K293="","",INDIRECT("Feuil1!"&amp;ADDRESS(COLUMN()+4,$K293,4,1),1))</f>
        <v/>
      </c>
      <c r="K293" s="83" t="str">
        <f aca="false">IFERROR(SMALL(Feuil1!A$15:PV$15,ROW()-1),"")</f>
        <v/>
      </c>
    </row>
    <row r="294" customFormat="false" ht="13.8" hidden="false" customHeight="false" outlineLevel="0" collapsed="false">
      <c r="A294" s="3" t="str">
        <f aca="true">IF(K294="","",INDIRECT("Feuil1!"&amp;ADDRESS(COLUMN()+4,$K294,4,1),1))</f>
        <v/>
      </c>
      <c r="B294" s="81" t="str">
        <f aca="true">IF(K294="","",INDIRECT("Feuil1!"&amp;ADDRESS(COLUMN()+4,$K294,4,1),1))</f>
        <v/>
      </c>
      <c r="C294" s="3" t="str">
        <f aca="true">IF(K294="","",INDIRECT("Feuil1!"&amp;ADDRESS(COLUMN()+4,$K294,4,1),1))</f>
        <v/>
      </c>
      <c r="D294" s="3" t="str">
        <f aca="true">IF(K294="","",INDIRECT("Feuil1!"&amp;ADDRESS(COLUMN()+4,$K294,4,1),1))</f>
        <v/>
      </c>
      <c r="E294" s="82" t="str">
        <f aca="true">IF(K294="","",INDIRECT("Feuil1!"&amp;ADDRESS(COLUMN()+4,$K294,4,1),1))</f>
        <v/>
      </c>
      <c r="F294" s="3" t="str">
        <f aca="true">IF(K294="","",INDIRECT("Feuil1!"&amp;ADDRESS(COLUMN()+4,$K294,4,1),1))</f>
        <v/>
      </c>
      <c r="G294" s="82" t="str">
        <f aca="true">IF(K294="","",INDIRECT("Feuil1!"&amp;ADDRESS(COLUMN()+4,$K294,4,1),1))</f>
        <v/>
      </c>
      <c r="H294" s="3" t="str">
        <f aca="true">IF(K294="","",INDIRECT("Feuil1!"&amp;ADDRESS(COLUMN()+4,$K294,4,1),1))</f>
        <v/>
      </c>
      <c r="I294" s="3" t="str">
        <f aca="true">IF(K294="","",INDIRECT("Feuil1!"&amp;ADDRESS(COLUMN()+4,$K294,4,1),1))</f>
        <v/>
      </c>
      <c r="J294" s="82" t="str">
        <f aca="true">IF(K294="","",INDIRECT("Feuil1!"&amp;ADDRESS(COLUMN()+4,$K294,4,1),1))</f>
        <v/>
      </c>
      <c r="K294" s="83" t="str">
        <f aca="false">IFERROR(SMALL(Feuil1!A$15:PV$15,ROW()-1),"")</f>
        <v/>
      </c>
    </row>
    <row r="295" customFormat="false" ht="13.8" hidden="false" customHeight="false" outlineLevel="0" collapsed="false">
      <c r="A295" s="3" t="str">
        <f aca="true">IF(K295="","",INDIRECT("Feuil1!"&amp;ADDRESS(COLUMN()+4,$K295,4,1),1))</f>
        <v/>
      </c>
      <c r="B295" s="81" t="str">
        <f aca="true">IF(K295="","",INDIRECT("Feuil1!"&amp;ADDRESS(COLUMN()+4,$K295,4,1),1))</f>
        <v/>
      </c>
      <c r="C295" s="3" t="str">
        <f aca="true">IF(K295="","",INDIRECT("Feuil1!"&amp;ADDRESS(COLUMN()+4,$K295,4,1),1))</f>
        <v/>
      </c>
      <c r="D295" s="3" t="str">
        <f aca="true">IF(K295="","",INDIRECT("Feuil1!"&amp;ADDRESS(COLUMN()+4,$K295,4,1),1))</f>
        <v/>
      </c>
      <c r="E295" s="82" t="str">
        <f aca="true">IF(K295="","",INDIRECT("Feuil1!"&amp;ADDRESS(COLUMN()+4,$K295,4,1),1))</f>
        <v/>
      </c>
      <c r="F295" s="3" t="str">
        <f aca="true">IF(K295="","",INDIRECT("Feuil1!"&amp;ADDRESS(COLUMN()+4,$K295,4,1),1))</f>
        <v/>
      </c>
      <c r="G295" s="82" t="str">
        <f aca="true">IF(K295="","",INDIRECT("Feuil1!"&amp;ADDRESS(COLUMN()+4,$K295,4,1),1))</f>
        <v/>
      </c>
      <c r="H295" s="3" t="str">
        <f aca="true">IF(K295="","",INDIRECT("Feuil1!"&amp;ADDRESS(COLUMN()+4,$K295,4,1),1))</f>
        <v/>
      </c>
      <c r="I295" s="3" t="str">
        <f aca="true">IF(K295="","",INDIRECT("Feuil1!"&amp;ADDRESS(COLUMN()+4,$K295,4,1),1))</f>
        <v/>
      </c>
      <c r="J295" s="82" t="str">
        <f aca="true">IF(K295="","",INDIRECT("Feuil1!"&amp;ADDRESS(COLUMN()+4,$K295,4,1),1))</f>
        <v/>
      </c>
      <c r="K295" s="83" t="str">
        <f aca="false">IFERROR(SMALL(Feuil1!A$15:PV$15,ROW()-1),"")</f>
        <v/>
      </c>
    </row>
    <row r="296" customFormat="false" ht="13.8" hidden="false" customHeight="false" outlineLevel="0" collapsed="false">
      <c r="A296" s="3" t="str">
        <f aca="true">IF(K296="","",INDIRECT("Feuil1!"&amp;ADDRESS(COLUMN()+4,$K296,4,1),1))</f>
        <v/>
      </c>
      <c r="B296" s="81" t="str">
        <f aca="true">IF(K296="","",INDIRECT("Feuil1!"&amp;ADDRESS(COLUMN()+4,$K296,4,1),1))</f>
        <v/>
      </c>
      <c r="C296" s="3" t="str">
        <f aca="true">IF(K296="","",INDIRECT("Feuil1!"&amp;ADDRESS(COLUMN()+4,$K296,4,1),1))</f>
        <v/>
      </c>
      <c r="D296" s="3" t="str">
        <f aca="true">IF(K296="","",INDIRECT("Feuil1!"&amp;ADDRESS(COLUMN()+4,$K296,4,1),1))</f>
        <v/>
      </c>
      <c r="E296" s="82" t="str">
        <f aca="true">IF(K296="","",INDIRECT("Feuil1!"&amp;ADDRESS(COLUMN()+4,$K296,4,1),1))</f>
        <v/>
      </c>
      <c r="F296" s="3" t="str">
        <f aca="true">IF(K296="","",INDIRECT("Feuil1!"&amp;ADDRESS(COLUMN()+4,$K296,4,1),1))</f>
        <v/>
      </c>
      <c r="G296" s="82" t="str">
        <f aca="true">IF(K296="","",INDIRECT("Feuil1!"&amp;ADDRESS(COLUMN()+4,$K296,4,1),1))</f>
        <v/>
      </c>
      <c r="H296" s="3" t="str">
        <f aca="true">IF(K296="","",INDIRECT("Feuil1!"&amp;ADDRESS(COLUMN()+4,$K296,4,1),1))</f>
        <v/>
      </c>
      <c r="I296" s="3" t="str">
        <f aca="true">IF(K296="","",INDIRECT("Feuil1!"&amp;ADDRESS(COLUMN()+4,$K296,4,1),1))</f>
        <v/>
      </c>
      <c r="J296" s="82" t="str">
        <f aca="true">IF(K296="","",INDIRECT("Feuil1!"&amp;ADDRESS(COLUMN()+4,$K296,4,1),1))</f>
        <v/>
      </c>
      <c r="K296" s="83" t="str">
        <f aca="false">IFERROR(SMALL(Feuil1!A$15:PV$15,ROW()-1),"")</f>
        <v/>
      </c>
    </row>
    <row r="297" customFormat="false" ht="13.8" hidden="false" customHeight="false" outlineLevel="0" collapsed="false">
      <c r="A297" s="3" t="str">
        <f aca="true">IF(K297="","",INDIRECT("Feuil1!"&amp;ADDRESS(COLUMN()+4,$K297,4,1),1))</f>
        <v/>
      </c>
      <c r="B297" s="81" t="str">
        <f aca="true">IF(K297="","",INDIRECT("Feuil1!"&amp;ADDRESS(COLUMN()+4,$K297,4,1),1))</f>
        <v/>
      </c>
      <c r="C297" s="3" t="str">
        <f aca="true">IF(K297="","",INDIRECT("Feuil1!"&amp;ADDRESS(COLUMN()+4,$K297,4,1),1))</f>
        <v/>
      </c>
      <c r="D297" s="3" t="str">
        <f aca="true">IF(K297="","",INDIRECT("Feuil1!"&amp;ADDRESS(COLUMN()+4,$K297,4,1),1))</f>
        <v/>
      </c>
      <c r="E297" s="82" t="str">
        <f aca="true">IF(K297="","",INDIRECT("Feuil1!"&amp;ADDRESS(COLUMN()+4,$K297,4,1),1))</f>
        <v/>
      </c>
      <c r="F297" s="3" t="str">
        <f aca="true">IF(K297="","",INDIRECT("Feuil1!"&amp;ADDRESS(COLUMN()+4,$K297,4,1),1))</f>
        <v/>
      </c>
      <c r="G297" s="82" t="str">
        <f aca="true">IF(K297="","",INDIRECT("Feuil1!"&amp;ADDRESS(COLUMN()+4,$K297,4,1),1))</f>
        <v/>
      </c>
      <c r="H297" s="3" t="str">
        <f aca="true">IF(K297="","",INDIRECT("Feuil1!"&amp;ADDRESS(COLUMN()+4,$K297,4,1),1))</f>
        <v/>
      </c>
      <c r="I297" s="3" t="str">
        <f aca="true">IF(K297="","",INDIRECT("Feuil1!"&amp;ADDRESS(COLUMN()+4,$K297,4,1),1))</f>
        <v/>
      </c>
      <c r="J297" s="82" t="str">
        <f aca="true">IF(K297="","",INDIRECT("Feuil1!"&amp;ADDRESS(COLUMN()+4,$K297,4,1),1))</f>
        <v/>
      </c>
      <c r="K297" s="83" t="str">
        <f aca="false">IFERROR(SMALL(Feuil1!A$15:PV$15,ROW()-1),"")</f>
        <v/>
      </c>
    </row>
    <row r="298" customFormat="false" ht="13.8" hidden="false" customHeight="false" outlineLevel="0" collapsed="false">
      <c r="A298" s="3" t="str">
        <f aca="true">IF(K298="","",INDIRECT("Feuil1!"&amp;ADDRESS(COLUMN()+4,$K298,4,1),1))</f>
        <v/>
      </c>
      <c r="B298" s="81" t="str">
        <f aca="true">IF(K298="","",INDIRECT("Feuil1!"&amp;ADDRESS(COLUMN()+4,$K298,4,1),1))</f>
        <v/>
      </c>
      <c r="C298" s="3" t="str">
        <f aca="true">IF(K298="","",INDIRECT("Feuil1!"&amp;ADDRESS(COLUMN()+4,$K298,4,1),1))</f>
        <v/>
      </c>
      <c r="D298" s="3" t="str">
        <f aca="true">IF(K298="","",INDIRECT("Feuil1!"&amp;ADDRESS(COLUMN()+4,$K298,4,1),1))</f>
        <v/>
      </c>
      <c r="E298" s="82" t="str">
        <f aca="true">IF(K298="","",INDIRECT("Feuil1!"&amp;ADDRESS(COLUMN()+4,$K298,4,1),1))</f>
        <v/>
      </c>
      <c r="F298" s="3" t="str">
        <f aca="true">IF(K298="","",INDIRECT("Feuil1!"&amp;ADDRESS(COLUMN()+4,$K298,4,1),1))</f>
        <v/>
      </c>
      <c r="G298" s="82" t="str">
        <f aca="true">IF(K298="","",INDIRECT("Feuil1!"&amp;ADDRESS(COLUMN()+4,$K298,4,1),1))</f>
        <v/>
      </c>
      <c r="H298" s="3" t="str">
        <f aca="true">IF(K298="","",INDIRECT("Feuil1!"&amp;ADDRESS(COLUMN()+4,$K298,4,1),1))</f>
        <v/>
      </c>
      <c r="I298" s="3" t="str">
        <f aca="true">IF(K298="","",INDIRECT("Feuil1!"&amp;ADDRESS(COLUMN()+4,$K298,4,1),1))</f>
        <v/>
      </c>
      <c r="J298" s="82" t="str">
        <f aca="true">IF(K298="","",INDIRECT("Feuil1!"&amp;ADDRESS(COLUMN()+4,$K298,4,1),1))</f>
        <v/>
      </c>
      <c r="K298" s="83" t="str">
        <f aca="false">IFERROR(SMALL(Feuil1!A$15:PV$15,ROW()-1),"")</f>
        <v/>
      </c>
    </row>
    <row r="299" customFormat="false" ht="13.8" hidden="false" customHeight="false" outlineLevel="0" collapsed="false">
      <c r="A299" s="3" t="str">
        <f aca="true">IF(K299="","",INDIRECT("Feuil1!"&amp;ADDRESS(COLUMN()+4,$K299,4,1),1))</f>
        <v/>
      </c>
      <c r="B299" s="81" t="str">
        <f aca="true">IF(K299="","",INDIRECT("Feuil1!"&amp;ADDRESS(COLUMN()+4,$K299,4,1),1))</f>
        <v/>
      </c>
      <c r="C299" s="3" t="str">
        <f aca="true">IF(K299="","",INDIRECT("Feuil1!"&amp;ADDRESS(COLUMN()+4,$K299,4,1),1))</f>
        <v/>
      </c>
      <c r="D299" s="3" t="str">
        <f aca="true">IF(K299="","",INDIRECT("Feuil1!"&amp;ADDRESS(COLUMN()+4,$K299,4,1),1))</f>
        <v/>
      </c>
      <c r="E299" s="82" t="str">
        <f aca="true">IF(K299="","",INDIRECT("Feuil1!"&amp;ADDRESS(COLUMN()+4,$K299,4,1),1))</f>
        <v/>
      </c>
      <c r="F299" s="3" t="str">
        <f aca="true">IF(K299="","",INDIRECT("Feuil1!"&amp;ADDRESS(COLUMN()+4,$K299,4,1),1))</f>
        <v/>
      </c>
      <c r="G299" s="82" t="str">
        <f aca="true">IF(K299="","",INDIRECT("Feuil1!"&amp;ADDRESS(COLUMN()+4,$K299,4,1),1))</f>
        <v/>
      </c>
      <c r="H299" s="3" t="str">
        <f aca="true">IF(K299="","",INDIRECT("Feuil1!"&amp;ADDRESS(COLUMN()+4,$K299,4,1),1))</f>
        <v/>
      </c>
      <c r="I299" s="3" t="str">
        <f aca="true">IF(K299="","",INDIRECT("Feuil1!"&amp;ADDRESS(COLUMN()+4,$K299,4,1),1))</f>
        <v/>
      </c>
      <c r="J299" s="82" t="str">
        <f aca="true">IF(K299="","",INDIRECT("Feuil1!"&amp;ADDRESS(COLUMN()+4,$K299,4,1),1))</f>
        <v/>
      </c>
      <c r="K299" s="83" t="str">
        <f aca="false">IFERROR(SMALL(Feuil1!A$15:PV$15,ROW()-1),"")</f>
        <v/>
      </c>
    </row>
    <row r="300" customFormat="false" ht="13.8" hidden="false" customHeight="false" outlineLevel="0" collapsed="false">
      <c r="A300" s="3" t="str">
        <f aca="true">IF(K300="","",INDIRECT("Feuil1!"&amp;ADDRESS(COLUMN()+4,$K300,4,1),1))</f>
        <v/>
      </c>
      <c r="B300" s="81" t="str">
        <f aca="true">IF(K300="","",INDIRECT("Feuil1!"&amp;ADDRESS(COLUMN()+4,$K300,4,1),1))</f>
        <v/>
      </c>
      <c r="C300" s="3" t="str">
        <f aca="true">IF(K300="","",INDIRECT("Feuil1!"&amp;ADDRESS(COLUMN()+4,$K300,4,1),1))</f>
        <v/>
      </c>
      <c r="D300" s="3" t="str">
        <f aca="true">IF(K300="","",INDIRECT("Feuil1!"&amp;ADDRESS(COLUMN()+4,$K300,4,1),1))</f>
        <v/>
      </c>
      <c r="E300" s="82" t="str">
        <f aca="true">IF(K300="","",INDIRECT("Feuil1!"&amp;ADDRESS(COLUMN()+4,$K300,4,1),1))</f>
        <v/>
      </c>
      <c r="F300" s="3" t="str">
        <f aca="true">IF(K300="","",INDIRECT("Feuil1!"&amp;ADDRESS(COLUMN()+4,$K300,4,1),1))</f>
        <v/>
      </c>
      <c r="G300" s="82" t="str">
        <f aca="true">IF(K300="","",INDIRECT("Feuil1!"&amp;ADDRESS(COLUMN()+4,$K300,4,1),1))</f>
        <v/>
      </c>
      <c r="H300" s="3" t="str">
        <f aca="true">IF(K300="","",INDIRECT("Feuil1!"&amp;ADDRESS(COLUMN()+4,$K300,4,1),1))</f>
        <v/>
      </c>
      <c r="I300" s="3" t="str">
        <f aca="true">IF(K300="","",INDIRECT("Feuil1!"&amp;ADDRESS(COLUMN()+4,$K300,4,1),1))</f>
        <v/>
      </c>
      <c r="J300" s="82" t="str">
        <f aca="true">IF(K300="","",INDIRECT("Feuil1!"&amp;ADDRESS(COLUMN()+4,$K300,4,1),1))</f>
        <v/>
      </c>
      <c r="K300" s="83" t="str">
        <f aca="false">IFERROR(SMALL(Feuil1!A$15:PV$15,ROW()-1),"")</f>
        <v/>
      </c>
    </row>
    <row r="301" customFormat="false" ht="13.8" hidden="false" customHeight="false" outlineLevel="0" collapsed="false">
      <c r="A301" s="3" t="str">
        <f aca="true">IF(K301="","",INDIRECT("Feuil1!"&amp;ADDRESS(COLUMN()+4,$K301,4,1),1))</f>
        <v/>
      </c>
      <c r="B301" s="81" t="str">
        <f aca="true">IF(K301="","",INDIRECT("Feuil1!"&amp;ADDRESS(COLUMN()+4,$K301,4,1),1))</f>
        <v/>
      </c>
      <c r="C301" s="3" t="str">
        <f aca="true">IF(K301="","",INDIRECT("Feuil1!"&amp;ADDRESS(COLUMN()+4,$K301,4,1),1))</f>
        <v/>
      </c>
      <c r="D301" s="3" t="str">
        <f aca="true">IF(K301="","",INDIRECT("Feuil1!"&amp;ADDRESS(COLUMN()+4,$K301,4,1),1))</f>
        <v/>
      </c>
      <c r="E301" s="82" t="str">
        <f aca="true">IF(K301="","",INDIRECT("Feuil1!"&amp;ADDRESS(COLUMN()+4,$K301,4,1),1))</f>
        <v/>
      </c>
      <c r="F301" s="3" t="str">
        <f aca="true">IF(K301="","",INDIRECT("Feuil1!"&amp;ADDRESS(COLUMN()+4,$K301,4,1),1))</f>
        <v/>
      </c>
      <c r="G301" s="82" t="str">
        <f aca="true">IF(K301="","",INDIRECT("Feuil1!"&amp;ADDRESS(COLUMN()+4,$K301,4,1),1))</f>
        <v/>
      </c>
      <c r="H301" s="3" t="str">
        <f aca="true">IF(K301="","",INDIRECT("Feuil1!"&amp;ADDRESS(COLUMN()+4,$K301,4,1),1))</f>
        <v/>
      </c>
      <c r="I301" s="3" t="str">
        <f aca="true">IF(K301="","",INDIRECT("Feuil1!"&amp;ADDRESS(COLUMN()+4,$K301,4,1),1))</f>
        <v/>
      </c>
      <c r="J301" s="82" t="str">
        <f aca="true">IF(K301="","",INDIRECT("Feuil1!"&amp;ADDRESS(COLUMN()+4,$K301,4,1),1))</f>
        <v/>
      </c>
      <c r="K301" s="83" t="str">
        <f aca="false">IFERROR(SMALL(Feuil1!A$15:PV$15,ROW()-1),"")</f>
        <v/>
      </c>
    </row>
    <row r="302" customFormat="false" ht="13.8" hidden="false" customHeight="false" outlineLevel="0" collapsed="false">
      <c r="A302" s="3" t="str">
        <f aca="true">IF(K302="","",INDIRECT("Feuil1!"&amp;ADDRESS(COLUMN()+4,$K302,4,1),1))</f>
        <v/>
      </c>
      <c r="B302" s="81" t="str">
        <f aca="true">IF(K302="","",INDIRECT("Feuil1!"&amp;ADDRESS(COLUMN()+4,$K302,4,1),1))</f>
        <v/>
      </c>
      <c r="C302" s="3" t="str">
        <f aca="true">IF(K302="","",INDIRECT("Feuil1!"&amp;ADDRESS(COLUMN()+4,$K302,4,1),1))</f>
        <v/>
      </c>
      <c r="D302" s="3" t="str">
        <f aca="true">IF(K302="","",INDIRECT("Feuil1!"&amp;ADDRESS(COLUMN()+4,$K302,4,1),1))</f>
        <v/>
      </c>
      <c r="E302" s="82" t="str">
        <f aca="true">IF(K302="","",INDIRECT("Feuil1!"&amp;ADDRESS(COLUMN()+4,$K302,4,1),1))</f>
        <v/>
      </c>
      <c r="F302" s="3" t="str">
        <f aca="true">IF(K302="","",INDIRECT("Feuil1!"&amp;ADDRESS(COLUMN()+4,$K302,4,1),1))</f>
        <v/>
      </c>
      <c r="G302" s="82" t="str">
        <f aca="true">IF(K302="","",INDIRECT("Feuil1!"&amp;ADDRESS(COLUMN()+4,$K302,4,1),1))</f>
        <v/>
      </c>
      <c r="H302" s="3" t="str">
        <f aca="true">IF(K302="","",INDIRECT("Feuil1!"&amp;ADDRESS(COLUMN()+4,$K302,4,1),1))</f>
        <v/>
      </c>
      <c r="I302" s="3" t="str">
        <f aca="true">IF(K302="","",INDIRECT("Feuil1!"&amp;ADDRESS(COLUMN()+4,$K302,4,1),1))</f>
        <v/>
      </c>
      <c r="J302" s="82" t="str">
        <f aca="true">IF(K302="","",INDIRECT("Feuil1!"&amp;ADDRESS(COLUMN()+4,$K302,4,1),1))</f>
        <v/>
      </c>
      <c r="K302" s="83" t="str">
        <f aca="false">IFERROR(SMALL(Feuil1!A$15:PV$15,ROW()-1),"")</f>
        <v/>
      </c>
    </row>
    <row r="303" customFormat="false" ht="13.8" hidden="false" customHeight="false" outlineLevel="0" collapsed="false">
      <c r="A303" s="3" t="str">
        <f aca="true">IF(K303="","",INDIRECT("Feuil1!"&amp;ADDRESS(COLUMN()+4,$K303,4,1),1))</f>
        <v/>
      </c>
      <c r="B303" s="81" t="str">
        <f aca="true">IF(K303="","",INDIRECT("Feuil1!"&amp;ADDRESS(COLUMN()+4,$K303,4,1),1))</f>
        <v/>
      </c>
      <c r="C303" s="3" t="str">
        <f aca="true">IF(K303="","",INDIRECT("Feuil1!"&amp;ADDRESS(COLUMN()+4,$K303,4,1),1))</f>
        <v/>
      </c>
      <c r="D303" s="3" t="str">
        <f aca="true">IF(K303="","",INDIRECT("Feuil1!"&amp;ADDRESS(COLUMN()+4,$K303,4,1),1))</f>
        <v/>
      </c>
      <c r="E303" s="82" t="str">
        <f aca="true">IF(K303="","",INDIRECT("Feuil1!"&amp;ADDRESS(COLUMN()+4,$K303,4,1),1))</f>
        <v/>
      </c>
      <c r="F303" s="3" t="str">
        <f aca="true">IF(K303="","",INDIRECT("Feuil1!"&amp;ADDRESS(COLUMN()+4,$K303,4,1),1))</f>
        <v/>
      </c>
      <c r="G303" s="82" t="str">
        <f aca="true">IF(K303="","",INDIRECT("Feuil1!"&amp;ADDRESS(COLUMN()+4,$K303,4,1),1))</f>
        <v/>
      </c>
      <c r="H303" s="3" t="str">
        <f aca="true">IF(K303="","",INDIRECT("Feuil1!"&amp;ADDRESS(COLUMN()+4,$K303,4,1),1))</f>
        <v/>
      </c>
      <c r="I303" s="3" t="str">
        <f aca="true">IF(K303="","",INDIRECT("Feuil1!"&amp;ADDRESS(COLUMN()+4,$K303,4,1),1))</f>
        <v/>
      </c>
      <c r="J303" s="82" t="str">
        <f aca="true">IF(K303="","",INDIRECT("Feuil1!"&amp;ADDRESS(COLUMN()+4,$K303,4,1),1))</f>
        <v/>
      </c>
      <c r="K303" s="83" t="str">
        <f aca="false">IFERROR(SMALL(Feuil1!A$15:PV$15,ROW()-1),"")</f>
        <v/>
      </c>
    </row>
    <row r="304" customFormat="false" ht="13.8" hidden="false" customHeight="false" outlineLevel="0" collapsed="false">
      <c r="A304" s="3" t="str">
        <f aca="true">IF(K304="","",INDIRECT("Feuil1!"&amp;ADDRESS(COLUMN()+4,$K304,4,1),1))</f>
        <v/>
      </c>
      <c r="B304" s="81" t="str">
        <f aca="true">IF(K304="","",INDIRECT("Feuil1!"&amp;ADDRESS(COLUMN()+4,$K304,4,1),1))</f>
        <v/>
      </c>
      <c r="C304" s="3" t="str">
        <f aca="true">IF(K304="","",INDIRECT("Feuil1!"&amp;ADDRESS(COLUMN()+4,$K304,4,1),1))</f>
        <v/>
      </c>
      <c r="D304" s="3" t="str">
        <f aca="true">IF(K304="","",INDIRECT("Feuil1!"&amp;ADDRESS(COLUMN()+4,$K304,4,1),1))</f>
        <v/>
      </c>
      <c r="E304" s="82" t="str">
        <f aca="true">IF(K304="","",INDIRECT("Feuil1!"&amp;ADDRESS(COLUMN()+4,$K304,4,1),1))</f>
        <v/>
      </c>
      <c r="F304" s="3" t="str">
        <f aca="true">IF(K304="","",INDIRECT("Feuil1!"&amp;ADDRESS(COLUMN()+4,$K304,4,1),1))</f>
        <v/>
      </c>
      <c r="G304" s="82" t="str">
        <f aca="true">IF(K304="","",INDIRECT("Feuil1!"&amp;ADDRESS(COLUMN()+4,$K304,4,1),1))</f>
        <v/>
      </c>
      <c r="H304" s="3" t="str">
        <f aca="true">IF(K304="","",INDIRECT("Feuil1!"&amp;ADDRESS(COLUMN()+4,$K304,4,1),1))</f>
        <v/>
      </c>
      <c r="I304" s="3" t="str">
        <f aca="true">IF(K304="","",INDIRECT("Feuil1!"&amp;ADDRESS(COLUMN()+4,$K304,4,1),1))</f>
        <v/>
      </c>
      <c r="J304" s="82" t="str">
        <f aca="true">IF(K304="","",INDIRECT("Feuil1!"&amp;ADDRESS(COLUMN()+4,$K304,4,1),1))</f>
        <v/>
      </c>
      <c r="K304" s="83" t="str">
        <f aca="false">IFERROR(SMALL(Feuil1!A$15:PV$15,ROW()-1),"")</f>
        <v/>
      </c>
    </row>
    <row r="305" customFormat="false" ht="13.8" hidden="false" customHeight="false" outlineLevel="0" collapsed="false">
      <c r="A305" s="3" t="str">
        <f aca="true">IF(K305="","",INDIRECT("Feuil1!"&amp;ADDRESS(COLUMN()+4,$K305,4,1),1))</f>
        <v/>
      </c>
      <c r="B305" s="81" t="str">
        <f aca="true">IF(K305="","",INDIRECT("Feuil1!"&amp;ADDRESS(COLUMN()+4,$K305,4,1),1))</f>
        <v/>
      </c>
      <c r="C305" s="3" t="str">
        <f aca="true">IF(K305="","",INDIRECT("Feuil1!"&amp;ADDRESS(COLUMN()+4,$K305,4,1),1))</f>
        <v/>
      </c>
      <c r="D305" s="3" t="str">
        <f aca="true">IF(K305="","",INDIRECT("Feuil1!"&amp;ADDRESS(COLUMN()+4,$K305,4,1),1))</f>
        <v/>
      </c>
      <c r="E305" s="82" t="str">
        <f aca="true">IF(K305="","",INDIRECT("Feuil1!"&amp;ADDRESS(COLUMN()+4,$K305,4,1),1))</f>
        <v/>
      </c>
      <c r="F305" s="3" t="str">
        <f aca="true">IF(K305="","",INDIRECT("Feuil1!"&amp;ADDRESS(COLUMN()+4,$K305,4,1),1))</f>
        <v/>
      </c>
      <c r="G305" s="82" t="str">
        <f aca="true">IF(K305="","",INDIRECT("Feuil1!"&amp;ADDRESS(COLUMN()+4,$K305,4,1),1))</f>
        <v/>
      </c>
      <c r="H305" s="3" t="str">
        <f aca="true">IF(K305="","",INDIRECT("Feuil1!"&amp;ADDRESS(COLUMN()+4,$K305,4,1),1))</f>
        <v/>
      </c>
      <c r="I305" s="3" t="str">
        <f aca="true">IF(K305="","",INDIRECT("Feuil1!"&amp;ADDRESS(COLUMN()+4,$K305,4,1),1))</f>
        <v/>
      </c>
      <c r="J305" s="82" t="str">
        <f aca="true">IF(K305="","",INDIRECT("Feuil1!"&amp;ADDRESS(COLUMN()+4,$K305,4,1),1))</f>
        <v/>
      </c>
      <c r="K305" s="83" t="str">
        <f aca="false">IFERROR(SMALL(Feuil1!A$15:PV$15,ROW()-1),"")</f>
        <v/>
      </c>
    </row>
    <row r="306" customFormat="false" ht="13.8" hidden="false" customHeight="false" outlineLevel="0" collapsed="false">
      <c r="A306" s="3" t="str">
        <f aca="true">IF(K306="","",INDIRECT("Feuil1!"&amp;ADDRESS(COLUMN()+4,$K306,4,1),1))</f>
        <v/>
      </c>
      <c r="B306" s="81" t="str">
        <f aca="true">IF(K306="","",INDIRECT("Feuil1!"&amp;ADDRESS(COLUMN()+4,$K306,4,1),1))</f>
        <v/>
      </c>
      <c r="C306" s="3" t="str">
        <f aca="true">IF(K306="","",INDIRECT("Feuil1!"&amp;ADDRESS(COLUMN()+4,$K306,4,1),1))</f>
        <v/>
      </c>
      <c r="D306" s="3" t="str">
        <f aca="true">IF(K306="","",INDIRECT("Feuil1!"&amp;ADDRESS(COLUMN()+4,$K306,4,1),1))</f>
        <v/>
      </c>
      <c r="E306" s="82" t="str">
        <f aca="true">IF(K306="","",INDIRECT("Feuil1!"&amp;ADDRESS(COLUMN()+4,$K306,4,1),1))</f>
        <v/>
      </c>
      <c r="F306" s="3" t="str">
        <f aca="true">IF(K306="","",INDIRECT("Feuil1!"&amp;ADDRESS(COLUMN()+4,$K306,4,1),1))</f>
        <v/>
      </c>
      <c r="G306" s="82" t="str">
        <f aca="true">IF(K306="","",INDIRECT("Feuil1!"&amp;ADDRESS(COLUMN()+4,$K306,4,1),1))</f>
        <v/>
      </c>
      <c r="H306" s="3" t="str">
        <f aca="true">IF(K306="","",INDIRECT("Feuil1!"&amp;ADDRESS(COLUMN()+4,$K306,4,1),1))</f>
        <v/>
      </c>
      <c r="I306" s="3" t="str">
        <f aca="true">IF(K306="","",INDIRECT("Feuil1!"&amp;ADDRESS(COLUMN()+4,$K306,4,1),1))</f>
        <v/>
      </c>
      <c r="J306" s="82" t="str">
        <f aca="true">IF(K306="","",INDIRECT("Feuil1!"&amp;ADDRESS(COLUMN()+4,$K306,4,1),1))</f>
        <v/>
      </c>
      <c r="K306" s="83" t="str">
        <f aca="false">IFERROR(SMALL(Feuil1!A$15:PV$15,ROW()-1),"")</f>
        <v/>
      </c>
    </row>
    <row r="307" customFormat="false" ht="13.8" hidden="false" customHeight="false" outlineLevel="0" collapsed="false">
      <c r="A307" s="3" t="str">
        <f aca="true">IF(K307="","",INDIRECT("Feuil1!"&amp;ADDRESS(COLUMN()+4,$K307,4,1),1))</f>
        <v/>
      </c>
      <c r="B307" s="81" t="str">
        <f aca="true">IF(K307="","",INDIRECT("Feuil1!"&amp;ADDRESS(COLUMN()+4,$K307,4,1),1))</f>
        <v/>
      </c>
      <c r="C307" s="3" t="str">
        <f aca="true">IF(K307="","",INDIRECT("Feuil1!"&amp;ADDRESS(COLUMN()+4,$K307,4,1),1))</f>
        <v/>
      </c>
      <c r="D307" s="3" t="str">
        <f aca="true">IF(K307="","",INDIRECT("Feuil1!"&amp;ADDRESS(COLUMN()+4,$K307,4,1),1))</f>
        <v/>
      </c>
      <c r="E307" s="82" t="str">
        <f aca="true">IF(K307="","",INDIRECT("Feuil1!"&amp;ADDRESS(COLUMN()+4,$K307,4,1),1))</f>
        <v/>
      </c>
      <c r="F307" s="3" t="str">
        <f aca="true">IF(K307="","",INDIRECT("Feuil1!"&amp;ADDRESS(COLUMN()+4,$K307,4,1),1))</f>
        <v/>
      </c>
      <c r="G307" s="82" t="str">
        <f aca="true">IF(K307="","",INDIRECT("Feuil1!"&amp;ADDRESS(COLUMN()+4,$K307,4,1),1))</f>
        <v/>
      </c>
      <c r="H307" s="3" t="str">
        <f aca="true">IF(K307="","",INDIRECT("Feuil1!"&amp;ADDRESS(COLUMN()+4,$K307,4,1),1))</f>
        <v/>
      </c>
      <c r="I307" s="3" t="str">
        <f aca="true">IF(K307="","",INDIRECT("Feuil1!"&amp;ADDRESS(COLUMN()+4,$K307,4,1),1))</f>
        <v/>
      </c>
      <c r="J307" s="82" t="str">
        <f aca="true">IF(K307="","",INDIRECT("Feuil1!"&amp;ADDRESS(COLUMN()+4,$K307,4,1),1))</f>
        <v/>
      </c>
      <c r="K307" s="83" t="str">
        <f aca="false">IFERROR(SMALL(Feuil1!A$15:PV$15,ROW()-1),"")</f>
        <v/>
      </c>
    </row>
    <row r="308" customFormat="false" ht="13.8" hidden="false" customHeight="false" outlineLevel="0" collapsed="false">
      <c r="A308" s="3" t="str">
        <f aca="true">IF(K308="","",INDIRECT("Feuil1!"&amp;ADDRESS(COLUMN()+4,$K308,4,1),1))</f>
        <v/>
      </c>
      <c r="B308" s="81" t="str">
        <f aca="true">IF(K308="","",INDIRECT("Feuil1!"&amp;ADDRESS(COLUMN()+4,$K308,4,1),1))</f>
        <v/>
      </c>
      <c r="C308" s="3" t="str">
        <f aca="true">IF(K308="","",INDIRECT("Feuil1!"&amp;ADDRESS(COLUMN()+4,$K308,4,1),1))</f>
        <v/>
      </c>
      <c r="D308" s="3" t="str">
        <f aca="true">IF(K308="","",INDIRECT("Feuil1!"&amp;ADDRESS(COLUMN()+4,$K308,4,1),1))</f>
        <v/>
      </c>
      <c r="E308" s="82" t="str">
        <f aca="true">IF(K308="","",INDIRECT("Feuil1!"&amp;ADDRESS(COLUMN()+4,$K308,4,1),1))</f>
        <v/>
      </c>
      <c r="F308" s="3" t="str">
        <f aca="true">IF(K308="","",INDIRECT("Feuil1!"&amp;ADDRESS(COLUMN()+4,$K308,4,1),1))</f>
        <v/>
      </c>
      <c r="G308" s="82" t="str">
        <f aca="true">IF(K308="","",INDIRECT("Feuil1!"&amp;ADDRESS(COLUMN()+4,$K308,4,1),1))</f>
        <v/>
      </c>
      <c r="H308" s="3" t="str">
        <f aca="true">IF(K308="","",INDIRECT("Feuil1!"&amp;ADDRESS(COLUMN()+4,$K308,4,1),1))</f>
        <v/>
      </c>
      <c r="I308" s="3" t="str">
        <f aca="true">IF(K308="","",INDIRECT("Feuil1!"&amp;ADDRESS(COLUMN()+4,$K308,4,1),1))</f>
        <v/>
      </c>
      <c r="J308" s="82" t="str">
        <f aca="true">IF(K308="","",INDIRECT("Feuil1!"&amp;ADDRESS(COLUMN()+4,$K308,4,1),1))</f>
        <v/>
      </c>
      <c r="K308" s="83" t="str">
        <f aca="false">IFERROR(SMALL(Feuil1!A$15:PV$15,ROW()-1),"")</f>
        <v/>
      </c>
    </row>
    <row r="309" customFormat="false" ht="13.8" hidden="false" customHeight="false" outlineLevel="0" collapsed="false">
      <c r="A309" s="3" t="str">
        <f aca="true">IF(K309="","",INDIRECT("Feuil1!"&amp;ADDRESS(COLUMN()+4,$K309,4,1),1))</f>
        <v/>
      </c>
      <c r="B309" s="81" t="str">
        <f aca="true">IF(K309="","",INDIRECT("Feuil1!"&amp;ADDRESS(COLUMN()+4,$K309,4,1),1))</f>
        <v/>
      </c>
      <c r="C309" s="3" t="str">
        <f aca="true">IF(K309="","",INDIRECT("Feuil1!"&amp;ADDRESS(COLUMN()+4,$K309,4,1),1))</f>
        <v/>
      </c>
      <c r="D309" s="3" t="str">
        <f aca="true">IF(K309="","",INDIRECT("Feuil1!"&amp;ADDRESS(COLUMN()+4,$K309,4,1),1))</f>
        <v/>
      </c>
      <c r="E309" s="82" t="str">
        <f aca="true">IF(K309="","",INDIRECT("Feuil1!"&amp;ADDRESS(COLUMN()+4,$K309,4,1),1))</f>
        <v/>
      </c>
      <c r="F309" s="3" t="str">
        <f aca="true">IF(K309="","",INDIRECT("Feuil1!"&amp;ADDRESS(COLUMN()+4,$K309,4,1),1))</f>
        <v/>
      </c>
      <c r="G309" s="82" t="str">
        <f aca="true">IF(K309="","",INDIRECT("Feuil1!"&amp;ADDRESS(COLUMN()+4,$K309,4,1),1))</f>
        <v/>
      </c>
      <c r="H309" s="3" t="str">
        <f aca="true">IF(K309="","",INDIRECT("Feuil1!"&amp;ADDRESS(COLUMN()+4,$K309,4,1),1))</f>
        <v/>
      </c>
      <c r="I309" s="3" t="str">
        <f aca="true">IF(K309="","",INDIRECT("Feuil1!"&amp;ADDRESS(COLUMN()+4,$K309,4,1),1))</f>
        <v/>
      </c>
      <c r="J309" s="82" t="str">
        <f aca="true">IF(K309="","",INDIRECT("Feuil1!"&amp;ADDRESS(COLUMN()+4,$K309,4,1),1))</f>
        <v/>
      </c>
      <c r="K309" s="83" t="str">
        <f aca="false">IFERROR(SMALL(Feuil1!A$15:PV$15,ROW()-1),"")</f>
        <v/>
      </c>
    </row>
    <row r="310" customFormat="false" ht="13.8" hidden="false" customHeight="false" outlineLevel="0" collapsed="false">
      <c r="A310" s="3" t="str">
        <f aca="true">IF(K310="","",INDIRECT("Feuil1!"&amp;ADDRESS(COLUMN()+4,$K310,4,1),1))</f>
        <v/>
      </c>
      <c r="B310" s="81" t="str">
        <f aca="true">IF(K310="","",INDIRECT("Feuil1!"&amp;ADDRESS(COLUMN()+4,$K310,4,1),1))</f>
        <v/>
      </c>
      <c r="C310" s="3" t="str">
        <f aca="true">IF(K310="","",INDIRECT("Feuil1!"&amp;ADDRESS(COLUMN()+4,$K310,4,1),1))</f>
        <v/>
      </c>
      <c r="D310" s="3" t="str">
        <f aca="true">IF(K310="","",INDIRECT("Feuil1!"&amp;ADDRESS(COLUMN()+4,$K310,4,1),1))</f>
        <v/>
      </c>
      <c r="E310" s="82" t="str">
        <f aca="true">IF(K310="","",INDIRECT("Feuil1!"&amp;ADDRESS(COLUMN()+4,$K310,4,1),1))</f>
        <v/>
      </c>
      <c r="F310" s="3" t="str">
        <f aca="true">IF(K310="","",INDIRECT("Feuil1!"&amp;ADDRESS(COLUMN()+4,$K310,4,1),1))</f>
        <v/>
      </c>
      <c r="G310" s="82" t="str">
        <f aca="true">IF(K310="","",INDIRECT("Feuil1!"&amp;ADDRESS(COLUMN()+4,$K310,4,1),1))</f>
        <v/>
      </c>
      <c r="H310" s="3" t="str">
        <f aca="true">IF(K310="","",INDIRECT("Feuil1!"&amp;ADDRESS(COLUMN()+4,$K310,4,1),1))</f>
        <v/>
      </c>
      <c r="I310" s="3" t="str">
        <f aca="true">IF(K310="","",INDIRECT("Feuil1!"&amp;ADDRESS(COLUMN()+4,$K310,4,1),1))</f>
        <v/>
      </c>
      <c r="J310" s="82" t="str">
        <f aca="true">IF(K310="","",INDIRECT("Feuil1!"&amp;ADDRESS(COLUMN()+4,$K310,4,1),1))</f>
        <v/>
      </c>
      <c r="K310" s="83" t="str">
        <f aca="false">IFERROR(SMALL(Feuil1!A$15:PV$15,ROW()-1),"")</f>
        <v/>
      </c>
    </row>
    <row r="311" customFormat="false" ht="13.8" hidden="false" customHeight="false" outlineLevel="0" collapsed="false">
      <c r="A311" s="3" t="str">
        <f aca="true">IF(K311="","",INDIRECT("Feuil1!"&amp;ADDRESS(COLUMN()+4,$K311,4,1),1))</f>
        <v/>
      </c>
      <c r="B311" s="81" t="str">
        <f aca="true">IF(K311="","",INDIRECT("Feuil1!"&amp;ADDRESS(COLUMN()+4,$K311,4,1),1))</f>
        <v/>
      </c>
      <c r="C311" s="3" t="str">
        <f aca="true">IF(K311="","",INDIRECT("Feuil1!"&amp;ADDRESS(COLUMN()+4,$K311,4,1),1))</f>
        <v/>
      </c>
      <c r="D311" s="3" t="str">
        <f aca="true">IF(K311="","",INDIRECT("Feuil1!"&amp;ADDRESS(COLUMN()+4,$K311,4,1),1))</f>
        <v/>
      </c>
      <c r="E311" s="82" t="str">
        <f aca="true">IF(K311="","",INDIRECT("Feuil1!"&amp;ADDRESS(COLUMN()+4,$K311,4,1),1))</f>
        <v/>
      </c>
      <c r="F311" s="3" t="str">
        <f aca="true">IF(K311="","",INDIRECT("Feuil1!"&amp;ADDRESS(COLUMN()+4,$K311,4,1),1))</f>
        <v/>
      </c>
      <c r="G311" s="82" t="str">
        <f aca="true">IF(K311="","",INDIRECT("Feuil1!"&amp;ADDRESS(COLUMN()+4,$K311,4,1),1))</f>
        <v/>
      </c>
      <c r="H311" s="3" t="str">
        <f aca="true">IF(K311="","",INDIRECT("Feuil1!"&amp;ADDRESS(COLUMN()+4,$K311,4,1),1))</f>
        <v/>
      </c>
      <c r="I311" s="3" t="str">
        <f aca="true">IF(K311="","",INDIRECT("Feuil1!"&amp;ADDRESS(COLUMN()+4,$K311,4,1),1))</f>
        <v/>
      </c>
      <c r="J311" s="82" t="str">
        <f aca="true">IF(K311="","",INDIRECT("Feuil1!"&amp;ADDRESS(COLUMN()+4,$K311,4,1),1))</f>
        <v/>
      </c>
      <c r="K311" s="83" t="str">
        <f aca="false">IFERROR(SMALL(Feuil1!A$15:PV$15,ROW()-1),"")</f>
        <v/>
      </c>
    </row>
    <row r="312" customFormat="false" ht="13.8" hidden="false" customHeight="false" outlineLevel="0" collapsed="false">
      <c r="A312" s="3" t="str">
        <f aca="true">IF(K312="","",INDIRECT("Feuil1!"&amp;ADDRESS(COLUMN()+4,$K312,4,1),1))</f>
        <v/>
      </c>
      <c r="B312" s="81" t="str">
        <f aca="true">IF(K312="","",INDIRECT("Feuil1!"&amp;ADDRESS(COLUMN()+4,$K312,4,1),1))</f>
        <v/>
      </c>
      <c r="C312" s="3" t="str">
        <f aca="true">IF(K312="","",INDIRECT("Feuil1!"&amp;ADDRESS(COLUMN()+4,$K312,4,1),1))</f>
        <v/>
      </c>
      <c r="D312" s="3" t="str">
        <f aca="true">IF(K312="","",INDIRECT("Feuil1!"&amp;ADDRESS(COLUMN()+4,$K312,4,1),1))</f>
        <v/>
      </c>
      <c r="E312" s="82" t="str">
        <f aca="true">IF(K312="","",INDIRECT("Feuil1!"&amp;ADDRESS(COLUMN()+4,$K312,4,1),1))</f>
        <v/>
      </c>
      <c r="F312" s="3" t="str">
        <f aca="true">IF(K312="","",INDIRECT("Feuil1!"&amp;ADDRESS(COLUMN()+4,$K312,4,1),1))</f>
        <v/>
      </c>
      <c r="G312" s="82" t="str">
        <f aca="true">IF(K312="","",INDIRECT("Feuil1!"&amp;ADDRESS(COLUMN()+4,$K312,4,1),1))</f>
        <v/>
      </c>
      <c r="H312" s="3" t="str">
        <f aca="true">IF(K312="","",INDIRECT("Feuil1!"&amp;ADDRESS(COLUMN()+4,$K312,4,1),1))</f>
        <v/>
      </c>
      <c r="I312" s="3" t="str">
        <f aca="true">IF(K312="","",INDIRECT("Feuil1!"&amp;ADDRESS(COLUMN()+4,$K312,4,1),1))</f>
        <v/>
      </c>
      <c r="J312" s="82" t="str">
        <f aca="true">IF(K312="","",INDIRECT("Feuil1!"&amp;ADDRESS(COLUMN()+4,$K312,4,1),1))</f>
        <v/>
      </c>
      <c r="K312" s="83" t="str">
        <f aca="false">IFERROR(SMALL(Feuil1!A$15:PV$15,ROW()-1),"")</f>
        <v/>
      </c>
    </row>
    <row r="313" customFormat="false" ht="13.8" hidden="false" customHeight="false" outlineLevel="0" collapsed="false">
      <c r="A313" s="3" t="str">
        <f aca="true">IF(K313="","",INDIRECT("Feuil1!"&amp;ADDRESS(COLUMN()+4,$K313,4,1),1))</f>
        <v/>
      </c>
      <c r="B313" s="81" t="str">
        <f aca="true">IF(K313="","",INDIRECT("Feuil1!"&amp;ADDRESS(COLUMN()+4,$K313,4,1),1))</f>
        <v/>
      </c>
      <c r="C313" s="3" t="str">
        <f aca="true">IF(K313="","",INDIRECT("Feuil1!"&amp;ADDRESS(COLUMN()+4,$K313,4,1),1))</f>
        <v/>
      </c>
      <c r="D313" s="3" t="str">
        <f aca="true">IF(K313="","",INDIRECT("Feuil1!"&amp;ADDRESS(COLUMN()+4,$K313,4,1),1))</f>
        <v/>
      </c>
      <c r="E313" s="82" t="str">
        <f aca="true">IF(K313="","",INDIRECT("Feuil1!"&amp;ADDRESS(COLUMN()+4,$K313,4,1),1))</f>
        <v/>
      </c>
      <c r="F313" s="3" t="str">
        <f aca="true">IF(K313="","",INDIRECT("Feuil1!"&amp;ADDRESS(COLUMN()+4,$K313,4,1),1))</f>
        <v/>
      </c>
      <c r="G313" s="82" t="str">
        <f aca="true">IF(K313="","",INDIRECT("Feuil1!"&amp;ADDRESS(COLUMN()+4,$K313,4,1),1))</f>
        <v/>
      </c>
      <c r="H313" s="3" t="str">
        <f aca="true">IF(K313="","",INDIRECT("Feuil1!"&amp;ADDRESS(COLUMN()+4,$K313,4,1),1))</f>
        <v/>
      </c>
      <c r="I313" s="3" t="str">
        <f aca="true">IF(K313="","",INDIRECT("Feuil1!"&amp;ADDRESS(COLUMN()+4,$K313,4,1),1))</f>
        <v/>
      </c>
      <c r="J313" s="82" t="str">
        <f aca="true">IF(K313="","",INDIRECT("Feuil1!"&amp;ADDRESS(COLUMN()+4,$K313,4,1),1))</f>
        <v/>
      </c>
      <c r="K313" s="83" t="str">
        <f aca="false">IFERROR(SMALL(Feuil1!A$15:PV$15,ROW()-1),"")</f>
        <v/>
      </c>
    </row>
    <row r="314" customFormat="false" ht="13.8" hidden="false" customHeight="false" outlineLevel="0" collapsed="false">
      <c r="A314" s="3" t="str">
        <f aca="true">IF(K314="","",INDIRECT("Feuil1!"&amp;ADDRESS(COLUMN()+4,$K314,4,1),1))</f>
        <v/>
      </c>
      <c r="B314" s="81" t="str">
        <f aca="true">IF(K314="","",INDIRECT("Feuil1!"&amp;ADDRESS(COLUMN()+4,$K314,4,1),1))</f>
        <v/>
      </c>
      <c r="C314" s="3" t="str">
        <f aca="true">IF(K314="","",INDIRECT("Feuil1!"&amp;ADDRESS(COLUMN()+4,$K314,4,1),1))</f>
        <v/>
      </c>
      <c r="D314" s="3" t="str">
        <f aca="true">IF(K314="","",INDIRECT("Feuil1!"&amp;ADDRESS(COLUMN()+4,$K314,4,1),1))</f>
        <v/>
      </c>
      <c r="E314" s="82" t="str">
        <f aca="true">IF(K314="","",INDIRECT("Feuil1!"&amp;ADDRESS(COLUMN()+4,$K314,4,1),1))</f>
        <v/>
      </c>
      <c r="F314" s="3" t="str">
        <f aca="true">IF(K314="","",INDIRECT("Feuil1!"&amp;ADDRESS(COLUMN()+4,$K314,4,1),1))</f>
        <v/>
      </c>
      <c r="G314" s="82" t="str">
        <f aca="true">IF(K314="","",INDIRECT("Feuil1!"&amp;ADDRESS(COLUMN()+4,$K314,4,1),1))</f>
        <v/>
      </c>
      <c r="H314" s="3" t="str">
        <f aca="true">IF(K314="","",INDIRECT("Feuil1!"&amp;ADDRESS(COLUMN()+4,$K314,4,1),1))</f>
        <v/>
      </c>
      <c r="I314" s="3" t="str">
        <f aca="true">IF(K314="","",INDIRECT("Feuil1!"&amp;ADDRESS(COLUMN()+4,$K314,4,1),1))</f>
        <v/>
      </c>
      <c r="J314" s="82" t="str">
        <f aca="true">IF(K314="","",INDIRECT("Feuil1!"&amp;ADDRESS(COLUMN()+4,$K314,4,1),1))</f>
        <v/>
      </c>
      <c r="K314" s="83" t="str">
        <f aca="false">IFERROR(SMALL(Feuil1!A$15:PV$15,ROW()-1),"")</f>
        <v/>
      </c>
    </row>
    <row r="315" customFormat="false" ht="13.8" hidden="false" customHeight="false" outlineLevel="0" collapsed="false">
      <c r="A315" s="3" t="str">
        <f aca="true">IF(K315="","",INDIRECT("Feuil1!"&amp;ADDRESS(COLUMN()+4,$K315,4,1),1))</f>
        <v/>
      </c>
      <c r="B315" s="81" t="str">
        <f aca="true">IF(K315="","",INDIRECT("Feuil1!"&amp;ADDRESS(COLUMN()+4,$K315,4,1),1))</f>
        <v/>
      </c>
      <c r="C315" s="3" t="str">
        <f aca="true">IF(K315="","",INDIRECT("Feuil1!"&amp;ADDRESS(COLUMN()+4,$K315,4,1),1))</f>
        <v/>
      </c>
      <c r="D315" s="3" t="str">
        <f aca="true">IF(K315="","",INDIRECT("Feuil1!"&amp;ADDRESS(COLUMN()+4,$K315,4,1),1))</f>
        <v/>
      </c>
      <c r="E315" s="82" t="str">
        <f aca="true">IF(K315="","",INDIRECT("Feuil1!"&amp;ADDRESS(COLUMN()+4,$K315,4,1),1))</f>
        <v/>
      </c>
      <c r="F315" s="3" t="str">
        <f aca="true">IF(K315="","",INDIRECT("Feuil1!"&amp;ADDRESS(COLUMN()+4,$K315,4,1),1))</f>
        <v/>
      </c>
      <c r="G315" s="82" t="str">
        <f aca="true">IF(K315="","",INDIRECT("Feuil1!"&amp;ADDRESS(COLUMN()+4,$K315,4,1),1))</f>
        <v/>
      </c>
      <c r="H315" s="3" t="str">
        <f aca="true">IF(K315="","",INDIRECT("Feuil1!"&amp;ADDRESS(COLUMN()+4,$K315,4,1),1))</f>
        <v/>
      </c>
      <c r="I315" s="3" t="str">
        <f aca="true">IF(K315="","",INDIRECT("Feuil1!"&amp;ADDRESS(COLUMN()+4,$K315,4,1),1))</f>
        <v/>
      </c>
      <c r="J315" s="82" t="str">
        <f aca="true">IF(K315="","",INDIRECT("Feuil1!"&amp;ADDRESS(COLUMN()+4,$K315,4,1),1))</f>
        <v/>
      </c>
      <c r="K315" s="83" t="str">
        <f aca="false">IFERROR(SMALL(Feuil1!A$15:PV$15,ROW()-1),"")</f>
        <v/>
      </c>
    </row>
    <row r="316" customFormat="false" ht="13.8" hidden="false" customHeight="false" outlineLevel="0" collapsed="false">
      <c r="A316" s="3" t="str">
        <f aca="true">IF(K316="","",INDIRECT("Feuil1!"&amp;ADDRESS(COLUMN()+4,$K316,4,1),1))</f>
        <v/>
      </c>
      <c r="B316" s="81" t="str">
        <f aca="true">IF(K316="","",INDIRECT("Feuil1!"&amp;ADDRESS(COLUMN()+4,$K316,4,1),1))</f>
        <v/>
      </c>
      <c r="C316" s="3" t="str">
        <f aca="true">IF(K316="","",INDIRECT("Feuil1!"&amp;ADDRESS(COLUMN()+4,$K316,4,1),1))</f>
        <v/>
      </c>
      <c r="D316" s="3" t="str">
        <f aca="true">IF(K316="","",INDIRECT("Feuil1!"&amp;ADDRESS(COLUMN()+4,$K316,4,1),1))</f>
        <v/>
      </c>
      <c r="E316" s="82" t="str">
        <f aca="true">IF(K316="","",INDIRECT("Feuil1!"&amp;ADDRESS(COLUMN()+4,$K316,4,1),1))</f>
        <v/>
      </c>
      <c r="F316" s="3" t="str">
        <f aca="true">IF(K316="","",INDIRECT("Feuil1!"&amp;ADDRESS(COLUMN()+4,$K316,4,1),1))</f>
        <v/>
      </c>
      <c r="G316" s="82" t="str">
        <f aca="true">IF(K316="","",INDIRECT("Feuil1!"&amp;ADDRESS(COLUMN()+4,$K316,4,1),1))</f>
        <v/>
      </c>
      <c r="H316" s="3" t="str">
        <f aca="true">IF(K316="","",INDIRECT("Feuil1!"&amp;ADDRESS(COLUMN()+4,$K316,4,1),1))</f>
        <v/>
      </c>
      <c r="I316" s="3" t="str">
        <f aca="true">IF(K316="","",INDIRECT("Feuil1!"&amp;ADDRESS(COLUMN()+4,$K316,4,1),1))</f>
        <v/>
      </c>
      <c r="J316" s="82" t="str">
        <f aca="true">IF(K316="","",INDIRECT("Feuil1!"&amp;ADDRESS(COLUMN()+4,$K316,4,1),1))</f>
        <v/>
      </c>
      <c r="K316" s="83" t="str">
        <f aca="false">IFERROR(SMALL(Feuil1!A$15:PV$15,ROW()-1),"")</f>
        <v/>
      </c>
    </row>
    <row r="317" customFormat="false" ht="13.8" hidden="false" customHeight="false" outlineLevel="0" collapsed="false">
      <c r="A317" s="3" t="str">
        <f aca="true">IF(K317="","",INDIRECT("Feuil1!"&amp;ADDRESS(COLUMN()+4,$K317,4,1),1))</f>
        <v/>
      </c>
      <c r="B317" s="81" t="str">
        <f aca="true">IF(K317="","",INDIRECT("Feuil1!"&amp;ADDRESS(COLUMN()+4,$K317,4,1),1))</f>
        <v/>
      </c>
      <c r="C317" s="3" t="str">
        <f aca="true">IF(K317="","",INDIRECT("Feuil1!"&amp;ADDRESS(COLUMN()+4,$K317,4,1),1))</f>
        <v/>
      </c>
      <c r="D317" s="3" t="str">
        <f aca="true">IF(K317="","",INDIRECT("Feuil1!"&amp;ADDRESS(COLUMN()+4,$K317,4,1),1))</f>
        <v/>
      </c>
      <c r="E317" s="82" t="str">
        <f aca="true">IF(K317="","",INDIRECT("Feuil1!"&amp;ADDRESS(COLUMN()+4,$K317,4,1),1))</f>
        <v/>
      </c>
      <c r="F317" s="3" t="str">
        <f aca="true">IF(K317="","",INDIRECT("Feuil1!"&amp;ADDRESS(COLUMN()+4,$K317,4,1),1))</f>
        <v/>
      </c>
      <c r="G317" s="82" t="str">
        <f aca="true">IF(K317="","",INDIRECT("Feuil1!"&amp;ADDRESS(COLUMN()+4,$K317,4,1),1))</f>
        <v/>
      </c>
      <c r="H317" s="3" t="str">
        <f aca="true">IF(K317="","",INDIRECT("Feuil1!"&amp;ADDRESS(COLUMN()+4,$K317,4,1),1))</f>
        <v/>
      </c>
      <c r="I317" s="3" t="str">
        <f aca="true">IF(K317="","",INDIRECT("Feuil1!"&amp;ADDRESS(COLUMN()+4,$K317,4,1),1))</f>
        <v/>
      </c>
      <c r="J317" s="82" t="str">
        <f aca="true">IF(K317="","",INDIRECT("Feuil1!"&amp;ADDRESS(COLUMN()+4,$K317,4,1),1))</f>
        <v/>
      </c>
      <c r="K317" s="83" t="str">
        <f aca="false">IFERROR(SMALL(Feuil1!A$15:PV$15,ROW()-1),"")</f>
        <v/>
      </c>
    </row>
    <row r="318" customFormat="false" ht="13.8" hidden="false" customHeight="false" outlineLevel="0" collapsed="false">
      <c r="A318" s="3" t="str">
        <f aca="true">IF(K318="","",INDIRECT("Feuil1!"&amp;ADDRESS(COLUMN()+4,$K318,4,1),1))</f>
        <v/>
      </c>
      <c r="B318" s="81" t="str">
        <f aca="true">IF(K318="","",INDIRECT("Feuil1!"&amp;ADDRESS(COLUMN()+4,$K318,4,1),1))</f>
        <v/>
      </c>
      <c r="C318" s="3" t="str">
        <f aca="true">IF(K318="","",INDIRECT("Feuil1!"&amp;ADDRESS(COLUMN()+4,$K318,4,1),1))</f>
        <v/>
      </c>
      <c r="D318" s="3" t="str">
        <f aca="true">IF(K318="","",INDIRECT("Feuil1!"&amp;ADDRESS(COLUMN()+4,$K318,4,1),1))</f>
        <v/>
      </c>
      <c r="E318" s="82" t="str">
        <f aca="true">IF(K318="","",INDIRECT("Feuil1!"&amp;ADDRESS(COLUMN()+4,$K318,4,1),1))</f>
        <v/>
      </c>
      <c r="F318" s="3" t="str">
        <f aca="true">IF(K318="","",INDIRECT("Feuil1!"&amp;ADDRESS(COLUMN()+4,$K318,4,1),1))</f>
        <v/>
      </c>
      <c r="G318" s="82" t="str">
        <f aca="true">IF(K318="","",INDIRECT("Feuil1!"&amp;ADDRESS(COLUMN()+4,$K318,4,1),1))</f>
        <v/>
      </c>
      <c r="H318" s="3" t="str">
        <f aca="true">IF(K318="","",INDIRECT("Feuil1!"&amp;ADDRESS(COLUMN()+4,$K318,4,1),1))</f>
        <v/>
      </c>
      <c r="I318" s="3" t="str">
        <f aca="true">IF(K318="","",INDIRECT("Feuil1!"&amp;ADDRESS(COLUMN()+4,$K318,4,1),1))</f>
        <v/>
      </c>
      <c r="J318" s="82" t="str">
        <f aca="true">IF(K318="","",INDIRECT("Feuil1!"&amp;ADDRESS(COLUMN()+4,$K318,4,1),1))</f>
        <v/>
      </c>
      <c r="K318" s="83" t="str">
        <f aca="false">IFERROR(SMALL(Feuil1!A$15:PV$15,ROW()-1),"")</f>
        <v/>
      </c>
    </row>
    <row r="319" customFormat="false" ht="13.8" hidden="false" customHeight="false" outlineLevel="0" collapsed="false">
      <c r="A319" s="3" t="str">
        <f aca="true">IF(K319="","",INDIRECT("Feuil1!"&amp;ADDRESS(COLUMN()+4,$K319,4,1),1))</f>
        <v/>
      </c>
      <c r="B319" s="81" t="str">
        <f aca="true">IF(K319="","",INDIRECT("Feuil1!"&amp;ADDRESS(COLUMN()+4,$K319,4,1),1))</f>
        <v/>
      </c>
      <c r="C319" s="3" t="str">
        <f aca="true">IF(K319="","",INDIRECT("Feuil1!"&amp;ADDRESS(COLUMN()+4,$K319,4,1),1))</f>
        <v/>
      </c>
      <c r="D319" s="3" t="str">
        <f aca="true">IF(K319="","",INDIRECT("Feuil1!"&amp;ADDRESS(COLUMN()+4,$K319,4,1),1))</f>
        <v/>
      </c>
      <c r="E319" s="82" t="str">
        <f aca="true">IF(K319="","",INDIRECT("Feuil1!"&amp;ADDRESS(COLUMN()+4,$K319,4,1),1))</f>
        <v/>
      </c>
      <c r="F319" s="3" t="str">
        <f aca="true">IF(K319="","",INDIRECT("Feuil1!"&amp;ADDRESS(COLUMN()+4,$K319,4,1),1))</f>
        <v/>
      </c>
      <c r="G319" s="82" t="str">
        <f aca="true">IF(K319="","",INDIRECT("Feuil1!"&amp;ADDRESS(COLUMN()+4,$K319,4,1),1))</f>
        <v/>
      </c>
      <c r="H319" s="3" t="str">
        <f aca="true">IF(K319="","",INDIRECT("Feuil1!"&amp;ADDRESS(COLUMN()+4,$K319,4,1),1))</f>
        <v/>
      </c>
      <c r="I319" s="3" t="str">
        <f aca="true">IF(K319="","",INDIRECT("Feuil1!"&amp;ADDRESS(COLUMN()+4,$K319,4,1),1))</f>
        <v/>
      </c>
      <c r="J319" s="82" t="str">
        <f aca="true">IF(K319="","",INDIRECT("Feuil1!"&amp;ADDRESS(COLUMN()+4,$K319,4,1),1))</f>
        <v/>
      </c>
      <c r="K319" s="83" t="str">
        <f aca="false">IFERROR(SMALL(Feuil1!A$15:PV$15,ROW()-1),"")</f>
        <v/>
      </c>
    </row>
    <row r="320" customFormat="false" ht="13.8" hidden="false" customHeight="false" outlineLevel="0" collapsed="false">
      <c r="A320" s="3" t="str">
        <f aca="true">IF(K320="","",INDIRECT("Feuil1!"&amp;ADDRESS(COLUMN()+4,$K320,4,1),1))</f>
        <v/>
      </c>
      <c r="B320" s="81" t="str">
        <f aca="true">IF(K320="","",INDIRECT("Feuil1!"&amp;ADDRESS(COLUMN()+4,$K320,4,1),1))</f>
        <v/>
      </c>
      <c r="C320" s="3" t="str">
        <f aca="true">IF(K320="","",INDIRECT("Feuil1!"&amp;ADDRESS(COLUMN()+4,$K320,4,1),1))</f>
        <v/>
      </c>
      <c r="D320" s="3" t="str">
        <f aca="true">IF(K320="","",INDIRECT("Feuil1!"&amp;ADDRESS(COLUMN()+4,$K320,4,1),1))</f>
        <v/>
      </c>
      <c r="E320" s="82" t="str">
        <f aca="true">IF(K320="","",INDIRECT("Feuil1!"&amp;ADDRESS(COLUMN()+4,$K320,4,1),1))</f>
        <v/>
      </c>
      <c r="F320" s="3" t="str">
        <f aca="true">IF(K320="","",INDIRECT("Feuil1!"&amp;ADDRESS(COLUMN()+4,$K320,4,1),1))</f>
        <v/>
      </c>
      <c r="G320" s="82" t="str">
        <f aca="true">IF(K320="","",INDIRECT("Feuil1!"&amp;ADDRESS(COLUMN()+4,$K320,4,1),1))</f>
        <v/>
      </c>
      <c r="H320" s="3" t="str">
        <f aca="true">IF(K320="","",INDIRECT("Feuil1!"&amp;ADDRESS(COLUMN()+4,$K320,4,1),1))</f>
        <v/>
      </c>
      <c r="I320" s="3" t="str">
        <f aca="true">IF(K320="","",INDIRECT("Feuil1!"&amp;ADDRESS(COLUMN()+4,$K320,4,1),1))</f>
        <v/>
      </c>
      <c r="J320" s="82" t="str">
        <f aca="true">IF(K320="","",INDIRECT("Feuil1!"&amp;ADDRESS(COLUMN()+4,$K320,4,1),1))</f>
        <v/>
      </c>
      <c r="K320" s="83" t="str">
        <f aca="false">IFERROR(SMALL(Feuil1!A$15:PV$15,ROW()-1),"")</f>
        <v/>
      </c>
    </row>
    <row r="321" customFormat="false" ht="13.8" hidden="false" customHeight="false" outlineLevel="0" collapsed="false">
      <c r="A321" s="3" t="str">
        <f aca="true">IF(K321="","",INDIRECT("Feuil1!"&amp;ADDRESS(COLUMN()+4,$K321,4,1),1))</f>
        <v/>
      </c>
      <c r="B321" s="81" t="str">
        <f aca="true">IF(K321="","",INDIRECT("Feuil1!"&amp;ADDRESS(COLUMN()+4,$K321,4,1),1))</f>
        <v/>
      </c>
      <c r="C321" s="3" t="str">
        <f aca="true">IF(K321="","",INDIRECT("Feuil1!"&amp;ADDRESS(COLUMN()+4,$K321,4,1),1))</f>
        <v/>
      </c>
      <c r="D321" s="3" t="str">
        <f aca="true">IF(K321="","",INDIRECT("Feuil1!"&amp;ADDRESS(COLUMN()+4,$K321,4,1),1))</f>
        <v/>
      </c>
      <c r="E321" s="82" t="str">
        <f aca="true">IF(K321="","",INDIRECT("Feuil1!"&amp;ADDRESS(COLUMN()+4,$K321,4,1),1))</f>
        <v/>
      </c>
      <c r="F321" s="3" t="str">
        <f aca="true">IF(K321="","",INDIRECT("Feuil1!"&amp;ADDRESS(COLUMN()+4,$K321,4,1),1))</f>
        <v/>
      </c>
      <c r="G321" s="82" t="str">
        <f aca="true">IF(K321="","",INDIRECT("Feuil1!"&amp;ADDRESS(COLUMN()+4,$K321,4,1),1))</f>
        <v/>
      </c>
      <c r="H321" s="3" t="str">
        <f aca="true">IF(K321="","",INDIRECT("Feuil1!"&amp;ADDRESS(COLUMN()+4,$K321,4,1),1))</f>
        <v/>
      </c>
      <c r="I321" s="3" t="str">
        <f aca="true">IF(K321="","",INDIRECT("Feuil1!"&amp;ADDRESS(COLUMN()+4,$K321,4,1),1))</f>
        <v/>
      </c>
      <c r="J321" s="82" t="str">
        <f aca="true">IF(K321="","",INDIRECT("Feuil1!"&amp;ADDRESS(COLUMN()+4,$K321,4,1),1))</f>
        <v/>
      </c>
      <c r="K321" s="83" t="str">
        <f aca="false">IFERROR(SMALL(Feuil1!A$15:PV$15,ROW()-1),"")</f>
        <v/>
      </c>
    </row>
    <row r="322" customFormat="false" ht="13.8" hidden="false" customHeight="false" outlineLevel="0" collapsed="false">
      <c r="A322" s="3" t="str">
        <f aca="true">IF(K322="","",INDIRECT("Feuil1!"&amp;ADDRESS(COLUMN()+4,$K322,4,1),1))</f>
        <v/>
      </c>
      <c r="B322" s="81" t="str">
        <f aca="true">IF(K322="","",INDIRECT("Feuil1!"&amp;ADDRESS(COLUMN()+4,$K322,4,1),1))</f>
        <v/>
      </c>
      <c r="C322" s="3" t="str">
        <f aca="true">IF(K322="","",INDIRECT("Feuil1!"&amp;ADDRESS(COLUMN()+4,$K322,4,1),1))</f>
        <v/>
      </c>
      <c r="D322" s="3" t="str">
        <f aca="true">IF(K322="","",INDIRECT("Feuil1!"&amp;ADDRESS(COLUMN()+4,$K322,4,1),1))</f>
        <v/>
      </c>
      <c r="E322" s="82" t="str">
        <f aca="true">IF(K322="","",INDIRECT("Feuil1!"&amp;ADDRESS(COLUMN()+4,$K322,4,1),1))</f>
        <v/>
      </c>
      <c r="F322" s="3" t="str">
        <f aca="true">IF(K322="","",INDIRECT("Feuil1!"&amp;ADDRESS(COLUMN()+4,$K322,4,1),1))</f>
        <v/>
      </c>
      <c r="G322" s="82" t="str">
        <f aca="true">IF(K322="","",INDIRECT("Feuil1!"&amp;ADDRESS(COLUMN()+4,$K322,4,1),1))</f>
        <v/>
      </c>
      <c r="H322" s="3" t="str">
        <f aca="true">IF(K322="","",INDIRECT("Feuil1!"&amp;ADDRESS(COLUMN()+4,$K322,4,1),1))</f>
        <v/>
      </c>
      <c r="I322" s="3" t="str">
        <f aca="true">IF(K322="","",INDIRECT("Feuil1!"&amp;ADDRESS(COLUMN()+4,$K322,4,1),1))</f>
        <v/>
      </c>
      <c r="J322" s="82" t="str">
        <f aca="true">IF(K322="","",INDIRECT("Feuil1!"&amp;ADDRESS(COLUMN()+4,$K322,4,1),1))</f>
        <v/>
      </c>
      <c r="K322" s="83" t="str">
        <f aca="false">IFERROR(SMALL(Feuil1!A$15:PV$15,ROW()-1),"")</f>
        <v/>
      </c>
    </row>
    <row r="323" customFormat="false" ht="13.8" hidden="false" customHeight="false" outlineLevel="0" collapsed="false">
      <c r="A323" s="3" t="str">
        <f aca="true">IF(K323="","",INDIRECT("Feuil1!"&amp;ADDRESS(COLUMN()+4,$K323,4,1),1))</f>
        <v/>
      </c>
      <c r="B323" s="81" t="str">
        <f aca="true">IF(K323="","",INDIRECT("Feuil1!"&amp;ADDRESS(COLUMN()+4,$K323,4,1),1))</f>
        <v/>
      </c>
      <c r="C323" s="3" t="str">
        <f aca="true">IF(K323="","",INDIRECT("Feuil1!"&amp;ADDRESS(COLUMN()+4,$K323,4,1),1))</f>
        <v/>
      </c>
      <c r="D323" s="3" t="str">
        <f aca="true">IF(K323="","",INDIRECT("Feuil1!"&amp;ADDRESS(COLUMN()+4,$K323,4,1),1))</f>
        <v/>
      </c>
      <c r="E323" s="82" t="str">
        <f aca="true">IF(K323="","",INDIRECT("Feuil1!"&amp;ADDRESS(COLUMN()+4,$K323,4,1),1))</f>
        <v/>
      </c>
      <c r="F323" s="3" t="str">
        <f aca="true">IF(K323="","",INDIRECT("Feuil1!"&amp;ADDRESS(COLUMN()+4,$K323,4,1),1))</f>
        <v/>
      </c>
      <c r="G323" s="82" t="str">
        <f aca="true">IF(K323="","",INDIRECT("Feuil1!"&amp;ADDRESS(COLUMN()+4,$K323,4,1),1))</f>
        <v/>
      </c>
      <c r="H323" s="3" t="str">
        <f aca="true">IF(K323="","",INDIRECT("Feuil1!"&amp;ADDRESS(COLUMN()+4,$K323,4,1),1))</f>
        <v/>
      </c>
      <c r="I323" s="3" t="str">
        <f aca="true">IF(K323="","",INDIRECT("Feuil1!"&amp;ADDRESS(COLUMN()+4,$K323,4,1),1))</f>
        <v/>
      </c>
      <c r="J323" s="82" t="str">
        <f aca="true">IF(K323="","",INDIRECT("Feuil1!"&amp;ADDRESS(COLUMN()+4,$K323,4,1),1))</f>
        <v/>
      </c>
      <c r="K323" s="83" t="str">
        <f aca="false">IFERROR(SMALL(Feuil1!A$15:PV$15,ROW()-1),"")</f>
        <v/>
      </c>
    </row>
    <row r="324" customFormat="false" ht="13.8" hidden="false" customHeight="false" outlineLevel="0" collapsed="false">
      <c r="A324" s="3" t="str">
        <f aca="true">IF(K324="","",INDIRECT("Feuil1!"&amp;ADDRESS(COLUMN()+4,$K324,4,1),1))</f>
        <v/>
      </c>
      <c r="B324" s="81" t="str">
        <f aca="true">IF(K324="","",INDIRECT("Feuil1!"&amp;ADDRESS(COLUMN()+4,$K324,4,1),1))</f>
        <v/>
      </c>
      <c r="C324" s="3" t="str">
        <f aca="true">IF(K324="","",INDIRECT("Feuil1!"&amp;ADDRESS(COLUMN()+4,$K324,4,1),1))</f>
        <v/>
      </c>
      <c r="D324" s="3" t="str">
        <f aca="true">IF(K324="","",INDIRECT("Feuil1!"&amp;ADDRESS(COLUMN()+4,$K324,4,1),1))</f>
        <v/>
      </c>
      <c r="E324" s="82" t="str">
        <f aca="true">IF(K324="","",INDIRECT("Feuil1!"&amp;ADDRESS(COLUMN()+4,$K324,4,1),1))</f>
        <v/>
      </c>
      <c r="F324" s="3" t="str">
        <f aca="true">IF(K324="","",INDIRECT("Feuil1!"&amp;ADDRESS(COLUMN()+4,$K324,4,1),1))</f>
        <v/>
      </c>
      <c r="G324" s="82" t="str">
        <f aca="true">IF(K324="","",INDIRECT("Feuil1!"&amp;ADDRESS(COLUMN()+4,$K324,4,1),1))</f>
        <v/>
      </c>
      <c r="H324" s="3" t="str">
        <f aca="true">IF(K324="","",INDIRECT("Feuil1!"&amp;ADDRESS(COLUMN()+4,$K324,4,1),1))</f>
        <v/>
      </c>
      <c r="I324" s="3" t="str">
        <f aca="true">IF(K324="","",INDIRECT("Feuil1!"&amp;ADDRESS(COLUMN()+4,$K324,4,1),1))</f>
        <v/>
      </c>
      <c r="J324" s="82" t="str">
        <f aca="true">IF(K324="","",INDIRECT("Feuil1!"&amp;ADDRESS(COLUMN()+4,$K324,4,1),1))</f>
        <v/>
      </c>
      <c r="K324" s="83" t="str">
        <f aca="false">IFERROR(SMALL(Feuil1!A$15:PV$15,ROW()-1),"")</f>
        <v/>
      </c>
    </row>
    <row r="325" customFormat="false" ht="13.8" hidden="false" customHeight="false" outlineLevel="0" collapsed="false">
      <c r="A325" s="3" t="str">
        <f aca="true">IF(K325="","",INDIRECT("Feuil1!"&amp;ADDRESS(COLUMN()+4,$K325,4,1),1))</f>
        <v/>
      </c>
      <c r="B325" s="81" t="str">
        <f aca="true">IF(K325="","",INDIRECT("Feuil1!"&amp;ADDRESS(COLUMN()+4,$K325,4,1),1))</f>
        <v/>
      </c>
      <c r="C325" s="3" t="str">
        <f aca="true">IF(K325="","",INDIRECT("Feuil1!"&amp;ADDRESS(COLUMN()+4,$K325,4,1),1))</f>
        <v/>
      </c>
      <c r="D325" s="3" t="str">
        <f aca="true">IF(K325="","",INDIRECT("Feuil1!"&amp;ADDRESS(COLUMN()+4,$K325,4,1),1))</f>
        <v/>
      </c>
      <c r="E325" s="82" t="str">
        <f aca="true">IF(K325="","",INDIRECT("Feuil1!"&amp;ADDRESS(COLUMN()+4,$K325,4,1),1))</f>
        <v/>
      </c>
      <c r="F325" s="3" t="str">
        <f aca="true">IF(K325="","",INDIRECT("Feuil1!"&amp;ADDRESS(COLUMN()+4,$K325,4,1),1))</f>
        <v/>
      </c>
      <c r="G325" s="82" t="str">
        <f aca="true">IF(K325="","",INDIRECT("Feuil1!"&amp;ADDRESS(COLUMN()+4,$K325,4,1),1))</f>
        <v/>
      </c>
      <c r="H325" s="3" t="str">
        <f aca="true">IF(K325="","",INDIRECT("Feuil1!"&amp;ADDRESS(COLUMN()+4,$K325,4,1),1))</f>
        <v/>
      </c>
      <c r="I325" s="3" t="str">
        <f aca="true">IF(K325="","",INDIRECT("Feuil1!"&amp;ADDRESS(COLUMN()+4,$K325,4,1),1))</f>
        <v/>
      </c>
      <c r="J325" s="82" t="str">
        <f aca="true">IF(K325="","",INDIRECT("Feuil1!"&amp;ADDRESS(COLUMN()+4,$K325,4,1),1))</f>
        <v/>
      </c>
      <c r="K325" s="83" t="str">
        <f aca="false">IFERROR(SMALL(Feuil1!A$15:PV$15,ROW()-1),"")</f>
        <v/>
      </c>
    </row>
    <row r="326" customFormat="false" ht="13.8" hidden="false" customHeight="false" outlineLevel="0" collapsed="false">
      <c r="A326" s="3" t="str">
        <f aca="true">IF(K326="","",INDIRECT("Feuil1!"&amp;ADDRESS(COLUMN()+4,$K326,4,1),1))</f>
        <v/>
      </c>
      <c r="B326" s="81" t="str">
        <f aca="true">IF(K326="","",INDIRECT("Feuil1!"&amp;ADDRESS(COLUMN()+4,$K326,4,1),1))</f>
        <v/>
      </c>
      <c r="C326" s="3" t="str">
        <f aca="true">IF(K326="","",INDIRECT("Feuil1!"&amp;ADDRESS(COLUMN()+4,$K326,4,1),1))</f>
        <v/>
      </c>
      <c r="D326" s="3" t="str">
        <f aca="true">IF(K326="","",INDIRECT("Feuil1!"&amp;ADDRESS(COLUMN()+4,$K326,4,1),1))</f>
        <v/>
      </c>
      <c r="E326" s="82" t="str">
        <f aca="true">IF(K326="","",INDIRECT("Feuil1!"&amp;ADDRESS(COLUMN()+4,$K326,4,1),1))</f>
        <v/>
      </c>
      <c r="F326" s="3" t="str">
        <f aca="true">IF(K326="","",INDIRECT("Feuil1!"&amp;ADDRESS(COLUMN()+4,$K326,4,1),1))</f>
        <v/>
      </c>
      <c r="G326" s="82" t="str">
        <f aca="true">IF(K326="","",INDIRECT("Feuil1!"&amp;ADDRESS(COLUMN()+4,$K326,4,1),1))</f>
        <v/>
      </c>
      <c r="H326" s="3" t="str">
        <f aca="true">IF(K326="","",INDIRECT("Feuil1!"&amp;ADDRESS(COLUMN()+4,$K326,4,1),1))</f>
        <v/>
      </c>
      <c r="I326" s="3" t="str">
        <f aca="true">IF(K326="","",INDIRECT("Feuil1!"&amp;ADDRESS(COLUMN()+4,$K326,4,1),1))</f>
        <v/>
      </c>
      <c r="J326" s="82" t="str">
        <f aca="true">IF(K326="","",INDIRECT("Feuil1!"&amp;ADDRESS(COLUMN()+4,$K326,4,1),1))</f>
        <v/>
      </c>
      <c r="K326" s="83" t="str">
        <f aca="false">IFERROR(SMALL(Feuil1!A$15:PV$15,ROW()-1),"")</f>
        <v/>
      </c>
    </row>
    <row r="327" customFormat="false" ht="13.8" hidden="false" customHeight="false" outlineLevel="0" collapsed="false">
      <c r="A327" s="3" t="str">
        <f aca="true">IF(K327="","",INDIRECT("Feuil1!"&amp;ADDRESS(COLUMN()+4,$K327,4,1),1))</f>
        <v/>
      </c>
      <c r="B327" s="81" t="str">
        <f aca="true">IF(K327="","",INDIRECT("Feuil1!"&amp;ADDRESS(COLUMN()+4,$K327,4,1),1))</f>
        <v/>
      </c>
      <c r="C327" s="3" t="str">
        <f aca="true">IF(K327="","",INDIRECT("Feuil1!"&amp;ADDRESS(COLUMN()+4,$K327,4,1),1))</f>
        <v/>
      </c>
      <c r="D327" s="3" t="str">
        <f aca="true">IF(K327="","",INDIRECT("Feuil1!"&amp;ADDRESS(COLUMN()+4,$K327,4,1),1))</f>
        <v/>
      </c>
      <c r="E327" s="82" t="str">
        <f aca="true">IF(K327="","",INDIRECT("Feuil1!"&amp;ADDRESS(COLUMN()+4,$K327,4,1),1))</f>
        <v/>
      </c>
      <c r="F327" s="3" t="str">
        <f aca="true">IF(K327="","",INDIRECT("Feuil1!"&amp;ADDRESS(COLUMN()+4,$K327,4,1),1))</f>
        <v/>
      </c>
      <c r="G327" s="82" t="str">
        <f aca="true">IF(K327="","",INDIRECT("Feuil1!"&amp;ADDRESS(COLUMN()+4,$K327,4,1),1))</f>
        <v/>
      </c>
      <c r="H327" s="3" t="str">
        <f aca="true">IF(K327="","",INDIRECT("Feuil1!"&amp;ADDRESS(COLUMN()+4,$K327,4,1),1))</f>
        <v/>
      </c>
      <c r="I327" s="3" t="str">
        <f aca="true">IF(K327="","",INDIRECT("Feuil1!"&amp;ADDRESS(COLUMN()+4,$K327,4,1),1))</f>
        <v/>
      </c>
      <c r="J327" s="82" t="str">
        <f aca="true">IF(K327="","",INDIRECT("Feuil1!"&amp;ADDRESS(COLUMN()+4,$K327,4,1),1))</f>
        <v/>
      </c>
      <c r="K327" s="83" t="str">
        <f aca="false">IFERROR(SMALL(Feuil1!A$15:PV$15,ROW()-1),"")</f>
        <v/>
      </c>
    </row>
    <row r="328" customFormat="false" ht="13.8" hidden="false" customHeight="false" outlineLevel="0" collapsed="false">
      <c r="A328" s="3" t="str">
        <f aca="true">IF(K328="","",INDIRECT("Feuil1!"&amp;ADDRESS(COLUMN()+4,$K328,4,1),1))</f>
        <v/>
      </c>
      <c r="B328" s="81" t="str">
        <f aca="true">IF(K328="","",INDIRECT("Feuil1!"&amp;ADDRESS(COLUMN()+4,$K328,4,1),1))</f>
        <v/>
      </c>
      <c r="C328" s="3" t="str">
        <f aca="true">IF(K328="","",INDIRECT("Feuil1!"&amp;ADDRESS(COLUMN()+4,$K328,4,1),1))</f>
        <v/>
      </c>
      <c r="D328" s="3" t="str">
        <f aca="true">IF(K328="","",INDIRECT("Feuil1!"&amp;ADDRESS(COLUMN()+4,$K328,4,1),1))</f>
        <v/>
      </c>
      <c r="E328" s="82" t="str">
        <f aca="true">IF(K328="","",INDIRECT("Feuil1!"&amp;ADDRESS(COLUMN()+4,$K328,4,1),1))</f>
        <v/>
      </c>
      <c r="F328" s="3" t="str">
        <f aca="true">IF(K328="","",INDIRECT("Feuil1!"&amp;ADDRESS(COLUMN()+4,$K328,4,1),1))</f>
        <v/>
      </c>
      <c r="G328" s="82" t="str">
        <f aca="true">IF(K328="","",INDIRECT("Feuil1!"&amp;ADDRESS(COLUMN()+4,$K328,4,1),1))</f>
        <v/>
      </c>
      <c r="H328" s="3" t="str">
        <f aca="true">IF(K328="","",INDIRECT("Feuil1!"&amp;ADDRESS(COLUMN()+4,$K328,4,1),1))</f>
        <v/>
      </c>
      <c r="I328" s="3" t="str">
        <f aca="true">IF(K328="","",INDIRECT("Feuil1!"&amp;ADDRESS(COLUMN()+4,$K328,4,1),1))</f>
        <v/>
      </c>
      <c r="J328" s="82" t="str">
        <f aca="true">IF(K328="","",INDIRECT("Feuil1!"&amp;ADDRESS(COLUMN()+4,$K328,4,1),1))</f>
        <v/>
      </c>
      <c r="K328" s="83" t="str">
        <f aca="false">IFERROR(SMALL(Feuil1!A$15:PV$15,ROW()-1),"")</f>
        <v/>
      </c>
    </row>
    <row r="329" customFormat="false" ht="13.8" hidden="false" customHeight="false" outlineLevel="0" collapsed="false">
      <c r="A329" s="3" t="str">
        <f aca="true">IF(K329="","",INDIRECT("Feuil1!"&amp;ADDRESS(COLUMN()+4,$K329,4,1),1))</f>
        <v/>
      </c>
      <c r="B329" s="81" t="str">
        <f aca="true">IF(K329="","",INDIRECT("Feuil1!"&amp;ADDRESS(COLUMN()+4,$K329,4,1),1))</f>
        <v/>
      </c>
      <c r="C329" s="3" t="str">
        <f aca="true">IF(K329="","",INDIRECT("Feuil1!"&amp;ADDRESS(COLUMN()+4,$K329,4,1),1))</f>
        <v/>
      </c>
      <c r="D329" s="3" t="str">
        <f aca="true">IF(K329="","",INDIRECT("Feuil1!"&amp;ADDRESS(COLUMN()+4,$K329,4,1),1))</f>
        <v/>
      </c>
      <c r="E329" s="82" t="str">
        <f aca="true">IF(K329="","",INDIRECT("Feuil1!"&amp;ADDRESS(COLUMN()+4,$K329,4,1),1))</f>
        <v/>
      </c>
      <c r="F329" s="3" t="str">
        <f aca="true">IF(K329="","",INDIRECT("Feuil1!"&amp;ADDRESS(COLUMN()+4,$K329,4,1),1))</f>
        <v/>
      </c>
      <c r="G329" s="82" t="str">
        <f aca="true">IF(K329="","",INDIRECT("Feuil1!"&amp;ADDRESS(COLUMN()+4,$K329,4,1),1))</f>
        <v/>
      </c>
      <c r="H329" s="3" t="str">
        <f aca="true">IF(K329="","",INDIRECT("Feuil1!"&amp;ADDRESS(COLUMN()+4,$K329,4,1),1))</f>
        <v/>
      </c>
      <c r="I329" s="3" t="str">
        <f aca="true">IF(K329="","",INDIRECT("Feuil1!"&amp;ADDRESS(COLUMN()+4,$K329,4,1),1))</f>
        <v/>
      </c>
      <c r="J329" s="82" t="str">
        <f aca="true">IF(K329="","",INDIRECT("Feuil1!"&amp;ADDRESS(COLUMN()+4,$K329,4,1),1))</f>
        <v/>
      </c>
      <c r="K329" s="83" t="str">
        <f aca="false">IFERROR(SMALL(Feuil1!A$15:PV$15,ROW()-1),"")</f>
        <v/>
      </c>
    </row>
    <row r="330" customFormat="false" ht="13.8" hidden="false" customHeight="false" outlineLevel="0" collapsed="false">
      <c r="A330" s="3" t="str">
        <f aca="true">IF(K330="","",INDIRECT("Feuil1!"&amp;ADDRESS(COLUMN()+4,$K330,4,1),1))</f>
        <v/>
      </c>
      <c r="B330" s="81" t="str">
        <f aca="true">IF(K330="","",INDIRECT("Feuil1!"&amp;ADDRESS(COLUMN()+4,$K330,4,1),1))</f>
        <v/>
      </c>
      <c r="C330" s="3" t="str">
        <f aca="true">IF(K330="","",INDIRECT("Feuil1!"&amp;ADDRESS(COLUMN()+4,$K330,4,1),1))</f>
        <v/>
      </c>
      <c r="D330" s="3" t="str">
        <f aca="true">IF(K330="","",INDIRECT("Feuil1!"&amp;ADDRESS(COLUMN()+4,$K330,4,1),1))</f>
        <v/>
      </c>
      <c r="E330" s="82" t="str">
        <f aca="true">IF(K330="","",INDIRECT("Feuil1!"&amp;ADDRESS(COLUMN()+4,$K330,4,1),1))</f>
        <v/>
      </c>
      <c r="F330" s="3" t="str">
        <f aca="true">IF(K330="","",INDIRECT("Feuil1!"&amp;ADDRESS(COLUMN()+4,$K330,4,1),1))</f>
        <v/>
      </c>
      <c r="G330" s="82" t="str">
        <f aca="true">IF(K330="","",INDIRECT("Feuil1!"&amp;ADDRESS(COLUMN()+4,$K330,4,1),1))</f>
        <v/>
      </c>
      <c r="H330" s="3" t="str">
        <f aca="true">IF(K330="","",INDIRECT("Feuil1!"&amp;ADDRESS(COLUMN()+4,$K330,4,1),1))</f>
        <v/>
      </c>
      <c r="I330" s="3" t="str">
        <f aca="true">IF(K330="","",INDIRECT("Feuil1!"&amp;ADDRESS(COLUMN()+4,$K330,4,1),1))</f>
        <v/>
      </c>
      <c r="J330" s="82" t="str">
        <f aca="true">IF(K330="","",INDIRECT("Feuil1!"&amp;ADDRESS(COLUMN()+4,$K330,4,1),1))</f>
        <v/>
      </c>
      <c r="K330" s="83" t="str">
        <f aca="false">IFERROR(SMALL(Feuil1!A$15:PV$15,ROW()-1),"")</f>
        <v/>
      </c>
    </row>
    <row r="331" customFormat="false" ht="13.8" hidden="false" customHeight="false" outlineLevel="0" collapsed="false">
      <c r="A331" s="3" t="str">
        <f aca="true">IF(K331="","",INDIRECT("Feuil1!"&amp;ADDRESS(COLUMN()+4,$K331,4,1),1))</f>
        <v/>
      </c>
      <c r="B331" s="81" t="str">
        <f aca="true">IF(K331="","",INDIRECT("Feuil1!"&amp;ADDRESS(COLUMN()+4,$K331,4,1),1))</f>
        <v/>
      </c>
      <c r="C331" s="3" t="str">
        <f aca="true">IF(K331="","",INDIRECT("Feuil1!"&amp;ADDRESS(COLUMN()+4,$K331,4,1),1))</f>
        <v/>
      </c>
      <c r="D331" s="3" t="str">
        <f aca="true">IF(K331="","",INDIRECT("Feuil1!"&amp;ADDRESS(COLUMN()+4,$K331,4,1),1))</f>
        <v/>
      </c>
      <c r="E331" s="82" t="str">
        <f aca="true">IF(K331="","",INDIRECT("Feuil1!"&amp;ADDRESS(COLUMN()+4,$K331,4,1),1))</f>
        <v/>
      </c>
      <c r="F331" s="3" t="str">
        <f aca="true">IF(K331="","",INDIRECT("Feuil1!"&amp;ADDRESS(COLUMN()+4,$K331,4,1),1))</f>
        <v/>
      </c>
      <c r="G331" s="82" t="str">
        <f aca="true">IF(K331="","",INDIRECT("Feuil1!"&amp;ADDRESS(COLUMN()+4,$K331,4,1),1))</f>
        <v/>
      </c>
      <c r="H331" s="3" t="str">
        <f aca="true">IF(K331="","",INDIRECT("Feuil1!"&amp;ADDRESS(COLUMN()+4,$K331,4,1),1))</f>
        <v/>
      </c>
      <c r="I331" s="3" t="str">
        <f aca="true">IF(K331="","",INDIRECT("Feuil1!"&amp;ADDRESS(COLUMN()+4,$K331,4,1),1))</f>
        <v/>
      </c>
      <c r="J331" s="82" t="str">
        <f aca="true">IF(K331="","",INDIRECT("Feuil1!"&amp;ADDRESS(COLUMN()+4,$K331,4,1),1))</f>
        <v/>
      </c>
      <c r="K331" s="83" t="str">
        <f aca="false">IFERROR(SMALL(Feuil1!A$15:PV$15,ROW()-1),"")</f>
        <v/>
      </c>
    </row>
    <row r="332" customFormat="false" ht="13.8" hidden="false" customHeight="false" outlineLevel="0" collapsed="false">
      <c r="A332" s="3" t="str">
        <f aca="true">IF(K332="","",INDIRECT("Feuil1!"&amp;ADDRESS(COLUMN()+4,$K332,4,1),1))</f>
        <v/>
      </c>
      <c r="B332" s="81" t="str">
        <f aca="true">IF(K332="","",INDIRECT("Feuil1!"&amp;ADDRESS(COLUMN()+4,$K332,4,1),1))</f>
        <v/>
      </c>
      <c r="C332" s="3" t="str">
        <f aca="true">IF(K332="","",INDIRECT("Feuil1!"&amp;ADDRESS(COLUMN()+4,$K332,4,1),1))</f>
        <v/>
      </c>
      <c r="D332" s="3" t="str">
        <f aca="true">IF(K332="","",INDIRECT("Feuil1!"&amp;ADDRESS(COLUMN()+4,$K332,4,1),1))</f>
        <v/>
      </c>
      <c r="E332" s="82" t="str">
        <f aca="true">IF(K332="","",INDIRECT("Feuil1!"&amp;ADDRESS(COLUMN()+4,$K332,4,1),1))</f>
        <v/>
      </c>
      <c r="F332" s="3" t="str">
        <f aca="true">IF(K332="","",INDIRECT("Feuil1!"&amp;ADDRESS(COLUMN()+4,$K332,4,1),1))</f>
        <v/>
      </c>
      <c r="G332" s="82" t="str">
        <f aca="true">IF(K332="","",INDIRECT("Feuil1!"&amp;ADDRESS(COLUMN()+4,$K332,4,1),1))</f>
        <v/>
      </c>
      <c r="H332" s="3" t="str">
        <f aca="true">IF(K332="","",INDIRECT("Feuil1!"&amp;ADDRESS(COLUMN()+4,$K332,4,1),1))</f>
        <v/>
      </c>
      <c r="I332" s="3" t="str">
        <f aca="true">IF(K332="","",INDIRECT("Feuil1!"&amp;ADDRESS(COLUMN()+4,$K332,4,1),1))</f>
        <v/>
      </c>
      <c r="J332" s="82" t="str">
        <f aca="true">IF(K332="","",INDIRECT("Feuil1!"&amp;ADDRESS(COLUMN()+4,$K332,4,1),1))</f>
        <v/>
      </c>
      <c r="K332" s="83" t="str">
        <f aca="false">IFERROR(SMALL(Feuil1!A$15:PV$15,ROW()-1),"")</f>
        <v/>
      </c>
    </row>
    <row r="333" customFormat="false" ht="13.8" hidden="false" customHeight="false" outlineLevel="0" collapsed="false">
      <c r="A333" s="3" t="str">
        <f aca="true">IF(K333="","",INDIRECT("Feuil1!"&amp;ADDRESS(COLUMN()+4,$K333,4,1),1))</f>
        <v/>
      </c>
      <c r="B333" s="81" t="str">
        <f aca="true">IF(K333="","",INDIRECT("Feuil1!"&amp;ADDRESS(COLUMN()+4,$K333,4,1),1))</f>
        <v/>
      </c>
      <c r="C333" s="3" t="str">
        <f aca="true">IF(K333="","",INDIRECT("Feuil1!"&amp;ADDRESS(COLUMN()+4,$K333,4,1),1))</f>
        <v/>
      </c>
      <c r="D333" s="3" t="str">
        <f aca="true">IF(K333="","",INDIRECT("Feuil1!"&amp;ADDRESS(COLUMN()+4,$K333,4,1),1))</f>
        <v/>
      </c>
      <c r="E333" s="82" t="str">
        <f aca="true">IF(K333="","",INDIRECT("Feuil1!"&amp;ADDRESS(COLUMN()+4,$K333,4,1),1))</f>
        <v/>
      </c>
      <c r="F333" s="3" t="str">
        <f aca="true">IF(K333="","",INDIRECT("Feuil1!"&amp;ADDRESS(COLUMN()+4,$K333,4,1),1))</f>
        <v/>
      </c>
      <c r="G333" s="82" t="str">
        <f aca="true">IF(K333="","",INDIRECT("Feuil1!"&amp;ADDRESS(COLUMN()+4,$K333,4,1),1))</f>
        <v/>
      </c>
      <c r="H333" s="3" t="str">
        <f aca="true">IF(K333="","",INDIRECT("Feuil1!"&amp;ADDRESS(COLUMN()+4,$K333,4,1),1))</f>
        <v/>
      </c>
      <c r="I333" s="3" t="str">
        <f aca="true">IF(K333="","",INDIRECT("Feuil1!"&amp;ADDRESS(COLUMN()+4,$K333,4,1),1))</f>
        <v/>
      </c>
      <c r="J333" s="82" t="str">
        <f aca="true">IF(K333="","",INDIRECT("Feuil1!"&amp;ADDRESS(COLUMN()+4,$K333,4,1),1))</f>
        <v/>
      </c>
      <c r="K333" s="83" t="str">
        <f aca="false">IFERROR(SMALL(Feuil1!A$15:PV$15,ROW()-1),"")</f>
        <v/>
      </c>
    </row>
    <row r="334" customFormat="false" ht="13.8" hidden="false" customHeight="false" outlineLevel="0" collapsed="false">
      <c r="A334" s="3" t="str">
        <f aca="true">IF(K334="","",INDIRECT("Feuil1!"&amp;ADDRESS(COLUMN()+4,$K334,4,1),1))</f>
        <v/>
      </c>
      <c r="B334" s="81" t="str">
        <f aca="true">IF(K334="","",INDIRECT("Feuil1!"&amp;ADDRESS(COLUMN()+4,$K334,4,1),1))</f>
        <v/>
      </c>
      <c r="C334" s="3" t="str">
        <f aca="true">IF(K334="","",INDIRECT("Feuil1!"&amp;ADDRESS(COLUMN()+4,$K334,4,1),1))</f>
        <v/>
      </c>
      <c r="D334" s="3" t="str">
        <f aca="true">IF(K334="","",INDIRECT("Feuil1!"&amp;ADDRESS(COLUMN()+4,$K334,4,1),1))</f>
        <v/>
      </c>
      <c r="E334" s="82" t="str">
        <f aca="true">IF(K334="","",INDIRECT("Feuil1!"&amp;ADDRESS(COLUMN()+4,$K334,4,1),1))</f>
        <v/>
      </c>
      <c r="F334" s="3" t="str">
        <f aca="true">IF(K334="","",INDIRECT("Feuil1!"&amp;ADDRESS(COLUMN()+4,$K334,4,1),1))</f>
        <v/>
      </c>
      <c r="G334" s="82" t="str">
        <f aca="true">IF(K334="","",INDIRECT("Feuil1!"&amp;ADDRESS(COLUMN()+4,$K334,4,1),1))</f>
        <v/>
      </c>
      <c r="H334" s="3" t="str">
        <f aca="true">IF(K334="","",INDIRECT("Feuil1!"&amp;ADDRESS(COLUMN()+4,$K334,4,1),1))</f>
        <v/>
      </c>
      <c r="I334" s="3" t="str">
        <f aca="true">IF(K334="","",INDIRECT("Feuil1!"&amp;ADDRESS(COLUMN()+4,$K334,4,1),1))</f>
        <v/>
      </c>
      <c r="J334" s="82" t="str">
        <f aca="true">IF(K334="","",INDIRECT("Feuil1!"&amp;ADDRESS(COLUMN()+4,$K334,4,1),1))</f>
        <v/>
      </c>
      <c r="K334" s="83" t="str">
        <f aca="false">IFERROR(SMALL(Feuil1!A$15:PV$15,ROW()-1),"")</f>
        <v/>
      </c>
    </row>
    <row r="335" customFormat="false" ht="13.8" hidden="false" customHeight="false" outlineLevel="0" collapsed="false">
      <c r="A335" s="3" t="str">
        <f aca="true">IF(K335="","",INDIRECT("Feuil1!"&amp;ADDRESS(COLUMN()+4,$K335,4,1),1))</f>
        <v/>
      </c>
      <c r="B335" s="81" t="str">
        <f aca="true">IF(K335="","",INDIRECT("Feuil1!"&amp;ADDRESS(COLUMN()+4,$K335,4,1),1))</f>
        <v/>
      </c>
      <c r="C335" s="3" t="str">
        <f aca="true">IF(K335="","",INDIRECT("Feuil1!"&amp;ADDRESS(COLUMN()+4,$K335,4,1),1))</f>
        <v/>
      </c>
      <c r="D335" s="3" t="str">
        <f aca="true">IF(K335="","",INDIRECT("Feuil1!"&amp;ADDRESS(COLUMN()+4,$K335,4,1),1))</f>
        <v/>
      </c>
      <c r="E335" s="82" t="str">
        <f aca="true">IF(K335="","",INDIRECT("Feuil1!"&amp;ADDRESS(COLUMN()+4,$K335,4,1),1))</f>
        <v/>
      </c>
      <c r="F335" s="3" t="str">
        <f aca="true">IF(K335="","",INDIRECT("Feuil1!"&amp;ADDRESS(COLUMN()+4,$K335,4,1),1))</f>
        <v/>
      </c>
      <c r="G335" s="82" t="str">
        <f aca="true">IF(K335="","",INDIRECT("Feuil1!"&amp;ADDRESS(COLUMN()+4,$K335,4,1),1))</f>
        <v/>
      </c>
      <c r="H335" s="3" t="str">
        <f aca="true">IF(K335="","",INDIRECT("Feuil1!"&amp;ADDRESS(COLUMN()+4,$K335,4,1),1))</f>
        <v/>
      </c>
      <c r="I335" s="3" t="str">
        <f aca="true">IF(K335="","",INDIRECT("Feuil1!"&amp;ADDRESS(COLUMN()+4,$K335,4,1),1))</f>
        <v/>
      </c>
      <c r="J335" s="82" t="str">
        <f aca="true">IF(K335="","",INDIRECT("Feuil1!"&amp;ADDRESS(COLUMN()+4,$K335,4,1),1))</f>
        <v/>
      </c>
      <c r="K335" s="83" t="str">
        <f aca="false">IFERROR(SMALL(Feuil1!A$15:PV$15,ROW()-1),"")</f>
        <v/>
      </c>
    </row>
    <row r="336" customFormat="false" ht="13.8" hidden="false" customHeight="false" outlineLevel="0" collapsed="false">
      <c r="A336" s="3" t="str">
        <f aca="true">IF(K336="","",INDIRECT("Feuil1!"&amp;ADDRESS(COLUMN()+4,$K336,4,1),1))</f>
        <v/>
      </c>
      <c r="B336" s="81" t="str">
        <f aca="true">IF(K336="","",INDIRECT("Feuil1!"&amp;ADDRESS(COLUMN()+4,$K336,4,1),1))</f>
        <v/>
      </c>
      <c r="C336" s="3" t="str">
        <f aca="true">IF(K336="","",INDIRECT("Feuil1!"&amp;ADDRESS(COLUMN()+4,$K336,4,1),1))</f>
        <v/>
      </c>
      <c r="D336" s="3" t="str">
        <f aca="true">IF(K336="","",INDIRECT("Feuil1!"&amp;ADDRESS(COLUMN()+4,$K336,4,1),1))</f>
        <v/>
      </c>
      <c r="E336" s="82" t="str">
        <f aca="true">IF(K336="","",INDIRECT("Feuil1!"&amp;ADDRESS(COLUMN()+4,$K336,4,1),1))</f>
        <v/>
      </c>
      <c r="F336" s="3" t="str">
        <f aca="true">IF(K336="","",INDIRECT("Feuil1!"&amp;ADDRESS(COLUMN()+4,$K336,4,1),1))</f>
        <v/>
      </c>
      <c r="G336" s="82" t="str">
        <f aca="true">IF(K336="","",INDIRECT("Feuil1!"&amp;ADDRESS(COLUMN()+4,$K336,4,1),1))</f>
        <v/>
      </c>
      <c r="H336" s="3" t="str">
        <f aca="true">IF(K336="","",INDIRECT("Feuil1!"&amp;ADDRESS(COLUMN()+4,$K336,4,1),1))</f>
        <v/>
      </c>
      <c r="I336" s="3" t="str">
        <f aca="true">IF(K336="","",INDIRECT("Feuil1!"&amp;ADDRESS(COLUMN()+4,$K336,4,1),1))</f>
        <v/>
      </c>
      <c r="J336" s="82" t="str">
        <f aca="true">IF(K336="","",INDIRECT("Feuil1!"&amp;ADDRESS(COLUMN()+4,$K336,4,1),1))</f>
        <v/>
      </c>
      <c r="K336" s="83" t="str">
        <f aca="false">IFERROR(SMALL(Feuil1!A$15:PV$15,ROW()-1),"")</f>
        <v/>
      </c>
    </row>
    <row r="337" customFormat="false" ht="13.8" hidden="false" customHeight="false" outlineLevel="0" collapsed="false">
      <c r="A337" s="3" t="str">
        <f aca="true">IF(K337="","",INDIRECT("Feuil1!"&amp;ADDRESS(COLUMN()+4,$K337,4,1),1))</f>
        <v/>
      </c>
      <c r="B337" s="81" t="str">
        <f aca="true">IF(K337="","",INDIRECT("Feuil1!"&amp;ADDRESS(COLUMN()+4,$K337,4,1),1))</f>
        <v/>
      </c>
      <c r="C337" s="3" t="str">
        <f aca="true">IF(K337="","",INDIRECT("Feuil1!"&amp;ADDRESS(COLUMN()+4,$K337,4,1),1))</f>
        <v/>
      </c>
      <c r="D337" s="3" t="str">
        <f aca="true">IF(K337="","",INDIRECT("Feuil1!"&amp;ADDRESS(COLUMN()+4,$K337,4,1),1))</f>
        <v/>
      </c>
      <c r="E337" s="82" t="str">
        <f aca="true">IF(K337="","",INDIRECT("Feuil1!"&amp;ADDRESS(COLUMN()+4,$K337,4,1),1))</f>
        <v/>
      </c>
      <c r="F337" s="3" t="str">
        <f aca="true">IF(K337="","",INDIRECT("Feuil1!"&amp;ADDRESS(COLUMN()+4,$K337,4,1),1))</f>
        <v/>
      </c>
      <c r="G337" s="82" t="str">
        <f aca="true">IF(K337="","",INDIRECT("Feuil1!"&amp;ADDRESS(COLUMN()+4,$K337,4,1),1))</f>
        <v/>
      </c>
      <c r="H337" s="3" t="str">
        <f aca="true">IF(K337="","",INDIRECT("Feuil1!"&amp;ADDRESS(COLUMN()+4,$K337,4,1),1))</f>
        <v/>
      </c>
      <c r="I337" s="3" t="str">
        <f aca="true">IF(K337="","",INDIRECT("Feuil1!"&amp;ADDRESS(COLUMN()+4,$K337,4,1),1))</f>
        <v/>
      </c>
      <c r="J337" s="82" t="str">
        <f aca="true">IF(K337="","",INDIRECT("Feuil1!"&amp;ADDRESS(COLUMN()+4,$K337,4,1),1))</f>
        <v/>
      </c>
      <c r="K337" s="83" t="str">
        <f aca="false">IFERROR(SMALL(Feuil1!A$15:PV$15,ROW()-1),"")</f>
        <v/>
      </c>
    </row>
    <row r="338" customFormat="false" ht="13.8" hidden="false" customHeight="false" outlineLevel="0" collapsed="false">
      <c r="A338" s="3" t="str">
        <f aca="true">IF(K338="","",INDIRECT("Feuil1!"&amp;ADDRESS(COLUMN()+4,$K338,4,1),1))</f>
        <v/>
      </c>
      <c r="B338" s="81" t="str">
        <f aca="true">IF(K338="","",INDIRECT("Feuil1!"&amp;ADDRESS(COLUMN()+4,$K338,4,1),1))</f>
        <v/>
      </c>
      <c r="C338" s="3" t="str">
        <f aca="true">IF(K338="","",INDIRECT("Feuil1!"&amp;ADDRESS(COLUMN()+4,$K338,4,1),1))</f>
        <v/>
      </c>
      <c r="D338" s="3" t="str">
        <f aca="true">IF(K338="","",INDIRECT("Feuil1!"&amp;ADDRESS(COLUMN()+4,$K338,4,1),1))</f>
        <v/>
      </c>
      <c r="E338" s="82" t="str">
        <f aca="true">IF(K338="","",INDIRECT("Feuil1!"&amp;ADDRESS(COLUMN()+4,$K338,4,1),1))</f>
        <v/>
      </c>
      <c r="F338" s="3" t="str">
        <f aca="true">IF(K338="","",INDIRECT("Feuil1!"&amp;ADDRESS(COLUMN()+4,$K338,4,1),1))</f>
        <v/>
      </c>
      <c r="G338" s="82" t="str">
        <f aca="true">IF(K338="","",INDIRECT("Feuil1!"&amp;ADDRESS(COLUMN()+4,$K338,4,1),1))</f>
        <v/>
      </c>
      <c r="H338" s="3" t="str">
        <f aca="true">IF(K338="","",INDIRECT("Feuil1!"&amp;ADDRESS(COLUMN()+4,$K338,4,1),1))</f>
        <v/>
      </c>
      <c r="I338" s="3" t="str">
        <f aca="true">IF(K338="","",INDIRECT("Feuil1!"&amp;ADDRESS(COLUMN()+4,$K338,4,1),1))</f>
        <v/>
      </c>
      <c r="J338" s="82" t="str">
        <f aca="true">IF(K338="","",INDIRECT("Feuil1!"&amp;ADDRESS(COLUMN()+4,$K338,4,1),1))</f>
        <v/>
      </c>
      <c r="K338" s="83" t="str">
        <f aca="false">IFERROR(SMALL(Feuil1!A$15:PV$15,ROW()-1),"")</f>
        <v/>
      </c>
    </row>
    <row r="339" customFormat="false" ht="13.8" hidden="false" customHeight="false" outlineLevel="0" collapsed="false">
      <c r="A339" s="3" t="str">
        <f aca="true">IF(K339="","",INDIRECT("Feuil1!"&amp;ADDRESS(COLUMN()+4,$K339,4,1),1))</f>
        <v/>
      </c>
      <c r="B339" s="81" t="str">
        <f aca="true">IF(K339="","",INDIRECT("Feuil1!"&amp;ADDRESS(COLUMN()+4,$K339,4,1),1))</f>
        <v/>
      </c>
      <c r="C339" s="3" t="str">
        <f aca="true">IF(K339="","",INDIRECT("Feuil1!"&amp;ADDRESS(COLUMN()+4,$K339,4,1),1))</f>
        <v/>
      </c>
      <c r="D339" s="3" t="str">
        <f aca="true">IF(K339="","",INDIRECT("Feuil1!"&amp;ADDRESS(COLUMN()+4,$K339,4,1),1))</f>
        <v/>
      </c>
      <c r="E339" s="82" t="str">
        <f aca="true">IF(K339="","",INDIRECT("Feuil1!"&amp;ADDRESS(COLUMN()+4,$K339,4,1),1))</f>
        <v/>
      </c>
      <c r="F339" s="3" t="str">
        <f aca="true">IF(K339="","",INDIRECT("Feuil1!"&amp;ADDRESS(COLUMN()+4,$K339,4,1),1))</f>
        <v/>
      </c>
      <c r="G339" s="82" t="str">
        <f aca="true">IF(K339="","",INDIRECT("Feuil1!"&amp;ADDRESS(COLUMN()+4,$K339,4,1),1))</f>
        <v/>
      </c>
      <c r="H339" s="3" t="str">
        <f aca="true">IF(K339="","",INDIRECT("Feuil1!"&amp;ADDRESS(COLUMN()+4,$K339,4,1),1))</f>
        <v/>
      </c>
      <c r="I339" s="3" t="str">
        <f aca="true">IF(K339="","",INDIRECT("Feuil1!"&amp;ADDRESS(COLUMN()+4,$K339,4,1),1))</f>
        <v/>
      </c>
      <c r="J339" s="82" t="str">
        <f aca="true">IF(K339="","",INDIRECT("Feuil1!"&amp;ADDRESS(COLUMN()+4,$K339,4,1),1))</f>
        <v/>
      </c>
      <c r="K339" s="83" t="str">
        <f aca="false">IFERROR(SMALL(Feuil1!A$15:PV$15,ROW()-1),"")</f>
        <v/>
      </c>
    </row>
    <row r="340" customFormat="false" ht="13.8" hidden="false" customHeight="false" outlineLevel="0" collapsed="false">
      <c r="A340" s="3" t="str">
        <f aca="true">IF(K340="","",INDIRECT("Feuil1!"&amp;ADDRESS(COLUMN()+4,$K340,4,1),1))</f>
        <v/>
      </c>
      <c r="B340" s="81" t="str">
        <f aca="true">IF(K340="","",INDIRECT("Feuil1!"&amp;ADDRESS(COLUMN()+4,$K340,4,1),1))</f>
        <v/>
      </c>
      <c r="C340" s="3" t="str">
        <f aca="true">IF(K340="","",INDIRECT("Feuil1!"&amp;ADDRESS(COLUMN()+4,$K340,4,1),1))</f>
        <v/>
      </c>
      <c r="D340" s="3" t="str">
        <f aca="true">IF(K340="","",INDIRECT("Feuil1!"&amp;ADDRESS(COLUMN()+4,$K340,4,1),1))</f>
        <v/>
      </c>
      <c r="E340" s="82" t="str">
        <f aca="true">IF(K340="","",INDIRECT("Feuil1!"&amp;ADDRESS(COLUMN()+4,$K340,4,1),1))</f>
        <v/>
      </c>
      <c r="F340" s="3" t="str">
        <f aca="true">IF(K340="","",INDIRECT("Feuil1!"&amp;ADDRESS(COLUMN()+4,$K340,4,1),1))</f>
        <v/>
      </c>
      <c r="G340" s="82" t="str">
        <f aca="true">IF(K340="","",INDIRECT("Feuil1!"&amp;ADDRESS(COLUMN()+4,$K340,4,1),1))</f>
        <v/>
      </c>
      <c r="H340" s="3" t="str">
        <f aca="true">IF(K340="","",INDIRECT("Feuil1!"&amp;ADDRESS(COLUMN()+4,$K340,4,1),1))</f>
        <v/>
      </c>
      <c r="I340" s="3" t="str">
        <f aca="true">IF(K340="","",INDIRECT("Feuil1!"&amp;ADDRESS(COLUMN()+4,$K340,4,1),1))</f>
        <v/>
      </c>
      <c r="J340" s="82" t="str">
        <f aca="true">IF(K340="","",INDIRECT("Feuil1!"&amp;ADDRESS(COLUMN()+4,$K340,4,1),1))</f>
        <v/>
      </c>
      <c r="K340" s="83" t="str">
        <f aca="false">IFERROR(SMALL(Feuil1!A$15:PV$15,ROW()-1),"")</f>
        <v/>
      </c>
    </row>
    <row r="341" customFormat="false" ht="13.8" hidden="false" customHeight="false" outlineLevel="0" collapsed="false">
      <c r="A341" s="3" t="str">
        <f aca="true">IF(K341="","",INDIRECT("Feuil1!"&amp;ADDRESS(COLUMN()+4,$K341,4,1),1))</f>
        <v/>
      </c>
      <c r="B341" s="81" t="str">
        <f aca="true">IF(K341="","",INDIRECT("Feuil1!"&amp;ADDRESS(COLUMN()+4,$K341,4,1),1))</f>
        <v/>
      </c>
      <c r="C341" s="3" t="str">
        <f aca="true">IF(K341="","",INDIRECT("Feuil1!"&amp;ADDRESS(COLUMN()+4,$K341,4,1),1))</f>
        <v/>
      </c>
      <c r="D341" s="3" t="str">
        <f aca="true">IF(K341="","",INDIRECT("Feuil1!"&amp;ADDRESS(COLUMN()+4,$K341,4,1),1))</f>
        <v/>
      </c>
      <c r="E341" s="82" t="str">
        <f aca="true">IF(K341="","",INDIRECT("Feuil1!"&amp;ADDRESS(COLUMN()+4,$K341,4,1),1))</f>
        <v/>
      </c>
      <c r="F341" s="3" t="str">
        <f aca="true">IF(K341="","",INDIRECT("Feuil1!"&amp;ADDRESS(COLUMN()+4,$K341,4,1),1))</f>
        <v/>
      </c>
      <c r="G341" s="82" t="str">
        <f aca="true">IF(K341="","",INDIRECT("Feuil1!"&amp;ADDRESS(COLUMN()+4,$K341,4,1),1))</f>
        <v/>
      </c>
      <c r="H341" s="3" t="str">
        <f aca="true">IF(K341="","",INDIRECT("Feuil1!"&amp;ADDRESS(COLUMN()+4,$K341,4,1),1))</f>
        <v/>
      </c>
      <c r="I341" s="3" t="str">
        <f aca="true">IF(K341="","",INDIRECT("Feuil1!"&amp;ADDRESS(COLUMN()+4,$K341,4,1),1))</f>
        <v/>
      </c>
      <c r="J341" s="82" t="str">
        <f aca="true">IF(K341="","",INDIRECT("Feuil1!"&amp;ADDRESS(COLUMN()+4,$K341,4,1),1))</f>
        <v/>
      </c>
      <c r="K341" s="83" t="str">
        <f aca="false">IFERROR(SMALL(Feuil1!A$15:PV$15,ROW()-1),"")</f>
        <v/>
      </c>
    </row>
    <row r="342" customFormat="false" ht="13.8" hidden="false" customHeight="false" outlineLevel="0" collapsed="false">
      <c r="A342" s="3" t="str">
        <f aca="true">IF(K342="","",INDIRECT("Feuil1!"&amp;ADDRESS(COLUMN()+4,$K342,4,1),1))</f>
        <v/>
      </c>
      <c r="B342" s="81" t="str">
        <f aca="true">IF(K342="","",INDIRECT("Feuil1!"&amp;ADDRESS(COLUMN()+4,$K342,4,1),1))</f>
        <v/>
      </c>
      <c r="C342" s="3" t="str">
        <f aca="true">IF(K342="","",INDIRECT("Feuil1!"&amp;ADDRESS(COLUMN()+4,$K342,4,1),1))</f>
        <v/>
      </c>
      <c r="D342" s="3" t="str">
        <f aca="true">IF(K342="","",INDIRECT("Feuil1!"&amp;ADDRESS(COLUMN()+4,$K342,4,1),1))</f>
        <v/>
      </c>
      <c r="E342" s="82" t="str">
        <f aca="true">IF(K342="","",INDIRECT("Feuil1!"&amp;ADDRESS(COLUMN()+4,$K342,4,1),1))</f>
        <v/>
      </c>
      <c r="F342" s="3" t="str">
        <f aca="true">IF(K342="","",INDIRECT("Feuil1!"&amp;ADDRESS(COLUMN()+4,$K342,4,1),1))</f>
        <v/>
      </c>
      <c r="G342" s="82" t="str">
        <f aca="true">IF(K342="","",INDIRECT("Feuil1!"&amp;ADDRESS(COLUMN()+4,$K342,4,1),1))</f>
        <v/>
      </c>
      <c r="H342" s="3" t="str">
        <f aca="true">IF(K342="","",INDIRECT("Feuil1!"&amp;ADDRESS(COLUMN()+4,$K342,4,1),1))</f>
        <v/>
      </c>
      <c r="I342" s="3" t="str">
        <f aca="true">IF(K342="","",INDIRECT("Feuil1!"&amp;ADDRESS(COLUMN()+4,$K342,4,1),1))</f>
        <v/>
      </c>
      <c r="J342" s="82" t="str">
        <f aca="true">IF(K342="","",INDIRECT("Feuil1!"&amp;ADDRESS(COLUMN()+4,$K342,4,1),1))</f>
        <v/>
      </c>
      <c r="K342" s="83" t="str">
        <f aca="false">IFERROR(SMALL(Feuil1!A$15:PV$15,ROW()-1),"")</f>
        <v/>
      </c>
    </row>
    <row r="343" customFormat="false" ht="13.8" hidden="false" customHeight="false" outlineLevel="0" collapsed="false">
      <c r="A343" s="3" t="str">
        <f aca="true">IF(K343="","",INDIRECT("Feuil1!"&amp;ADDRESS(COLUMN()+4,$K343,4,1),1))</f>
        <v/>
      </c>
      <c r="B343" s="81" t="str">
        <f aca="true">IF(K343="","",INDIRECT("Feuil1!"&amp;ADDRESS(COLUMN()+4,$K343,4,1),1))</f>
        <v/>
      </c>
      <c r="C343" s="3" t="str">
        <f aca="true">IF(K343="","",INDIRECT("Feuil1!"&amp;ADDRESS(COLUMN()+4,$K343,4,1),1))</f>
        <v/>
      </c>
      <c r="D343" s="3" t="str">
        <f aca="true">IF(K343="","",INDIRECT("Feuil1!"&amp;ADDRESS(COLUMN()+4,$K343,4,1),1))</f>
        <v/>
      </c>
      <c r="E343" s="82" t="str">
        <f aca="true">IF(K343="","",INDIRECT("Feuil1!"&amp;ADDRESS(COLUMN()+4,$K343,4,1),1))</f>
        <v/>
      </c>
      <c r="F343" s="3" t="str">
        <f aca="true">IF(K343="","",INDIRECT("Feuil1!"&amp;ADDRESS(COLUMN()+4,$K343,4,1),1))</f>
        <v/>
      </c>
      <c r="G343" s="82" t="str">
        <f aca="true">IF(K343="","",INDIRECT("Feuil1!"&amp;ADDRESS(COLUMN()+4,$K343,4,1),1))</f>
        <v/>
      </c>
      <c r="H343" s="3" t="str">
        <f aca="true">IF(K343="","",INDIRECT("Feuil1!"&amp;ADDRESS(COLUMN()+4,$K343,4,1),1))</f>
        <v/>
      </c>
      <c r="I343" s="3" t="str">
        <f aca="true">IF(K343="","",INDIRECT("Feuil1!"&amp;ADDRESS(COLUMN()+4,$K343,4,1),1))</f>
        <v/>
      </c>
      <c r="J343" s="82" t="str">
        <f aca="true">IF(K343="","",INDIRECT("Feuil1!"&amp;ADDRESS(COLUMN()+4,$K343,4,1),1))</f>
        <v/>
      </c>
      <c r="K343" s="83" t="str">
        <f aca="false">IFERROR(SMALL(Feuil1!A$15:PV$15,ROW()-1),"")</f>
        <v/>
      </c>
    </row>
    <row r="344" customFormat="false" ht="13.8" hidden="false" customHeight="false" outlineLevel="0" collapsed="false">
      <c r="A344" s="3" t="str">
        <f aca="true">IF(K344="","",INDIRECT("Feuil1!"&amp;ADDRESS(COLUMN()+4,$K344,4,1),1))</f>
        <v/>
      </c>
      <c r="B344" s="81" t="str">
        <f aca="true">IF(K344="","",INDIRECT("Feuil1!"&amp;ADDRESS(COLUMN()+4,$K344,4,1),1))</f>
        <v/>
      </c>
      <c r="C344" s="3" t="str">
        <f aca="true">IF(K344="","",INDIRECT("Feuil1!"&amp;ADDRESS(COLUMN()+4,$K344,4,1),1))</f>
        <v/>
      </c>
      <c r="D344" s="3" t="str">
        <f aca="true">IF(K344="","",INDIRECT("Feuil1!"&amp;ADDRESS(COLUMN()+4,$K344,4,1),1))</f>
        <v/>
      </c>
      <c r="E344" s="82" t="str">
        <f aca="true">IF(K344="","",INDIRECT("Feuil1!"&amp;ADDRESS(COLUMN()+4,$K344,4,1),1))</f>
        <v/>
      </c>
      <c r="F344" s="3" t="str">
        <f aca="true">IF(K344="","",INDIRECT("Feuil1!"&amp;ADDRESS(COLUMN()+4,$K344,4,1),1))</f>
        <v/>
      </c>
      <c r="G344" s="82" t="str">
        <f aca="true">IF(K344="","",INDIRECT("Feuil1!"&amp;ADDRESS(COLUMN()+4,$K344,4,1),1))</f>
        <v/>
      </c>
      <c r="H344" s="3" t="str">
        <f aca="true">IF(K344="","",INDIRECT("Feuil1!"&amp;ADDRESS(COLUMN()+4,$K344,4,1),1))</f>
        <v/>
      </c>
      <c r="I344" s="3" t="str">
        <f aca="true">IF(K344="","",INDIRECT("Feuil1!"&amp;ADDRESS(COLUMN()+4,$K344,4,1),1))</f>
        <v/>
      </c>
      <c r="J344" s="82" t="str">
        <f aca="true">IF(K344="","",INDIRECT("Feuil1!"&amp;ADDRESS(COLUMN()+4,$K344,4,1),1))</f>
        <v/>
      </c>
      <c r="K344" s="83" t="str">
        <f aca="false">IFERROR(SMALL(Feuil1!A$15:PV$15,ROW()-1),"")</f>
        <v/>
      </c>
    </row>
    <row r="345" customFormat="false" ht="13.8" hidden="false" customHeight="false" outlineLevel="0" collapsed="false">
      <c r="A345" s="3" t="str">
        <f aca="true">IF(K345="","",INDIRECT("Feuil1!"&amp;ADDRESS(COLUMN()+4,$K345,4,1),1))</f>
        <v/>
      </c>
      <c r="B345" s="81" t="str">
        <f aca="true">IF(K345="","",INDIRECT("Feuil1!"&amp;ADDRESS(COLUMN()+4,$K345,4,1),1))</f>
        <v/>
      </c>
      <c r="C345" s="3" t="str">
        <f aca="true">IF(K345="","",INDIRECT("Feuil1!"&amp;ADDRESS(COLUMN()+4,$K345,4,1),1))</f>
        <v/>
      </c>
      <c r="D345" s="3" t="str">
        <f aca="true">IF(K345="","",INDIRECT("Feuil1!"&amp;ADDRESS(COLUMN()+4,$K345,4,1),1))</f>
        <v/>
      </c>
      <c r="E345" s="82" t="str">
        <f aca="true">IF(K345="","",INDIRECT("Feuil1!"&amp;ADDRESS(COLUMN()+4,$K345,4,1),1))</f>
        <v/>
      </c>
      <c r="F345" s="3" t="str">
        <f aca="true">IF(K345="","",INDIRECT("Feuil1!"&amp;ADDRESS(COLUMN()+4,$K345,4,1),1))</f>
        <v/>
      </c>
      <c r="G345" s="82" t="str">
        <f aca="true">IF(K345="","",INDIRECT("Feuil1!"&amp;ADDRESS(COLUMN()+4,$K345,4,1),1))</f>
        <v/>
      </c>
      <c r="H345" s="3" t="str">
        <f aca="true">IF(K345="","",INDIRECT("Feuil1!"&amp;ADDRESS(COLUMN()+4,$K345,4,1),1))</f>
        <v/>
      </c>
      <c r="I345" s="3" t="str">
        <f aca="true">IF(K345="","",INDIRECT("Feuil1!"&amp;ADDRESS(COLUMN()+4,$K345,4,1),1))</f>
        <v/>
      </c>
      <c r="J345" s="82" t="str">
        <f aca="true">IF(K345="","",INDIRECT("Feuil1!"&amp;ADDRESS(COLUMN()+4,$K345,4,1),1))</f>
        <v/>
      </c>
      <c r="K345" s="83" t="str">
        <f aca="false">IFERROR(SMALL(Feuil1!A$15:PV$15,ROW()-1),"")</f>
        <v/>
      </c>
    </row>
    <row r="346" customFormat="false" ht="13.8" hidden="false" customHeight="false" outlineLevel="0" collapsed="false">
      <c r="A346" s="3" t="str">
        <f aca="true">IF(K346="","",INDIRECT("Feuil1!"&amp;ADDRESS(COLUMN()+4,$K346,4,1),1))</f>
        <v/>
      </c>
      <c r="B346" s="81" t="str">
        <f aca="true">IF(K346="","",INDIRECT("Feuil1!"&amp;ADDRESS(COLUMN()+4,$K346,4,1),1))</f>
        <v/>
      </c>
      <c r="C346" s="3" t="str">
        <f aca="true">IF(K346="","",INDIRECT("Feuil1!"&amp;ADDRESS(COLUMN()+4,$K346,4,1),1))</f>
        <v/>
      </c>
      <c r="D346" s="3" t="str">
        <f aca="true">IF(K346="","",INDIRECT("Feuil1!"&amp;ADDRESS(COLUMN()+4,$K346,4,1),1))</f>
        <v/>
      </c>
      <c r="E346" s="82" t="str">
        <f aca="true">IF(K346="","",INDIRECT("Feuil1!"&amp;ADDRESS(COLUMN()+4,$K346,4,1),1))</f>
        <v/>
      </c>
      <c r="F346" s="3" t="str">
        <f aca="true">IF(K346="","",INDIRECT("Feuil1!"&amp;ADDRESS(COLUMN()+4,$K346,4,1),1))</f>
        <v/>
      </c>
      <c r="G346" s="82" t="str">
        <f aca="true">IF(K346="","",INDIRECT("Feuil1!"&amp;ADDRESS(COLUMN()+4,$K346,4,1),1))</f>
        <v/>
      </c>
      <c r="H346" s="3" t="str">
        <f aca="true">IF(K346="","",INDIRECT("Feuil1!"&amp;ADDRESS(COLUMN()+4,$K346,4,1),1))</f>
        <v/>
      </c>
      <c r="I346" s="3" t="str">
        <f aca="true">IF(K346="","",INDIRECT("Feuil1!"&amp;ADDRESS(COLUMN()+4,$K346,4,1),1))</f>
        <v/>
      </c>
      <c r="J346" s="82" t="str">
        <f aca="true">IF(K346="","",INDIRECT("Feuil1!"&amp;ADDRESS(COLUMN()+4,$K346,4,1),1))</f>
        <v/>
      </c>
      <c r="K346" s="83" t="str">
        <f aca="false">IFERROR(SMALL(Feuil1!A$15:PV$15,ROW()-1),"")</f>
        <v/>
      </c>
    </row>
    <row r="347" customFormat="false" ht="13.8" hidden="false" customHeight="false" outlineLevel="0" collapsed="false">
      <c r="A347" s="3" t="str">
        <f aca="true">IF(K347="","",INDIRECT("Feuil1!"&amp;ADDRESS(COLUMN()+4,$K347,4,1),1))</f>
        <v/>
      </c>
      <c r="B347" s="81" t="str">
        <f aca="true">IF(K347="","",INDIRECT("Feuil1!"&amp;ADDRESS(COLUMN()+4,$K347,4,1),1))</f>
        <v/>
      </c>
      <c r="C347" s="3" t="str">
        <f aca="true">IF(K347="","",INDIRECT("Feuil1!"&amp;ADDRESS(COLUMN()+4,$K347,4,1),1))</f>
        <v/>
      </c>
      <c r="D347" s="3" t="str">
        <f aca="true">IF(K347="","",INDIRECT("Feuil1!"&amp;ADDRESS(COLUMN()+4,$K347,4,1),1))</f>
        <v/>
      </c>
      <c r="E347" s="82" t="str">
        <f aca="true">IF(K347="","",INDIRECT("Feuil1!"&amp;ADDRESS(COLUMN()+4,$K347,4,1),1))</f>
        <v/>
      </c>
      <c r="F347" s="3" t="str">
        <f aca="true">IF(K347="","",INDIRECT("Feuil1!"&amp;ADDRESS(COLUMN()+4,$K347,4,1),1))</f>
        <v/>
      </c>
      <c r="G347" s="82" t="str">
        <f aca="true">IF(K347="","",INDIRECT("Feuil1!"&amp;ADDRESS(COLUMN()+4,$K347,4,1),1))</f>
        <v/>
      </c>
      <c r="H347" s="3" t="str">
        <f aca="true">IF(K347="","",INDIRECT("Feuil1!"&amp;ADDRESS(COLUMN()+4,$K347,4,1),1))</f>
        <v/>
      </c>
      <c r="I347" s="3" t="str">
        <f aca="true">IF(K347="","",INDIRECT("Feuil1!"&amp;ADDRESS(COLUMN()+4,$K347,4,1),1))</f>
        <v/>
      </c>
      <c r="J347" s="82" t="str">
        <f aca="true">IF(K347="","",INDIRECT("Feuil1!"&amp;ADDRESS(COLUMN()+4,$K347,4,1),1))</f>
        <v/>
      </c>
      <c r="K347" s="83" t="str">
        <f aca="false">IFERROR(SMALL(Feuil1!A$15:PV$15,ROW()-1),"")</f>
        <v/>
      </c>
    </row>
    <row r="348" customFormat="false" ht="13.8" hidden="false" customHeight="false" outlineLevel="0" collapsed="false">
      <c r="A348" s="3" t="str">
        <f aca="true">IF(K348="","",INDIRECT("Feuil1!"&amp;ADDRESS(COLUMN()+4,$K348,4,1),1))</f>
        <v/>
      </c>
      <c r="B348" s="81" t="str">
        <f aca="true">IF(K348="","",INDIRECT("Feuil1!"&amp;ADDRESS(COLUMN()+4,$K348,4,1),1))</f>
        <v/>
      </c>
      <c r="C348" s="3" t="str">
        <f aca="true">IF(K348="","",INDIRECT("Feuil1!"&amp;ADDRESS(COLUMN()+4,$K348,4,1),1))</f>
        <v/>
      </c>
      <c r="D348" s="3" t="str">
        <f aca="true">IF(K348="","",INDIRECT("Feuil1!"&amp;ADDRESS(COLUMN()+4,$K348,4,1),1))</f>
        <v/>
      </c>
      <c r="E348" s="82" t="str">
        <f aca="true">IF(K348="","",INDIRECT("Feuil1!"&amp;ADDRESS(COLUMN()+4,$K348,4,1),1))</f>
        <v/>
      </c>
      <c r="F348" s="3" t="str">
        <f aca="true">IF(K348="","",INDIRECT("Feuil1!"&amp;ADDRESS(COLUMN()+4,$K348,4,1),1))</f>
        <v/>
      </c>
      <c r="G348" s="82" t="str">
        <f aca="true">IF(K348="","",INDIRECT("Feuil1!"&amp;ADDRESS(COLUMN()+4,$K348,4,1),1))</f>
        <v/>
      </c>
      <c r="H348" s="3" t="str">
        <f aca="true">IF(K348="","",INDIRECT("Feuil1!"&amp;ADDRESS(COLUMN()+4,$K348,4,1),1))</f>
        <v/>
      </c>
      <c r="I348" s="3" t="str">
        <f aca="true">IF(K348="","",INDIRECT("Feuil1!"&amp;ADDRESS(COLUMN()+4,$K348,4,1),1))</f>
        <v/>
      </c>
      <c r="J348" s="82" t="str">
        <f aca="true">IF(K348="","",INDIRECT("Feuil1!"&amp;ADDRESS(COLUMN()+4,$K348,4,1),1))</f>
        <v/>
      </c>
      <c r="K348" s="83" t="str">
        <f aca="false">IFERROR(SMALL(Feuil1!A$15:PV$15,ROW()-1),"")</f>
        <v/>
      </c>
    </row>
    <row r="349" customFormat="false" ht="13.8" hidden="false" customHeight="false" outlineLevel="0" collapsed="false">
      <c r="A349" s="3" t="str">
        <f aca="true">IF(K349="","",INDIRECT("Feuil1!"&amp;ADDRESS(COLUMN()+4,$K349,4,1),1))</f>
        <v/>
      </c>
      <c r="B349" s="81" t="str">
        <f aca="true">IF(K349="","",INDIRECT("Feuil1!"&amp;ADDRESS(COLUMN()+4,$K349,4,1),1))</f>
        <v/>
      </c>
      <c r="C349" s="3" t="str">
        <f aca="true">IF(K349="","",INDIRECT("Feuil1!"&amp;ADDRESS(COLUMN()+4,$K349,4,1),1))</f>
        <v/>
      </c>
      <c r="D349" s="3" t="str">
        <f aca="true">IF(K349="","",INDIRECT("Feuil1!"&amp;ADDRESS(COLUMN()+4,$K349,4,1),1))</f>
        <v/>
      </c>
      <c r="E349" s="82" t="str">
        <f aca="true">IF(K349="","",INDIRECT("Feuil1!"&amp;ADDRESS(COLUMN()+4,$K349,4,1),1))</f>
        <v/>
      </c>
      <c r="F349" s="3" t="str">
        <f aca="true">IF(K349="","",INDIRECT("Feuil1!"&amp;ADDRESS(COLUMN()+4,$K349,4,1),1))</f>
        <v/>
      </c>
      <c r="G349" s="82" t="str">
        <f aca="true">IF(K349="","",INDIRECT("Feuil1!"&amp;ADDRESS(COLUMN()+4,$K349,4,1),1))</f>
        <v/>
      </c>
      <c r="H349" s="3" t="str">
        <f aca="true">IF(K349="","",INDIRECT("Feuil1!"&amp;ADDRESS(COLUMN()+4,$K349,4,1),1))</f>
        <v/>
      </c>
      <c r="I349" s="3" t="str">
        <f aca="true">IF(K349="","",INDIRECT("Feuil1!"&amp;ADDRESS(COLUMN()+4,$K349,4,1),1))</f>
        <v/>
      </c>
      <c r="J349" s="82" t="str">
        <f aca="true">IF(K349="","",INDIRECT("Feuil1!"&amp;ADDRESS(COLUMN()+4,$K349,4,1),1))</f>
        <v/>
      </c>
      <c r="K349" s="83" t="str">
        <f aca="false">IFERROR(SMALL(Feuil1!A$15:PV$15,ROW()-1),"")</f>
        <v/>
      </c>
    </row>
    <row r="350" customFormat="false" ht="13.8" hidden="false" customHeight="false" outlineLevel="0" collapsed="false">
      <c r="A350" s="3" t="str">
        <f aca="true">IF(K350="","",INDIRECT("Feuil1!"&amp;ADDRESS(COLUMN()+4,$K350,4,1),1))</f>
        <v/>
      </c>
      <c r="B350" s="81" t="str">
        <f aca="true">IF(K350="","",INDIRECT("Feuil1!"&amp;ADDRESS(COLUMN()+4,$K350,4,1),1))</f>
        <v/>
      </c>
      <c r="C350" s="3" t="str">
        <f aca="true">IF(K350="","",INDIRECT("Feuil1!"&amp;ADDRESS(COLUMN()+4,$K350,4,1),1))</f>
        <v/>
      </c>
      <c r="D350" s="3" t="str">
        <f aca="true">IF(K350="","",INDIRECT("Feuil1!"&amp;ADDRESS(COLUMN()+4,$K350,4,1),1))</f>
        <v/>
      </c>
      <c r="E350" s="82" t="str">
        <f aca="true">IF(K350="","",INDIRECT("Feuil1!"&amp;ADDRESS(COLUMN()+4,$K350,4,1),1))</f>
        <v/>
      </c>
      <c r="F350" s="3" t="str">
        <f aca="true">IF(K350="","",INDIRECT("Feuil1!"&amp;ADDRESS(COLUMN()+4,$K350,4,1),1))</f>
        <v/>
      </c>
      <c r="G350" s="82" t="str">
        <f aca="true">IF(K350="","",INDIRECT("Feuil1!"&amp;ADDRESS(COLUMN()+4,$K350,4,1),1))</f>
        <v/>
      </c>
      <c r="H350" s="3" t="str">
        <f aca="true">IF(K350="","",INDIRECT("Feuil1!"&amp;ADDRESS(COLUMN()+4,$K350,4,1),1))</f>
        <v/>
      </c>
      <c r="I350" s="3" t="str">
        <f aca="true">IF(K350="","",INDIRECT("Feuil1!"&amp;ADDRESS(COLUMN()+4,$K350,4,1),1))</f>
        <v/>
      </c>
      <c r="J350" s="82" t="str">
        <f aca="true">IF(K350="","",INDIRECT("Feuil1!"&amp;ADDRESS(COLUMN()+4,$K350,4,1),1))</f>
        <v/>
      </c>
      <c r="K350" s="83" t="str">
        <f aca="false">IFERROR(SMALL(Feuil1!A$15:PV$15,ROW()-1),"")</f>
        <v/>
      </c>
    </row>
    <row r="351" customFormat="false" ht="13.8" hidden="false" customHeight="false" outlineLevel="0" collapsed="false">
      <c r="A351" s="3" t="str">
        <f aca="true">IF(K351="","",INDIRECT("Feuil1!"&amp;ADDRESS(COLUMN()+4,$K351,4,1),1))</f>
        <v/>
      </c>
      <c r="B351" s="81" t="str">
        <f aca="true">IF(K351="","",INDIRECT("Feuil1!"&amp;ADDRESS(COLUMN()+4,$K351,4,1),1))</f>
        <v/>
      </c>
      <c r="C351" s="3" t="str">
        <f aca="true">IF(K351="","",INDIRECT("Feuil1!"&amp;ADDRESS(COLUMN()+4,$K351,4,1),1))</f>
        <v/>
      </c>
      <c r="D351" s="3" t="str">
        <f aca="true">IF(K351="","",INDIRECT("Feuil1!"&amp;ADDRESS(COLUMN()+4,$K351,4,1),1))</f>
        <v/>
      </c>
      <c r="E351" s="82" t="str">
        <f aca="true">IF(K351="","",INDIRECT("Feuil1!"&amp;ADDRESS(COLUMN()+4,$K351,4,1),1))</f>
        <v/>
      </c>
      <c r="F351" s="3" t="str">
        <f aca="true">IF(K351="","",INDIRECT("Feuil1!"&amp;ADDRESS(COLUMN()+4,$K351,4,1),1))</f>
        <v/>
      </c>
      <c r="G351" s="82" t="str">
        <f aca="true">IF(K351="","",INDIRECT("Feuil1!"&amp;ADDRESS(COLUMN()+4,$K351,4,1),1))</f>
        <v/>
      </c>
      <c r="H351" s="3" t="str">
        <f aca="true">IF(K351="","",INDIRECT("Feuil1!"&amp;ADDRESS(COLUMN()+4,$K351,4,1),1))</f>
        <v/>
      </c>
      <c r="I351" s="3" t="str">
        <f aca="true">IF(K351="","",INDIRECT("Feuil1!"&amp;ADDRESS(COLUMN()+4,$K351,4,1),1))</f>
        <v/>
      </c>
      <c r="J351" s="82" t="str">
        <f aca="true">IF(K351="","",INDIRECT("Feuil1!"&amp;ADDRESS(COLUMN()+4,$K351,4,1),1))</f>
        <v/>
      </c>
      <c r="K351" s="83" t="str">
        <f aca="false">IFERROR(SMALL(Feuil1!A$15:PV$15,ROW()-1),"")</f>
        <v/>
      </c>
    </row>
    <row r="352" customFormat="false" ht="13.8" hidden="false" customHeight="false" outlineLevel="0" collapsed="false">
      <c r="A352" s="3" t="str">
        <f aca="true">IF(K352="","",INDIRECT("Feuil1!"&amp;ADDRESS(COLUMN()+4,$K352,4,1),1))</f>
        <v/>
      </c>
      <c r="B352" s="81" t="str">
        <f aca="true">IF(K352="","",INDIRECT("Feuil1!"&amp;ADDRESS(COLUMN()+4,$K352,4,1),1))</f>
        <v/>
      </c>
      <c r="C352" s="3" t="str">
        <f aca="true">IF(K352="","",INDIRECT("Feuil1!"&amp;ADDRESS(COLUMN()+4,$K352,4,1),1))</f>
        <v/>
      </c>
      <c r="D352" s="3" t="str">
        <f aca="true">IF(K352="","",INDIRECT("Feuil1!"&amp;ADDRESS(COLUMN()+4,$K352,4,1),1))</f>
        <v/>
      </c>
      <c r="E352" s="82" t="str">
        <f aca="true">IF(K352="","",INDIRECT("Feuil1!"&amp;ADDRESS(COLUMN()+4,$K352,4,1),1))</f>
        <v/>
      </c>
      <c r="F352" s="3" t="str">
        <f aca="true">IF(K352="","",INDIRECT("Feuil1!"&amp;ADDRESS(COLUMN()+4,$K352,4,1),1))</f>
        <v/>
      </c>
      <c r="G352" s="82" t="str">
        <f aca="true">IF(K352="","",INDIRECT("Feuil1!"&amp;ADDRESS(COLUMN()+4,$K352,4,1),1))</f>
        <v/>
      </c>
      <c r="H352" s="3" t="str">
        <f aca="true">IF(K352="","",INDIRECT("Feuil1!"&amp;ADDRESS(COLUMN()+4,$K352,4,1),1))</f>
        <v/>
      </c>
      <c r="I352" s="3" t="str">
        <f aca="true">IF(K352="","",INDIRECT("Feuil1!"&amp;ADDRESS(COLUMN()+4,$K352,4,1),1))</f>
        <v/>
      </c>
      <c r="J352" s="82" t="str">
        <f aca="true">IF(K352="","",INDIRECT("Feuil1!"&amp;ADDRESS(COLUMN()+4,$K352,4,1),1))</f>
        <v/>
      </c>
      <c r="K352" s="83" t="str">
        <f aca="false">IFERROR(SMALL(Feuil1!A$15:PV$15,ROW()-1),"")</f>
        <v/>
      </c>
    </row>
    <row r="353" customFormat="false" ht="13.8" hidden="false" customHeight="false" outlineLevel="0" collapsed="false">
      <c r="A353" s="3" t="str">
        <f aca="true">IF(K353="","",INDIRECT("Feuil1!"&amp;ADDRESS(COLUMN()+4,$K353,4,1),1))</f>
        <v/>
      </c>
      <c r="B353" s="81" t="str">
        <f aca="true">IF(K353="","",INDIRECT("Feuil1!"&amp;ADDRESS(COLUMN()+4,$K353,4,1),1))</f>
        <v/>
      </c>
      <c r="C353" s="3" t="str">
        <f aca="true">IF(K353="","",INDIRECT("Feuil1!"&amp;ADDRESS(COLUMN()+4,$K353,4,1),1))</f>
        <v/>
      </c>
      <c r="D353" s="3" t="str">
        <f aca="true">IF(K353="","",INDIRECT("Feuil1!"&amp;ADDRESS(COLUMN()+4,$K353,4,1),1))</f>
        <v/>
      </c>
      <c r="E353" s="82" t="str">
        <f aca="true">IF(K353="","",INDIRECT("Feuil1!"&amp;ADDRESS(COLUMN()+4,$K353,4,1),1))</f>
        <v/>
      </c>
      <c r="F353" s="3" t="str">
        <f aca="true">IF(K353="","",INDIRECT("Feuil1!"&amp;ADDRESS(COLUMN()+4,$K353,4,1),1))</f>
        <v/>
      </c>
      <c r="G353" s="82" t="str">
        <f aca="true">IF(K353="","",INDIRECT("Feuil1!"&amp;ADDRESS(COLUMN()+4,$K353,4,1),1))</f>
        <v/>
      </c>
      <c r="H353" s="3" t="str">
        <f aca="true">IF(K353="","",INDIRECT("Feuil1!"&amp;ADDRESS(COLUMN()+4,$K353,4,1),1))</f>
        <v/>
      </c>
      <c r="I353" s="3" t="str">
        <f aca="true">IF(K353="","",INDIRECT("Feuil1!"&amp;ADDRESS(COLUMN()+4,$K353,4,1),1))</f>
        <v/>
      </c>
      <c r="J353" s="82" t="str">
        <f aca="true">IF(K353="","",INDIRECT("Feuil1!"&amp;ADDRESS(COLUMN()+4,$K353,4,1),1))</f>
        <v/>
      </c>
      <c r="K353" s="83" t="str">
        <f aca="false">IFERROR(SMALL(Feuil1!A$15:PV$15,ROW()-1),"")</f>
        <v/>
      </c>
    </row>
    <row r="354" customFormat="false" ht="13.8" hidden="false" customHeight="false" outlineLevel="0" collapsed="false">
      <c r="A354" s="3" t="str">
        <f aca="true">IF(K354="","",INDIRECT("Feuil1!"&amp;ADDRESS(COLUMN()+4,$K354,4,1),1))</f>
        <v/>
      </c>
      <c r="B354" s="81" t="str">
        <f aca="true">IF(K354="","",INDIRECT("Feuil1!"&amp;ADDRESS(COLUMN()+4,$K354,4,1),1))</f>
        <v/>
      </c>
      <c r="C354" s="3" t="str">
        <f aca="true">IF(K354="","",INDIRECT("Feuil1!"&amp;ADDRESS(COLUMN()+4,$K354,4,1),1))</f>
        <v/>
      </c>
      <c r="D354" s="3" t="str">
        <f aca="true">IF(K354="","",INDIRECT("Feuil1!"&amp;ADDRESS(COLUMN()+4,$K354,4,1),1))</f>
        <v/>
      </c>
      <c r="E354" s="82" t="str">
        <f aca="true">IF(K354="","",INDIRECT("Feuil1!"&amp;ADDRESS(COLUMN()+4,$K354,4,1),1))</f>
        <v/>
      </c>
      <c r="F354" s="3" t="str">
        <f aca="true">IF(K354="","",INDIRECT("Feuil1!"&amp;ADDRESS(COLUMN()+4,$K354,4,1),1))</f>
        <v/>
      </c>
      <c r="G354" s="82" t="str">
        <f aca="true">IF(K354="","",INDIRECT("Feuil1!"&amp;ADDRESS(COLUMN()+4,$K354,4,1),1))</f>
        <v/>
      </c>
      <c r="H354" s="3" t="str">
        <f aca="true">IF(K354="","",INDIRECT("Feuil1!"&amp;ADDRESS(COLUMN()+4,$K354,4,1),1))</f>
        <v/>
      </c>
      <c r="I354" s="3" t="str">
        <f aca="true">IF(K354="","",INDIRECT("Feuil1!"&amp;ADDRESS(COLUMN()+4,$K354,4,1),1))</f>
        <v/>
      </c>
      <c r="J354" s="82" t="str">
        <f aca="true">IF(K354="","",INDIRECT("Feuil1!"&amp;ADDRESS(COLUMN()+4,$K354,4,1),1))</f>
        <v/>
      </c>
      <c r="K354" s="83" t="str">
        <f aca="false">IFERROR(SMALL(Feuil1!A$15:PV$15,ROW()-1),"")</f>
        <v/>
      </c>
    </row>
    <row r="355" customFormat="false" ht="13.8" hidden="false" customHeight="false" outlineLevel="0" collapsed="false">
      <c r="A355" s="3" t="str">
        <f aca="true">IF(K355="","",INDIRECT("Feuil1!"&amp;ADDRESS(COLUMN()+4,$K355,4,1),1))</f>
        <v/>
      </c>
      <c r="B355" s="81" t="str">
        <f aca="true">IF(K355="","",INDIRECT("Feuil1!"&amp;ADDRESS(COLUMN()+4,$K355,4,1),1))</f>
        <v/>
      </c>
      <c r="C355" s="3" t="str">
        <f aca="true">IF(K355="","",INDIRECT("Feuil1!"&amp;ADDRESS(COLUMN()+4,$K355,4,1),1))</f>
        <v/>
      </c>
      <c r="D355" s="3" t="str">
        <f aca="true">IF(K355="","",INDIRECT("Feuil1!"&amp;ADDRESS(COLUMN()+4,$K355,4,1),1))</f>
        <v/>
      </c>
      <c r="E355" s="82" t="str">
        <f aca="true">IF(K355="","",INDIRECT("Feuil1!"&amp;ADDRESS(COLUMN()+4,$K355,4,1),1))</f>
        <v/>
      </c>
      <c r="F355" s="3" t="str">
        <f aca="true">IF(K355="","",INDIRECT("Feuil1!"&amp;ADDRESS(COLUMN()+4,$K355,4,1),1))</f>
        <v/>
      </c>
      <c r="G355" s="82" t="str">
        <f aca="true">IF(K355="","",INDIRECT("Feuil1!"&amp;ADDRESS(COLUMN()+4,$K355,4,1),1))</f>
        <v/>
      </c>
      <c r="H355" s="3" t="str">
        <f aca="true">IF(K355="","",INDIRECT("Feuil1!"&amp;ADDRESS(COLUMN()+4,$K355,4,1),1))</f>
        <v/>
      </c>
      <c r="I355" s="3" t="str">
        <f aca="true">IF(K355="","",INDIRECT("Feuil1!"&amp;ADDRESS(COLUMN()+4,$K355,4,1),1))</f>
        <v/>
      </c>
      <c r="J355" s="82" t="str">
        <f aca="true">IF(K355="","",INDIRECT("Feuil1!"&amp;ADDRESS(COLUMN()+4,$K355,4,1),1))</f>
        <v/>
      </c>
      <c r="K355" s="83" t="str">
        <f aca="false">IFERROR(SMALL(Feuil1!A$15:PV$15,ROW()-1),"")</f>
        <v/>
      </c>
    </row>
    <row r="356" customFormat="false" ht="13.8" hidden="false" customHeight="false" outlineLevel="0" collapsed="false">
      <c r="A356" s="3" t="str">
        <f aca="true">IF(K356="","",INDIRECT("Feuil1!"&amp;ADDRESS(COLUMN()+4,$K356,4,1),1))</f>
        <v/>
      </c>
      <c r="B356" s="81" t="str">
        <f aca="true">IF(K356="","",INDIRECT("Feuil1!"&amp;ADDRESS(COLUMN()+4,$K356,4,1),1))</f>
        <v/>
      </c>
      <c r="C356" s="3" t="str">
        <f aca="true">IF(K356="","",INDIRECT("Feuil1!"&amp;ADDRESS(COLUMN()+4,$K356,4,1),1))</f>
        <v/>
      </c>
      <c r="D356" s="3" t="str">
        <f aca="true">IF(K356="","",INDIRECT("Feuil1!"&amp;ADDRESS(COLUMN()+4,$K356,4,1),1))</f>
        <v/>
      </c>
      <c r="E356" s="82" t="str">
        <f aca="true">IF(K356="","",INDIRECT("Feuil1!"&amp;ADDRESS(COLUMN()+4,$K356,4,1),1))</f>
        <v/>
      </c>
      <c r="F356" s="3" t="str">
        <f aca="true">IF(K356="","",INDIRECT("Feuil1!"&amp;ADDRESS(COLUMN()+4,$K356,4,1),1))</f>
        <v/>
      </c>
      <c r="G356" s="82" t="str">
        <f aca="true">IF(K356="","",INDIRECT("Feuil1!"&amp;ADDRESS(COLUMN()+4,$K356,4,1),1))</f>
        <v/>
      </c>
      <c r="H356" s="3" t="str">
        <f aca="true">IF(K356="","",INDIRECT("Feuil1!"&amp;ADDRESS(COLUMN()+4,$K356,4,1),1))</f>
        <v/>
      </c>
      <c r="I356" s="3" t="str">
        <f aca="true">IF(K356="","",INDIRECT("Feuil1!"&amp;ADDRESS(COLUMN()+4,$K356,4,1),1))</f>
        <v/>
      </c>
      <c r="J356" s="82" t="str">
        <f aca="true">IF(K356="","",INDIRECT("Feuil1!"&amp;ADDRESS(COLUMN()+4,$K356,4,1),1))</f>
        <v/>
      </c>
      <c r="K356" s="83" t="str">
        <f aca="false">IFERROR(SMALL(Feuil1!A$15:PV$15,ROW()-1),"")</f>
        <v/>
      </c>
    </row>
    <row r="357" customFormat="false" ht="13.8" hidden="false" customHeight="false" outlineLevel="0" collapsed="false">
      <c r="A357" s="3" t="str">
        <f aca="true">IF(K357="","",INDIRECT("Feuil1!"&amp;ADDRESS(COLUMN()+4,$K357,4,1),1))</f>
        <v/>
      </c>
      <c r="B357" s="81" t="str">
        <f aca="true">IF(K357="","",INDIRECT("Feuil1!"&amp;ADDRESS(COLUMN()+4,$K357,4,1),1))</f>
        <v/>
      </c>
      <c r="C357" s="3" t="str">
        <f aca="true">IF(K357="","",INDIRECT("Feuil1!"&amp;ADDRESS(COLUMN()+4,$K357,4,1),1))</f>
        <v/>
      </c>
      <c r="D357" s="3" t="str">
        <f aca="true">IF(K357="","",INDIRECT("Feuil1!"&amp;ADDRESS(COLUMN()+4,$K357,4,1),1))</f>
        <v/>
      </c>
      <c r="E357" s="82" t="str">
        <f aca="true">IF(K357="","",INDIRECT("Feuil1!"&amp;ADDRESS(COLUMN()+4,$K357,4,1),1))</f>
        <v/>
      </c>
      <c r="F357" s="3" t="str">
        <f aca="true">IF(K357="","",INDIRECT("Feuil1!"&amp;ADDRESS(COLUMN()+4,$K357,4,1),1))</f>
        <v/>
      </c>
      <c r="G357" s="82" t="str">
        <f aca="true">IF(K357="","",INDIRECT("Feuil1!"&amp;ADDRESS(COLUMN()+4,$K357,4,1),1))</f>
        <v/>
      </c>
      <c r="H357" s="3" t="str">
        <f aca="true">IF(K357="","",INDIRECT("Feuil1!"&amp;ADDRESS(COLUMN()+4,$K357,4,1),1))</f>
        <v/>
      </c>
      <c r="I357" s="3" t="str">
        <f aca="true">IF(K357="","",INDIRECT("Feuil1!"&amp;ADDRESS(COLUMN()+4,$K357,4,1),1))</f>
        <v/>
      </c>
      <c r="J357" s="82" t="str">
        <f aca="true">IF(K357="","",INDIRECT("Feuil1!"&amp;ADDRESS(COLUMN()+4,$K357,4,1),1))</f>
        <v/>
      </c>
      <c r="K357" s="83" t="str">
        <f aca="false">IFERROR(SMALL(Feuil1!A$15:PV$15,ROW()-1),"")</f>
        <v/>
      </c>
    </row>
    <row r="358" customFormat="false" ht="13.8" hidden="false" customHeight="false" outlineLevel="0" collapsed="false">
      <c r="A358" s="3" t="str">
        <f aca="true">IF(K358="","",INDIRECT("Feuil1!"&amp;ADDRESS(COLUMN()+4,$K358,4,1),1))</f>
        <v/>
      </c>
      <c r="B358" s="81" t="str">
        <f aca="true">IF(K358="","",INDIRECT("Feuil1!"&amp;ADDRESS(COLUMN()+4,$K358,4,1),1))</f>
        <v/>
      </c>
      <c r="C358" s="3" t="str">
        <f aca="true">IF(K358="","",INDIRECT("Feuil1!"&amp;ADDRESS(COLUMN()+4,$K358,4,1),1))</f>
        <v/>
      </c>
      <c r="D358" s="3" t="str">
        <f aca="true">IF(K358="","",INDIRECT("Feuil1!"&amp;ADDRESS(COLUMN()+4,$K358,4,1),1))</f>
        <v/>
      </c>
      <c r="E358" s="82" t="str">
        <f aca="true">IF(K358="","",INDIRECT("Feuil1!"&amp;ADDRESS(COLUMN()+4,$K358,4,1),1))</f>
        <v/>
      </c>
      <c r="F358" s="3" t="str">
        <f aca="true">IF(K358="","",INDIRECT("Feuil1!"&amp;ADDRESS(COLUMN()+4,$K358,4,1),1))</f>
        <v/>
      </c>
      <c r="G358" s="82" t="str">
        <f aca="true">IF(K358="","",INDIRECT("Feuil1!"&amp;ADDRESS(COLUMN()+4,$K358,4,1),1))</f>
        <v/>
      </c>
      <c r="H358" s="3" t="str">
        <f aca="true">IF(K358="","",INDIRECT("Feuil1!"&amp;ADDRESS(COLUMN()+4,$K358,4,1),1))</f>
        <v/>
      </c>
      <c r="I358" s="3" t="str">
        <f aca="true">IF(K358="","",INDIRECT("Feuil1!"&amp;ADDRESS(COLUMN()+4,$K358,4,1),1))</f>
        <v/>
      </c>
      <c r="J358" s="82" t="str">
        <f aca="true">IF(K358="","",INDIRECT("Feuil1!"&amp;ADDRESS(COLUMN()+4,$K358,4,1),1))</f>
        <v/>
      </c>
      <c r="K358" s="83" t="str">
        <f aca="false">IFERROR(SMALL(Feuil1!A$15:PV$15,ROW()-1),"")</f>
        <v/>
      </c>
    </row>
    <row r="359" customFormat="false" ht="13.8" hidden="false" customHeight="false" outlineLevel="0" collapsed="false">
      <c r="A359" s="3" t="str">
        <f aca="true">IF(K359="","",INDIRECT("Feuil1!"&amp;ADDRESS(COLUMN()+4,$K359,4,1),1))</f>
        <v/>
      </c>
      <c r="B359" s="81" t="str">
        <f aca="true">IF(K359="","",INDIRECT("Feuil1!"&amp;ADDRESS(COLUMN()+4,$K359,4,1),1))</f>
        <v/>
      </c>
      <c r="C359" s="3" t="str">
        <f aca="true">IF(K359="","",INDIRECT("Feuil1!"&amp;ADDRESS(COLUMN()+4,$K359,4,1),1))</f>
        <v/>
      </c>
      <c r="D359" s="3" t="str">
        <f aca="true">IF(K359="","",INDIRECT("Feuil1!"&amp;ADDRESS(COLUMN()+4,$K359,4,1),1))</f>
        <v/>
      </c>
      <c r="E359" s="82" t="str">
        <f aca="true">IF(K359="","",INDIRECT("Feuil1!"&amp;ADDRESS(COLUMN()+4,$K359,4,1),1))</f>
        <v/>
      </c>
      <c r="F359" s="3" t="str">
        <f aca="true">IF(K359="","",INDIRECT("Feuil1!"&amp;ADDRESS(COLUMN()+4,$K359,4,1),1))</f>
        <v/>
      </c>
      <c r="G359" s="82" t="str">
        <f aca="true">IF(K359="","",INDIRECT("Feuil1!"&amp;ADDRESS(COLUMN()+4,$K359,4,1),1))</f>
        <v/>
      </c>
      <c r="H359" s="3" t="str">
        <f aca="true">IF(K359="","",INDIRECT("Feuil1!"&amp;ADDRESS(COLUMN()+4,$K359,4,1),1))</f>
        <v/>
      </c>
      <c r="I359" s="3" t="str">
        <f aca="true">IF(K359="","",INDIRECT("Feuil1!"&amp;ADDRESS(COLUMN()+4,$K359,4,1),1))</f>
        <v/>
      </c>
      <c r="J359" s="82" t="str">
        <f aca="true">IF(K359="","",INDIRECT("Feuil1!"&amp;ADDRESS(COLUMN()+4,$K359,4,1),1))</f>
        <v/>
      </c>
      <c r="K359" s="83" t="str">
        <f aca="false">IFERROR(SMALL(Feuil1!A$15:PV$15,ROW()-1),"")</f>
        <v/>
      </c>
    </row>
    <row r="360" customFormat="false" ht="13.8" hidden="false" customHeight="false" outlineLevel="0" collapsed="false">
      <c r="A360" s="3" t="str">
        <f aca="true">IF(K360="","",INDIRECT("Feuil1!"&amp;ADDRESS(COLUMN()+4,$K360,4,1),1))</f>
        <v/>
      </c>
      <c r="B360" s="81" t="str">
        <f aca="true">IF(K360="","",INDIRECT("Feuil1!"&amp;ADDRESS(COLUMN()+4,$K360,4,1),1))</f>
        <v/>
      </c>
      <c r="C360" s="3" t="str">
        <f aca="true">IF(K360="","",INDIRECT("Feuil1!"&amp;ADDRESS(COLUMN()+4,$K360,4,1),1))</f>
        <v/>
      </c>
      <c r="D360" s="3" t="str">
        <f aca="true">IF(K360="","",INDIRECT("Feuil1!"&amp;ADDRESS(COLUMN()+4,$K360,4,1),1))</f>
        <v/>
      </c>
      <c r="E360" s="82" t="str">
        <f aca="true">IF(K360="","",INDIRECT("Feuil1!"&amp;ADDRESS(COLUMN()+4,$K360,4,1),1))</f>
        <v/>
      </c>
      <c r="F360" s="3" t="str">
        <f aca="true">IF(K360="","",INDIRECT("Feuil1!"&amp;ADDRESS(COLUMN()+4,$K360,4,1),1))</f>
        <v/>
      </c>
      <c r="G360" s="82" t="str">
        <f aca="true">IF(K360="","",INDIRECT("Feuil1!"&amp;ADDRESS(COLUMN()+4,$K360,4,1),1))</f>
        <v/>
      </c>
      <c r="H360" s="3" t="str">
        <f aca="true">IF(K360="","",INDIRECT("Feuil1!"&amp;ADDRESS(COLUMN()+4,$K360,4,1),1))</f>
        <v/>
      </c>
      <c r="I360" s="3" t="str">
        <f aca="true">IF(K360="","",INDIRECT("Feuil1!"&amp;ADDRESS(COLUMN()+4,$K360,4,1),1))</f>
        <v/>
      </c>
      <c r="J360" s="82" t="str">
        <f aca="true">IF(K360="","",INDIRECT("Feuil1!"&amp;ADDRESS(COLUMN()+4,$K360,4,1),1))</f>
        <v/>
      </c>
      <c r="K360" s="83" t="str">
        <f aca="false">IFERROR(SMALL(Feuil1!A$15:PV$15,ROW()-1),"")</f>
        <v/>
      </c>
    </row>
    <row r="361" customFormat="false" ht="13.8" hidden="false" customHeight="false" outlineLevel="0" collapsed="false">
      <c r="A361" s="3" t="str">
        <f aca="true">IF(K361="","",INDIRECT("Feuil1!"&amp;ADDRESS(COLUMN()+4,$K361,4,1),1))</f>
        <v/>
      </c>
      <c r="B361" s="81" t="str">
        <f aca="true">IF(K361="","",INDIRECT("Feuil1!"&amp;ADDRESS(COLUMN()+4,$K361,4,1),1))</f>
        <v/>
      </c>
      <c r="C361" s="3" t="str">
        <f aca="true">IF(K361="","",INDIRECT("Feuil1!"&amp;ADDRESS(COLUMN()+4,$K361,4,1),1))</f>
        <v/>
      </c>
      <c r="D361" s="3" t="str">
        <f aca="true">IF(K361="","",INDIRECT("Feuil1!"&amp;ADDRESS(COLUMN()+4,$K361,4,1),1))</f>
        <v/>
      </c>
      <c r="E361" s="82" t="str">
        <f aca="true">IF(K361="","",INDIRECT("Feuil1!"&amp;ADDRESS(COLUMN()+4,$K361,4,1),1))</f>
        <v/>
      </c>
      <c r="F361" s="3" t="str">
        <f aca="true">IF(K361="","",INDIRECT("Feuil1!"&amp;ADDRESS(COLUMN()+4,$K361,4,1),1))</f>
        <v/>
      </c>
      <c r="G361" s="82" t="str">
        <f aca="true">IF(K361="","",INDIRECT("Feuil1!"&amp;ADDRESS(COLUMN()+4,$K361,4,1),1))</f>
        <v/>
      </c>
      <c r="H361" s="3" t="str">
        <f aca="true">IF(K361="","",INDIRECT("Feuil1!"&amp;ADDRESS(COLUMN()+4,$K361,4,1),1))</f>
        <v/>
      </c>
      <c r="I361" s="3" t="str">
        <f aca="true">IF(K361="","",INDIRECT("Feuil1!"&amp;ADDRESS(COLUMN()+4,$K361,4,1),1))</f>
        <v/>
      </c>
      <c r="J361" s="82" t="str">
        <f aca="true">IF(K361="","",INDIRECT("Feuil1!"&amp;ADDRESS(COLUMN()+4,$K361,4,1),1))</f>
        <v/>
      </c>
      <c r="K361" s="83" t="str">
        <f aca="false">IFERROR(SMALL(Feuil1!A$15:PV$15,ROW()-1),"")</f>
        <v/>
      </c>
    </row>
    <row r="362" customFormat="false" ht="13.8" hidden="false" customHeight="false" outlineLevel="0" collapsed="false">
      <c r="A362" s="3" t="str">
        <f aca="true">IF(K362="","",INDIRECT("Feuil1!"&amp;ADDRESS(COLUMN()+4,$K362,4,1),1))</f>
        <v/>
      </c>
      <c r="B362" s="81" t="str">
        <f aca="true">IF(K362="","",INDIRECT("Feuil1!"&amp;ADDRESS(COLUMN()+4,$K362,4,1),1))</f>
        <v/>
      </c>
      <c r="C362" s="3" t="str">
        <f aca="true">IF(K362="","",INDIRECT("Feuil1!"&amp;ADDRESS(COLUMN()+4,$K362,4,1),1))</f>
        <v/>
      </c>
      <c r="D362" s="3" t="str">
        <f aca="true">IF(K362="","",INDIRECT("Feuil1!"&amp;ADDRESS(COLUMN()+4,$K362,4,1),1))</f>
        <v/>
      </c>
      <c r="E362" s="82" t="str">
        <f aca="true">IF(K362="","",INDIRECT("Feuil1!"&amp;ADDRESS(COLUMN()+4,$K362,4,1),1))</f>
        <v/>
      </c>
      <c r="F362" s="3" t="str">
        <f aca="true">IF(K362="","",INDIRECT("Feuil1!"&amp;ADDRESS(COLUMN()+4,$K362,4,1),1))</f>
        <v/>
      </c>
      <c r="G362" s="82" t="str">
        <f aca="true">IF(K362="","",INDIRECT("Feuil1!"&amp;ADDRESS(COLUMN()+4,$K362,4,1),1))</f>
        <v/>
      </c>
      <c r="H362" s="3" t="str">
        <f aca="true">IF(K362="","",INDIRECT("Feuil1!"&amp;ADDRESS(COLUMN()+4,$K362,4,1),1))</f>
        <v/>
      </c>
      <c r="I362" s="3" t="str">
        <f aca="true">IF(K362="","",INDIRECT("Feuil1!"&amp;ADDRESS(COLUMN()+4,$K362,4,1),1))</f>
        <v/>
      </c>
      <c r="J362" s="82" t="str">
        <f aca="true">IF(K362="","",INDIRECT("Feuil1!"&amp;ADDRESS(COLUMN()+4,$K362,4,1),1))</f>
        <v/>
      </c>
      <c r="K362" s="83" t="str">
        <f aca="false">IFERROR(SMALL(Feuil1!A$15:PV$15,ROW()-1),"")</f>
        <v/>
      </c>
    </row>
    <row r="363" customFormat="false" ht="13.8" hidden="false" customHeight="false" outlineLevel="0" collapsed="false">
      <c r="A363" s="3" t="str">
        <f aca="true">IF(K363="","",INDIRECT("Feuil1!"&amp;ADDRESS(COLUMN()+4,$K363,4,1),1))</f>
        <v/>
      </c>
      <c r="B363" s="81" t="str">
        <f aca="true">IF(K363="","",INDIRECT("Feuil1!"&amp;ADDRESS(COLUMN()+4,$K363,4,1),1))</f>
        <v/>
      </c>
      <c r="C363" s="3" t="str">
        <f aca="true">IF(K363="","",INDIRECT("Feuil1!"&amp;ADDRESS(COLUMN()+4,$K363,4,1),1))</f>
        <v/>
      </c>
      <c r="D363" s="3" t="str">
        <f aca="true">IF(K363="","",INDIRECT("Feuil1!"&amp;ADDRESS(COLUMN()+4,$K363,4,1),1))</f>
        <v/>
      </c>
      <c r="E363" s="82" t="str">
        <f aca="true">IF(K363="","",INDIRECT("Feuil1!"&amp;ADDRESS(COLUMN()+4,$K363,4,1),1))</f>
        <v/>
      </c>
      <c r="F363" s="3" t="str">
        <f aca="true">IF(K363="","",INDIRECT("Feuil1!"&amp;ADDRESS(COLUMN()+4,$K363,4,1),1))</f>
        <v/>
      </c>
      <c r="G363" s="82" t="str">
        <f aca="true">IF(K363="","",INDIRECT("Feuil1!"&amp;ADDRESS(COLUMN()+4,$K363,4,1),1))</f>
        <v/>
      </c>
      <c r="H363" s="3" t="str">
        <f aca="true">IF(K363="","",INDIRECT("Feuil1!"&amp;ADDRESS(COLUMN()+4,$K363,4,1),1))</f>
        <v/>
      </c>
      <c r="I363" s="3" t="str">
        <f aca="true">IF(K363="","",INDIRECT("Feuil1!"&amp;ADDRESS(COLUMN()+4,$K363,4,1),1))</f>
        <v/>
      </c>
      <c r="J363" s="82" t="str">
        <f aca="true">IF(K363="","",INDIRECT("Feuil1!"&amp;ADDRESS(COLUMN()+4,$K363,4,1),1))</f>
        <v/>
      </c>
      <c r="K363" s="83" t="str">
        <f aca="false">IFERROR(SMALL(Feuil1!A$15:PV$15,ROW()-1),"")</f>
        <v/>
      </c>
    </row>
    <row r="364" customFormat="false" ht="13.8" hidden="false" customHeight="false" outlineLevel="0" collapsed="false">
      <c r="A364" s="3" t="str">
        <f aca="true">IF(K364="","",INDIRECT("Feuil1!"&amp;ADDRESS(COLUMN()+4,$K364,4,1),1))</f>
        <v/>
      </c>
      <c r="B364" s="81" t="str">
        <f aca="true">IF(K364="","",INDIRECT("Feuil1!"&amp;ADDRESS(COLUMN()+4,$K364,4,1),1))</f>
        <v/>
      </c>
      <c r="C364" s="3" t="str">
        <f aca="true">IF(K364="","",INDIRECT("Feuil1!"&amp;ADDRESS(COLUMN()+4,$K364,4,1),1))</f>
        <v/>
      </c>
      <c r="D364" s="3" t="str">
        <f aca="true">IF(K364="","",INDIRECT("Feuil1!"&amp;ADDRESS(COLUMN()+4,$K364,4,1),1))</f>
        <v/>
      </c>
      <c r="E364" s="82" t="str">
        <f aca="true">IF(K364="","",INDIRECT("Feuil1!"&amp;ADDRESS(COLUMN()+4,$K364,4,1),1))</f>
        <v/>
      </c>
      <c r="F364" s="3" t="str">
        <f aca="true">IF(K364="","",INDIRECT("Feuil1!"&amp;ADDRESS(COLUMN()+4,$K364,4,1),1))</f>
        <v/>
      </c>
      <c r="G364" s="82" t="str">
        <f aca="true">IF(K364="","",INDIRECT("Feuil1!"&amp;ADDRESS(COLUMN()+4,$K364,4,1),1))</f>
        <v/>
      </c>
      <c r="H364" s="3" t="str">
        <f aca="true">IF(K364="","",INDIRECT("Feuil1!"&amp;ADDRESS(COLUMN()+4,$K364,4,1),1))</f>
        <v/>
      </c>
      <c r="I364" s="3" t="str">
        <f aca="true">IF(K364="","",INDIRECT("Feuil1!"&amp;ADDRESS(COLUMN()+4,$K364,4,1),1))</f>
        <v/>
      </c>
      <c r="J364" s="82" t="str">
        <f aca="true">IF(K364="","",INDIRECT("Feuil1!"&amp;ADDRESS(COLUMN()+4,$K364,4,1),1))</f>
        <v/>
      </c>
      <c r="K364" s="83" t="str">
        <f aca="false">IFERROR(SMALL(Feuil1!A$15:PV$15,ROW()-1),"")</f>
        <v/>
      </c>
    </row>
    <row r="365" customFormat="false" ht="13.8" hidden="false" customHeight="false" outlineLevel="0" collapsed="false">
      <c r="A365" s="3" t="str">
        <f aca="true">IF(K365="","",INDIRECT("Feuil1!"&amp;ADDRESS(COLUMN()+4,$K365,4,1),1))</f>
        <v/>
      </c>
      <c r="B365" s="81" t="str">
        <f aca="true">IF(K365="","",INDIRECT("Feuil1!"&amp;ADDRESS(COLUMN()+4,$K365,4,1),1))</f>
        <v/>
      </c>
      <c r="C365" s="3" t="str">
        <f aca="true">IF(K365="","",INDIRECT("Feuil1!"&amp;ADDRESS(COLUMN()+4,$K365,4,1),1))</f>
        <v/>
      </c>
      <c r="D365" s="3" t="str">
        <f aca="true">IF(K365="","",INDIRECT("Feuil1!"&amp;ADDRESS(COLUMN()+4,$K365,4,1),1))</f>
        <v/>
      </c>
      <c r="E365" s="82" t="str">
        <f aca="true">IF(K365="","",INDIRECT("Feuil1!"&amp;ADDRESS(COLUMN()+4,$K365,4,1),1))</f>
        <v/>
      </c>
      <c r="F365" s="3" t="str">
        <f aca="true">IF(K365="","",INDIRECT("Feuil1!"&amp;ADDRESS(COLUMN()+4,$K365,4,1),1))</f>
        <v/>
      </c>
      <c r="G365" s="82" t="str">
        <f aca="true">IF(K365="","",INDIRECT("Feuil1!"&amp;ADDRESS(COLUMN()+4,$K365,4,1),1))</f>
        <v/>
      </c>
      <c r="H365" s="3" t="str">
        <f aca="true">IF(K365="","",INDIRECT("Feuil1!"&amp;ADDRESS(COLUMN()+4,$K365,4,1),1))</f>
        <v/>
      </c>
      <c r="I365" s="3" t="str">
        <f aca="true">IF(K365="","",INDIRECT("Feuil1!"&amp;ADDRESS(COLUMN()+4,$K365,4,1),1))</f>
        <v/>
      </c>
      <c r="J365" s="82" t="str">
        <f aca="true">IF(K365="","",INDIRECT("Feuil1!"&amp;ADDRESS(COLUMN()+4,$K365,4,1),1))</f>
        <v/>
      </c>
      <c r="K365" s="83" t="str">
        <f aca="false">IFERROR(SMALL(Feuil1!A$15:PV$15,ROW()-1),"")</f>
        <v/>
      </c>
    </row>
    <row r="366" customFormat="false" ht="13.8" hidden="false" customHeight="false" outlineLevel="0" collapsed="false">
      <c r="A366" s="3" t="str">
        <f aca="true">IF(K366="","",INDIRECT("Feuil1!"&amp;ADDRESS(COLUMN()+4,$K366,4,1),1))</f>
        <v/>
      </c>
      <c r="B366" s="81" t="str">
        <f aca="true">IF(K366="","",INDIRECT("Feuil1!"&amp;ADDRESS(COLUMN()+4,$K366,4,1),1))</f>
        <v/>
      </c>
      <c r="C366" s="3" t="str">
        <f aca="true">IF(K366="","",INDIRECT("Feuil1!"&amp;ADDRESS(COLUMN()+4,$K366,4,1),1))</f>
        <v/>
      </c>
      <c r="D366" s="3" t="str">
        <f aca="true">IF(K366="","",INDIRECT("Feuil1!"&amp;ADDRESS(COLUMN()+4,$K366,4,1),1))</f>
        <v/>
      </c>
      <c r="E366" s="82" t="str">
        <f aca="true">IF(K366="","",INDIRECT("Feuil1!"&amp;ADDRESS(COLUMN()+4,$K366,4,1),1))</f>
        <v/>
      </c>
      <c r="F366" s="3" t="str">
        <f aca="true">IF(K366="","",INDIRECT("Feuil1!"&amp;ADDRESS(COLUMN()+4,$K366,4,1),1))</f>
        <v/>
      </c>
      <c r="G366" s="82" t="str">
        <f aca="true">IF(K366="","",INDIRECT("Feuil1!"&amp;ADDRESS(COLUMN()+4,$K366,4,1),1))</f>
        <v/>
      </c>
      <c r="H366" s="3" t="str">
        <f aca="true">IF(K366="","",INDIRECT("Feuil1!"&amp;ADDRESS(COLUMN()+4,$K366,4,1),1))</f>
        <v/>
      </c>
      <c r="I366" s="3" t="str">
        <f aca="true">IF(K366="","",INDIRECT("Feuil1!"&amp;ADDRESS(COLUMN()+4,$K366,4,1),1))</f>
        <v/>
      </c>
      <c r="J366" s="82" t="str">
        <f aca="true">IF(K366="","",INDIRECT("Feuil1!"&amp;ADDRESS(COLUMN()+4,$K366,4,1),1))</f>
        <v/>
      </c>
      <c r="K366" s="83" t="str">
        <f aca="false">IFERROR(SMALL(Feuil1!A$15:PV$15,ROW()-1),"")</f>
        <v/>
      </c>
    </row>
    <row r="367" customFormat="false" ht="13.8" hidden="false" customHeight="false" outlineLevel="0" collapsed="false">
      <c r="A367" s="3" t="str">
        <f aca="true">IF(K367="","",INDIRECT("Feuil1!"&amp;ADDRESS(COLUMN()+4,$K367,4,1),1))</f>
        <v/>
      </c>
      <c r="B367" s="81" t="str">
        <f aca="true">IF(K367="","",INDIRECT("Feuil1!"&amp;ADDRESS(COLUMN()+4,$K367,4,1),1))</f>
        <v/>
      </c>
      <c r="C367" s="3" t="str">
        <f aca="true">IF(K367="","",INDIRECT("Feuil1!"&amp;ADDRESS(COLUMN()+4,$K367,4,1),1))</f>
        <v/>
      </c>
      <c r="D367" s="3" t="str">
        <f aca="true">IF(K367="","",INDIRECT("Feuil1!"&amp;ADDRESS(COLUMN()+4,$K367,4,1),1))</f>
        <v/>
      </c>
      <c r="E367" s="82" t="str">
        <f aca="true">IF(K367="","",INDIRECT("Feuil1!"&amp;ADDRESS(COLUMN()+4,$K367,4,1),1))</f>
        <v/>
      </c>
      <c r="F367" s="3" t="str">
        <f aca="true">IF(K367="","",INDIRECT("Feuil1!"&amp;ADDRESS(COLUMN()+4,$K367,4,1),1))</f>
        <v/>
      </c>
      <c r="G367" s="82" t="str">
        <f aca="true">IF(K367="","",INDIRECT("Feuil1!"&amp;ADDRESS(COLUMN()+4,$K367,4,1),1))</f>
        <v/>
      </c>
      <c r="H367" s="3" t="str">
        <f aca="true">IF(K367="","",INDIRECT("Feuil1!"&amp;ADDRESS(COLUMN()+4,$K367,4,1),1))</f>
        <v/>
      </c>
      <c r="I367" s="3" t="str">
        <f aca="true">IF(K367="","",INDIRECT("Feuil1!"&amp;ADDRESS(COLUMN()+4,$K367,4,1),1))</f>
        <v/>
      </c>
      <c r="J367" s="82" t="str">
        <f aca="true">IF(K367="","",INDIRECT("Feuil1!"&amp;ADDRESS(COLUMN()+4,$K367,4,1),1))</f>
        <v/>
      </c>
      <c r="K367" s="83" t="str">
        <f aca="false">IFERROR(SMALL(Feuil1!A$15:PV$15,ROW()-1),"")</f>
        <v/>
      </c>
    </row>
    <row r="368" customFormat="false" ht="13.8" hidden="false" customHeight="false" outlineLevel="0" collapsed="false">
      <c r="A368" s="3" t="str">
        <f aca="true">IF(K368="","",INDIRECT("Feuil1!"&amp;ADDRESS(COLUMN()+4,$K368,4,1),1))</f>
        <v/>
      </c>
      <c r="B368" s="81" t="str">
        <f aca="true">IF(K368="","",INDIRECT("Feuil1!"&amp;ADDRESS(COLUMN()+4,$K368,4,1),1))</f>
        <v/>
      </c>
      <c r="C368" s="3" t="str">
        <f aca="true">IF(K368="","",INDIRECT("Feuil1!"&amp;ADDRESS(COLUMN()+4,$K368,4,1),1))</f>
        <v/>
      </c>
      <c r="D368" s="3" t="str">
        <f aca="true">IF(K368="","",INDIRECT("Feuil1!"&amp;ADDRESS(COLUMN()+4,$K368,4,1),1))</f>
        <v/>
      </c>
      <c r="E368" s="82" t="str">
        <f aca="true">IF(K368="","",INDIRECT("Feuil1!"&amp;ADDRESS(COLUMN()+4,$K368,4,1),1))</f>
        <v/>
      </c>
      <c r="F368" s="3" t="str">
        <f aca="true">IF(K368="","",INDIRECT("Feuil1!"&amp;ADDRESS(COLUMN()+4,$K368,4,1),1))</f>
        <v/>
      </c>
      <c r="G368" s="82" t="str">
        <f aca="true">IF(K368="","",INDIRECT("Feuil1!"&amp;ADDRESS(COLUMN()+4,$K368,4,1),1))</f>
        <v/>
      </c>
      <c r="H368" s="3" t="str">
        <f aca="true">IF(K368="","",INDIRECT("Feuil1!"&amp;ADDRESS(COLUMN()+4,$K368,4,1),1))</f>
        <v/>
      </c>
      <c r="I368" s="3" t="str">
        <f aca="true">IF(K368="","",INDIRECT("Feuil1!"&amp;ADDRESS(COLUMN()+4,$K368,4,1),1))</f>
        <v/>
      </c>
      <c r="J368" s="82" t="str">
        <f aca="true">IF(K368="","",INDIRECT("Feuil1!"&amp;ADDRESS(COLUMN()+4,$K368,4,1),1))</f>
        <v/>
      </c>
      <c r="K368" s="83" t="str">
        <f aca="false">IFERROR(SMALL(Feuil1!A$15:PV$15,ROW()-1),"")</f>
        <v/>
      </c>
    </row>
    <row r="369" customFormat="false" ht="13.8" hidden="false" customHeight="false" outlineLevel="0" collapsed="false">
      <c r="A369" s="3" t="str">
        <f aca="true">IF(K369="","",INDIRECT("Feuil1!"&amp;ADDRESS(COLUMN()+4,$K369,4,1),1))</f>
        <v/>
      </c>
      <c r="B369" s="81" t="str">
        <f aca="true">IF(K369="","",INDIRECT("Feuil1!"&amp;ADDRESS(COLUMN()+4,$K369,4,1),1))</f>
        <v/>
      </c>
      <c r="C369" s="3" t="str">
        <f aca="true">IF(K369="","",INDIRECT("Feuil1!"&amp;ADDRESS(COLUMN()+4,$K369,4,1),1))</f>
        <v/>
      </c>
      <c r="D369" s="3" t="str">
        <f aca="true">IF(K369="","",INDIRECT("Feuil1!"&amp;ADDRESS(COLUMN()+4,$K369,4,1),1))</f>
        <v/>
      </c>
      <c r="E369" s="82" t="str">
        <f aca="true">IF(K369="","",INDIRECT("Feuil1!"&amp;ADDRESS(COLUMN()+4,$K369,4,1),1))</f>
        <v/>
      </c>
      <c r="F369" s="3" t="str">
        <f aca="true">IF(K369="","",INDIRECT("Feuil1!"&amp;ADDRESS(COLUMN()+4,$K369,4,1),1))</f>
        <v/>
      </c>
      <c r="G369" s="82" t="str">
        <f aca="true">IF(K369="","",INDIRECT("Feuil1!"&amp;ADDRESS(COLUMN()+4,$K369,4,1),1))</f>
        <v/>
      </c>
      <c r="H369" s="3" t="str">
        <f aca="true">IF(K369="","",INDIRECT("Feuil1!"&amp;ADDRESS(COLUMN()+4,$K369,4,1),1))</f>
        <v/>
      </c>
      <c r="I369" s="3" t="str">
        <f aca="true">IF(K369="","",INDIRECT("Feuil1!"&amp;ADDRESS(COLUMN()+4,$K369,4,1),1))</f>
        <v/>
      </c>
      <c r="J369" s="82" t="str">
        <f aca="true">IF(K369="","",INDIRECT("Feuil1!"&amp;ADDRESS(COLUMN()+4,$K369,4,1),1))</f>
        <v/>
      </c>
      <c r="K369" s="83" t="str">
        <f aca="false">IFERROR(SMALL(Feuil1!A$15:PV$15,ROW()-1),"")</f>
        <v/>
      </c>
    </row>
    <row r="370" customFormat="false" ht="13.8" hidden="false" customHeight="false" outlineLevel="0" collapsed="false">
      <c r="A370" s="3" t="str">
        <f aca="true">IF(K370="","",INDIRECT("Feuil1!"&amp;ADDRESS(COLUMN()+4,$K370,4,1),1))</f>
        <v/>
      </c>
      <c r="B370" s="81" t="str">
        <f aca="true">IF(K370="","",INDIRECT("Feuil1!"&amp;ADDRESS(COLUMN()+4,$K370,4,1),1))</f>
        <v/>
      </c>
      <c r="C370" s="3" t="str">
        <f aca="true">IF(K370="","",INDIRECT("Feuil1!"&amp;ADDRESS(COLUMN()+4,$K370,4,1),1))</f>
        <v/>
      </c>
      <c r="D370" s="3" t="str">
        <f aca="true">IF(K370="","",INDIRECT("Feuil1!"&amp;ADDRESS(COLUMN()+4,$K370,4,1),1))</f>
        <v/>
      </c>
      <c r="E370" s="82" t="str">
        <f aca="true">IF(K370="","",INDIRECT("Feuil1!"&amp;ADDRESS(COLUMN()+4,$K370,4,1),1))</f>
        <v/>
      </c>
      <c r="F370" s="3" t="str">
        <f aca="true">IF(K370="","",INDIRECT("Feuil1!"&amp;ADDRESS(COLUMN()+4,$K370,4,1),1))</f>
        <v/>
      </c>
      <c r="G370" s="82" t="str">
        <f aca="true">IF(K370="","",INDIRECT("Feuil1!"&amp;ADDRESS(COLUMN()+4,$K370,4,1),1))</f>
        <v/>
      </c>
      <c r="H370" s="3" t="str">
        <f aca="true">IF(K370="","",INDIRECT("Feuil1!"&amp;ADDRESS(COLUMN()+4,$K370,4,1),1))</f>
        <v/>
      </c>
      <c r="I370" s="3" t="str">
        <f aca="true">IF(K370="","",INDIRECT("Feuil1!"&amp;ADDRESS(COLUMN()+4,$K370,4,1),1))</f>
        <v/>
      </c>
      <c r="J370" s="82" t="str">
        <f aca="true">IF(K370="","",INDIRECT("Feuil1!"&amp;ADDRESS(COLUMN()+4,$K370,4,1),1))</f>
        <v/>
      </c>
      <c r="K370" s="83" t="str">
        <f aca="false">IFERROR(SMALL(Feuil1!A$15:PV$15,ROW()-1),"")</f>
        <v/>
      </c>
    </row>
    <row r="371" customFormat="false" ht="13.8" hidden="false" customHeight="false" outlineLevel="0" collapsed="false">
      <c r="A371" s="3" t="str">
        <f aca="true">IF(K371="","",INDIRECT("Feuil1!"&amp;ADDRESS(COLUMN()+4,$K371,4,1),1))</f>
        <v/>
      </c>
      <c r="B371" s="81" t="str">
        <f aca="true">IF(K371="","",INDIRECT("Feuil1!"&amp;ADDRESS(COLUMN()+4,$K371,4,1),1))</f>
        <v/>
      </c>
      <c r="C371" s="3" t="str">
        <f aca="true">IF(K371="","",INDIRECT("Feuil1!"&amp;ADDRESS(COLUMN()+4,$K371,4,1),1))</f>
        <v/>
      </c>
      <c r="D371" s="3" t="str">
        <f aca="true">IF(K371="","",INDIRECT("Feuil1!"&amp;ADDRESS(COLUMN()+4,$K371,4,1),1))</f>
        <v/>
      </c>
      <c r="E371" s="82" t="str">
        <f aca="true">IF(K371="","",INDIRECT("Feuil1!"&amp;ADDRESS(COLUMN()+4,$K371,4,1),1))</f>
        <v/>
      </c>
      <c r="F371" s="3" t="str">
        <f aca="true">IF(K371="","",INDIRECT("Feuil1!"&amp;ADDRESS(COLUMN()+4,$K371,4,1),1))</f>
        <v/>
      </c>
      <c r="G371" s="82" t="str">
        <f aca="true">IF(K371="","",INDIRECT("Feuil1!"&amp;ADDRESS(COLUMN()+4,$K371,4,1),1))</f>
        <v/>
      </c>
      <c r="H371" s="3" t="str">
        <f aca="true">IF(K371="","",INDIRECT("Feuil1!"&amp;ADDRESS(COLUMN()+4,$K371,4,1),1))</f>
        <v/>
      </c>
      <c r="I371" s="3" t="str">
        <f aca="true">IF(K371="","",INDIRECT("Feuil1!"&amp;ADDRESS(COLUMN()+4,$K371,4,1),1))</f>
        <v/>
      </c>
      <c r="J371" s="82" t="str">
        <f aca="true">IF(K371="","",INDIRECT("Feuil1!"&amp;ADDRESS(COLUMN()+4,$K371,4,1),1))</f>
        <v/>
      </c>
      <c r="K371" s="83" t="str">
        <f aca="false">IFERROR(SMALL(Feuil1!A$15:PV$15,ROW()-1),"")</f>
        <v/>
      </c>
    </row>
    <row r="372" customFormat="false" ht="13.8" hidden="false" customHeight="false" outlineLevel="0" collapsed="false">
      <c r="A372" s="3" t="str">
        <f aca="true">IF(K372="","",INDIRECT("Feuil1!"&amp;ADDRESS(COLUMN()+4,$K372,4,1),1))</f>
        <v/>
      </c>
      <c r="B372" s="81" t="str">
        <f aca="true">IF(K372="","",INDIRECT("Feuil1!"&amp;ADDRESS(COLUMN()+4,$K372,4,1),1))</f>
        <v/>
      </c>
      <c r="C372" s="3" t="str">
        <f aca="true">IF(K372="","",INDIRECT("Feuil1!"&amp;ADDRESS(COLUMN()+4,$K372,4,1),1))</f>
        <v/>
      </c>
      <c r="D372" s="3" t="str">
        <f aca="true">IF(K372="","",INDIRECT("Feuil1!"&amp;ADDRESS(COLUMN()+4,$K372,4,1),1))</f>
        <v/>
      </c>
      <c r="E372" s="82" t="str">
        <f aca="true">IF(K372="","",INDIRECT("Feuil1!"&amp;ADDRESS(COLUMN()+4,$K372,4,1),1))</f>
        <v/>
      </c>
      <c r="F372" s="3" t="str">
        <f aca="true">IF(K372="","",INDIRECT("Feuil1!"&amp;ADDRESS(COLUMN()+4,$K372,4,1),1))</f>
        <v/>
      </c>
      <c r="G372" s="82" t="str">
        <f aca="true">IF(K372="","",INDIRECT("Feuil1!"&amp;ADDRESS(COLUMN()+4,$K372,4,1),1))</f>
        <v/>
      </c>
      <c r="H372" s="3" t="str">
        <f aca="true">IF(K372="","",INDIRECT("Feuil1!"&amp;ADDRESS(COLUMN()+4,$K372,4,1),1))</f>
        <v/>
      </c>
      <c r="I372" s="3" t="str">
        <f aca="true">IF(K372="","",INDIRECT("Feuil1!"&amp;ADDRESS(COLUMN()+4,$K372,4,1),1))</f>
        <v/>
      </c>
      <c r="J372" s="82" t="str">
        <f aca="true">IF(K372="","",INDIRECT("Feuil1!"&amp;ADDRESS(COLUMN()+4,$K372,4,1),1))</f>
        <v/>
      </c>
      <c r="K372" s="83" t="str">
        <f aca="false">IFERROR(SMALL(Feuil1!A$15:PV$15,ROW()-1),"")</f>
        <v/>
      </c>
    </row>
    <row r="373" customFormat="false" ht="13.8" hidden="false" customHeight="false" outlineLevel="0" collapsed="false">
      <c r="A373" s="3" t="str">
        <f aca="true">IF(K373="","",INDIRECT("Feuil1!"&amp;ADDRESS(COLUMN()+4,$K373,4,1),1))</f>
        <v/>
      </c>
      <c r="B373" s="81" t="str">
        <f aca="true">IF(K373="","",INDIRECT("Feuil1!"&amp;ADDRESS(COLUMN()+4,$K373,4,1),1))</f>
        <v/>
      </c>
      <c r="C373" s="3" t="str">
        <f aca="true">IF(K373="","",INDIRECT("Feuil1!"&amp;ADDRESS(COLUMN()+4,$K373,4,1),1))</f>
        <v/>
      </c>
      <c r="D373" s="3" t="str">
        <f aca="true">IF(K373="","",INDIRECT("Feuil1!"&amp;ADDRESS(COLUMN()+4,$K373,4,1),1))</f>
        <v/>
      </c>
      <c r="E373" s="82" t="str">
        <f aca="true">IF(K373="","",INDIRECT("Feuil1!"&amp;ADDRESS(COLUMN()+4,$K373,4,1),1))</f>
        <v/>
      </c>
      <c r="F373" s="3" t="str">
        <f aca="true">IF(K373="","",INDIRECT("Feuil1!"&amp;ADDRESS(COLUMN()+4,$K373,4,1),1))</f>
        <v/>
      </c>
      <c r="G373" s="82" t="str">
        <f aca="true">IF(K373="","",INDIRECT("Feuil1!"&amp;ADDRESS(COLUMN()+4,$K373,4,1),1))</f>
        <v/>
      </c>
      <c r="H373" s="3" t="str">
        <f aca="true">IF(K373="","",INDIRECT("Feuil1!"&amp;ADDRESS(COLUMN()+4,$K373,4,1),1))</f>
        <v/>
      </c>
      <c r="I373" s="3" t="str">
        <f aca="true">IF(K373="","",INDIRECT("Feuil1!"&amp;ADDRESS(COLUMN()+4,$K373,4,1),1))</f>
        <v/>
      </c>
      <c r="J373" s="82" t="str">
        <f aca="true">IF(K373="","",INDIRECT("Feuil1!"&amp;ADDRESS(COLUMN()+4,$K373,4,1),1))</f>
        <v/>
      </c>
      <c r="K373" s="83" t="str">
        <f aca="false">IFERROR(SMALL(Feuil1!A$15:PV$15,ROW()-1),"")</f>
        <v/>
      </c>
    </row>
    <row r="374" customFormat="false" ht="13.8" hidden="false" customHeight="false" outlineLevel="0" collapsed="false">
      <c r="A374" s="3" t="str">
        <f aca="true">IF(K374="","",INDIRECT("Feuil1!"&amp;ADDRESS(COLUMN()+4,$K374,4,1),1))</f>
        <v/>
      </c>
      <c r="B374" s="81" t="str">
        <f aca="true">IF(K374="","",INDIRECT("Feuil1!"&amp;ADDRESS(COLUMN()+4,$K374,4,1),1))</f>
        <v/>
      </c>
      <c r="C374" s="3" t="str">
        <f aca="true">IF(K374="","",INDIRECT("Feuil1!"&amp;ADDRESS(COLUMN()+4,$K374,4,1),1))</f>
        <v/>
      </c>
      <c r="D374" s="3" t="str">
        <f aca="true">IF(K374="","",INDIRECT("Feuil1!"&amp;ADDRESS(COLUMN()+4,$K374,4,1),1))</f>
        <v/>
      </c>
      <c r="E374" s="82" t="str">
        <f aca="true">IF(K374="","",INDIRECT("Feuil1!"&amp;ADDRESS(COLUMN()+4,$K374,4,1),1))</f>
        <v/>
      </c>
      <c r="F374" s="3" t="str">
        <f aca="true">IF(K374="","",INDIRECT("Feuil1!"&amp;ADDRESS(COLUMN()+4,$K374,4,1),1))</f>
        <v/>
      </c>
      <c r="G374" s="82" t="str">
        <f aca="true">IF(K374="","",INDIRECT("Feuil1!"&amp;ADDRESS(COLUMN()+4,$K374,4,1),1))</f>
        <v/>
      </c>
      <c r="H374" s="3" t="str">
        <f aca="true">IF(K374="","",INDIRECT("Feuil1!"&amp;ADDRESS(COLUMN()+4,$K374,4,1),1))</f>
        <v/>
      </c>
      <c r="I374" s="3" t="str">
        <f aca="true">IF(K374="","",INDIRECT("Feuil1!"&amp;ADDRESS(COLUMN()+4,$K374,4,1),1))</f>
        <v/>
      </c>
      <c r="J374" s="82" t="str">
        <f aca="true">IF(K374="","",INDIRECT("Feuil1!"&amp;ADDRESS(COLUMN()+4,$K374,4,1),1))</f>
        <v/>
      </c>
      <c r="K374" s="83" t="str">
        <f aca="false">IFERROR(SMALL(Feuil1!A$15:PV$15,ROW()-1),"")</f>
        <v/>
      </c>
    </row>
    <row r="375" customFormat="false" ht="13.8" hidden="false" customHeight="false" outlineLevel="0" collapsed="false">
      <c r="A375" s="3" t="str">
        <f aca="true">IF(K375="","",INDIRECT("Feuil1!"&amp;ADDRESS(COLUMN()+4,$K375,4,1),1))</f>
        <v/>
      </c>
      <c r="B375" s="81" t="str">
        <f aca="true">IF(K375="","",INDIRECT("Feuil1!"&amp;ADDRESS(COLUMN()+4,$K375,4,1),1))</f>
        <v/>
      </c>
      <c r="C375" s="3" t="str">
        <f aca="true">IF(K375="","",INDIRECT("Feuil1!"&amp;ADDRESS(COLUMN()+4,$K375,4,1),1))</f>
        <v/>
      </c>
      <c r="D375" s="3" t="str">
        <f aca="true">IF(K375="","",INDIRECT("Feuil1!"&amp;ADDRESS(COLUMN()+4,$K375,4,1),1))</f>
        <v/>
      </c>
      <c r="E375" s="82" t="str">
        <f aca="true">IF(K375="","",INDIRECT("Feuil1!"&amp;ADDRESS(COLUMN()+4,$K375,4,1),1))</f>
        <v/>
      </c>
      <c r="F375" s="3" t="str">
        <f aca="true">IF(K375="","",INDIRECT("Feuil1!"&amp;ADDRESS(COLUMN()+4,$K375,4,1),1))</f>
        <v/>
      </c>
      <c r="G375" s="82" t="str">
        <f aca="true">IF(K375="","",INDIRECT("Feuil1!"&amp;ADDRESS(COLUMN()+4,$K375,4,1),1))</f>
        <v/>
      </c>
      <c r="H375" s="3" t="str">
        <f aca="true">IF(K375="","",INDIRECT("Feuil1!"&amp;ADDRESS(COLUMN()+4,$K375,4,1),1))</f>
        <v/>
      </c>
      <c r="I375" s="3" t="str">
        <f aca="true">IF(K375="","",INDIRECT("Feuil1!"&amp;ADDRESS(COLUMN()+4,$K375,4,1),1))</f>
        <v/>
      </c>
      <c r="J375" s="82" t="str">
        <f aca="true">IF(K375="","",INDIRECT("Feuil1!"&amp;ADDRESS(COLUMN()+4,$K375,4,1),1))</f>
        <v/>
      </c>
      <c r="K375" s="83" t="str">
        <f aca="false">IFERROR(SMALL(Feuil1!A$15:PV$15,ROW()-1),"")</f>
        <v/>
      </c>
    </row>
    <row r="376" customFormat="false" ht="13.8" hidden="false" customHeight="false" outlineLevel="0" collapsed="false">
      <c r="A376" s="3" t="str">
        <f aca="true">IF(K376="","",INDIRECT("Feuil1!"&amp;ADDRESS(COLUMN()+4,$K376,4,1),1))</f>
        <v/>
      </c>
      <c r="B376" s="81" t="str">
        <f aca="true">IF(K376="","",INDIRECT("Feuil1!"&amp;ADDRESS(COLUMN()+4,$K376,4,1),1))</f>
        <v/>
      </c>
      <c r="C376" s="3" t="str">
        <f aca="true">IF(K376="","",INDIRECT("Feuil1!"&amp;ADDRESS(COLUMN()+4,$K376,4,1),1))</f>
        <v/>
      </c>
      <c r="D376" s="3" t="str">
        <f aca="true">IF(K376="","",INDIRECT("Feuil1!"&amp;ADDRESS(COLUMN()+4,$K376,4,1),1))</f>
        <v/>
      </c>
      <c r="E376" s="82" t="str">
        <f aca="true">IF(K376="","",INDIRECT("Feuil1!"&amp;ADDRESS(COLUMN()+4,$K376,4,1),1))</f>
        <v/>
      </c>
      <c r="F376" s="3" t="str">
        <f aca="true">IF(K376="","",INDIRECT("Feuil1!"&amp;ADDRESS(COLUMN()+4,$K376,4,1),1))</f>
        <v/>
      </c>
      <c r="G376" s="82" t="str">
        <f aca="true">IF(K376="","",INDIRECT("Feuil1!"&amp;ADDRESS(COLUMN()+4,$K376,4,1),1))</f>
        <v/>
      </c>
      <c r="H376" s="3" t="str">
        <f aca="true">IF(K376="","",INDIRECT("Feuil1!"&amp;ADDRESS(COLUMN()+4,$K376,4,1),1))</f>
        <v/>
      </c>
      <c r="I376" s="3" t="str">
        <f aca="true">IF(K376="","",INDIRECT("Feuil1!"&amp;ADDRESS(COLUMN()+4,$K376,4,1),1))</f>
        <v/>
      </c>
      <c r="J376" s="82" t="str">
        <f aca="true">IF(K376="","",INDIRECT("Feuil1!"&amp;ADDRESS(COLUMN()+4,$K376,4,1),1))</f>
        <v/>
      </c>
      <c r="K376" s="83" t="str">
        <f aca="false">IFERROR(SMALL(Feuil1!A$15:PV$15,ROW()-1),"")</f>
        <v/>
      </c>
    </row>
    <row r="377" customFormat="false" ht="13.8" hidden="false" customHeight="false" outlineLevel="0" collapsed="false">
      <c r="A377" s="3" t="str">
        <f aca="true">IF(K377="","",INDIRECT("Feuil1!"&amp;ADDRESS(COLUMN()+4,$K377,4,1),1))</f>
        <v/>
      </c>
      <c r="B377" s="81" t="str">
        <f aca="true">IF(K377="","",INDIRECT("Feuil1!"&amp;ADDRESS(COLUMN()+4,$K377,4,1),1))</f>
        <v/>
      </c>
      <c r="C377" s="3" t="str">
        <f aca="true">IF(K377="","",INDIRECT("Feuil1!"&amp;ADDRESS(COLUMN()+4,$K377,4,1),1))</f>
        <v/>
      </c>
      <c r="D377" s="3" t="str">
        <f aca="true">IF(K377="","",INDIRECT("Feuil1!"&amp;ADDRESS(COLUMN()+4,$K377,4,1),1))</f>
        <v/>
      </c>
      <c r="E377" s="82" t="str">
        <f aca="true">IF(K377="","",INDIRECT("Feuil1!"&amp;ADDRESS(COLUMN()+4,$K377,4,1),1))</f>
        <v/>
      </c>
      <c r="F377" s="3" t="str">
        <f aca="true">IF(K377="","",INDIRECT("Feuil1!"&amp;ADDRESS(COLUMN()+4,$K377,4,1),1))</f>
        <v/>
      </c>
      <c r="G377" s="82" t="str">
        <f aca="true">IF(K377="","",INDIRECT("Feuil1!"&amp;ADDRESS(COLUMN()+4,$K377,4,1),1))</f>
        <v/>
      </c>
      <c r="H377" s="3" t="str">
        <f aca="true">IF(K377="","",INDIRECT("Feuil1!"&amp;ADDRESS(COLUMN()+4,$K377,4,1),1))</f>
        <v/>
      </c>
      <c r="I377" s="3" t="str">
        <f aca="true">IF(K377="","",INDIRECT("Feuil1!"&amp;ADDRESS(COLUMN()+4,$K377,4,1),1))</f>
        <v/>
      </c>
      <c r="J377" s="82" t="str">
        <f aca="true">IF(K377="","",INDIRECT("Feuil1!"&amp;ADDRESS(COLUMN()+4,$K377,4,1),1))</f>
        <v/>
      </c>
      <c r="K377" s="83" t="str">
        <f aca="false">IFERROR(SMALL(Feuil1!A$15:PV$15,ROW()-1),"")</f>
        <v/>
      </c>
    </row>
    <row r="378" customFormat="false" ht="13.8" hidden="false" customHeight="false" outlineLevel="0" collapsed="false">
      <c r="A378" s="3" t="str">
        <f aca="true">IF(K378="","",INDIRECT("Feuil1!"&amp;ADDRESS(COLUMN()+4,$K378,4,1),1))</f>
        <v/>
      </c>
      <c r="B378" s="81" t="str">
        <f aca="true">IF(K378="","",INDIRECT("Feuil1!"&amp;ADDRESS(COLUMN()+4,$K378,4,1),1))</f>
        <v/>
      </c>
      <c r="C378" s="3" t="str">
        <f aca="true">IF(K378="","",INDIRECT("Feuil1!"&amp;ADDRESS(COLUMN()+4,$K378,4,1),1))</f>
        <v/>
      </c>
      <c r="D378" s="3" t="str">
        <f aca="true">IF(K378="","",INDIRECT("Feuil1!"&amp;ADDRESS(COLUMN()+4,$K378,4,1),1))</f>
        <v/>
      </c>
      <c r="E378" s="82" t="str">
        <f aca="true">IF(K378="","",INDIRECT("Feuil1!"&amp;ADDRESS(COLUMN()+4,$K378,4,1),1))</f>
        <v/>
      </c>
      <c r="F378" s="3" t="str">
        <f aca="true">IF(K378="","",INDIRECT("Feuil1!"&amp;ADDRESS(COLUMN()+4,$K378,4,1),1))</f>
        <v/>
      </c>
      <c r="G378" s="82" t="str">
        <f aca="true">IF(K378="","",INDIRECT("Feuil1!"&amp;ADDRESS(COLUMN()+4,$K378,4,1),1))</f>
        <v/>
      </c>
      <c r="H378" s="3" t="str">
        <f aca="true">IF(K378="","",INDIRECT("Feuil1!"&amp;ADDRESS(COLUMN()+4,$K378,4,1),1))</f>
        <v/>
      </c>
      <c r="I378" s="3" t="str">
        <f aca="true">IF(K378="","",INDIRECT("Feuil1!"&amp;ADDRESS(COLUMN()+4,$K378,4,1),1))</f>
        <v/>
      </c>
      <c r="J378" s="82" t="str">
        <f aca="true">IF(K378="","",INDIRECT("Feuil1!"&amp;ADDRESS(COLUMN()+4,$K378,4,1),1))</f>
        <v/>
      </c>
      <c r="K378" s="83" t="str">
        <f aca="false">IFERROR(SMALL(Feuil1!A$15:PV$15,ROW()-1),"")</f>
        <v/>
      </c>
    </row>
    <row r="379" customFormat="false" ht="13.8" hidden="false" customHeight="false" outlineLevel="0" collapsed="false">
      <c r="A379" s="3" t="str">
        <f aca="true">IF(K379="","",INDIRECT("Feuil1!"&amp;ADDRESS(COLUMN()+4,$K379,4,1),1))</f>
        <v/>
      </c>
      <c r="B379" s="81" t="str">
        <f aca="true">IF(K379="","",INDIRECT("Feuil1!"&amp;ADDRESS(COLUMN()+4,$K379,4,1),1))</f>
        <v/>
      </c>
      <c r="C379" s="3" t="str">
        <f aca="true">IF(K379="","",INDIRECT("Feuil1!"&amp;ADDRESS(COLUMN()+4,$K379,4,1),1))</f>
        <v/>
      </c>
      <c r="D379" s="3" t="str">
        <f aca="true">IF(K379="","",INDIRECT("Feuil1!"&amp;ADDRESS(COLUMN()+4,$K379,4,1),1))</f>
        <v/>
      </c>
      <c r="E379" s="82" t="str">
        <f aca="true">IF(K379="","",INDIRECT("Feuil1!"&amp;ADDRESS(COLUMN()+4,$K379,4,1),1))</f>
        <v/>
      </c>
      <c r="F379" s="3" t="str">
        <f aca="true">IF(K379="","",INDIRECT("Feuil1!"&amp;ADDRESS(COLUMN()+4,$K379,4,1),1))</f>
        <v/>
      </c>
      <c r="G379" s="82" t="str">
        <f aca="true">IF(K379="","",INDIRECT("Feuil1!"&amp;ADDRESS(COLUMN()+4,$K379,4,1),1))</f>
        <v/>
      </c>
      <c r="H379" s="3" t="str">
        <f aca="true">IF(K379="","",INDIRECT("Feuil1!"&amp;ADDRESS(COLUMN()+4,$K379,4,1),1))</f>
        <v/>
      </c>
      <c r="I379" s="3" t="str">
        <f aca="true">IF(K379="","",INDIRECT("Feuil1!"&amp;ADDRESS(COLUMN()+4,$K379,4,1),1))</f>
        <v/>
      </c>
      <c r="J379" s="82" t="str">
        <f aca="true">IF(K379="","",INDIRECT("Feuil1!"&amp;ADDRESS(COLUMN()+4,$K379,4,1),1))</f>
        <v/>
      </c>
      <c r="K379" s="83" t="str">
        <f aca="false">IFERROR(SMALL(Feuil1!A$15:PV$15,ROW()-1),"")</f>
        <v/>
      </c>
    </row>
    <row r="380" customFormat="false" ht="13.8" hidden="false" customHeight="false" outlineLevel="0" collapsed="false">
      <c r="A380" s="3" t="str">
        <f aca="true">IF(K380="","",INDIRECT("Feuil1!"&amp;ADDRESS(COLUMN()+4,$K380,4,1),1))</f>
        <v/>
      </c>
      <c r="B380" s="81" t="str">
        <f aca="true">IF(K380="","",INDIRECT("Feuil1!"&amp;ADDRESS(COLUMN()+4,$K380,4,1),1))</f>
        <v/>
      </c>
      <c r="C380" s="3" t="str">
        <f aca="true">IF(K380="","",INDIRECT("Feuil1!"&amp;ADDRESS(COLUMN()+4,$K380,4,1),1))</f>
        <v/>
      </c>
      <c r="D380" s="3" t="str">
        <f aca="true">IF(K380="","",INDIRECT("Feuil1!"&amp;ADDRESS(COLUMN()+4,$K380,4,1),1))</f>
        <v/>
      </c>
      <c r="E380" s="82" t="str">
        <f aca="true">IF(K380="","",INDIRECT("Feuil1!"&amp;ADDRESS(COLUMN()+4,$K380,4,1),1))</f>
        <v/>
      </c>
      <c r="F380" s="3" t="str">
        <f aca="true">IF(K380="","",INDIRECT("Feuil1!"&amp;ADDRESS(COLUMN()+4,$K380,4,1),1))</f>
        <v/>
      </c>
      <c r="G380" s="82" t="str">
        <f aca="true">IF(K380="","",INDIRECT("Feuil1!"&amp;ADDRESS(COLUMN()+4,$K380,4,1),1))</f>
        <v/>
      </c>
      <c r="H380" s="3" t="str">
        <f aca="true">IF(K380="","",INDIRECT("Feuil1!"&amp;ADDRESS(COLUMN()+4,$K380,4,1),1))</f>
        <v/>
      </c>
      <c r="I380" s="3" t="str">
        <f aca="true">IF(K380="","",INDIRECT("Feuil1!"&amp;ADDRESS(COLUMN()+4,$K380,4,1),1))</f>
        <v/>
      </c>
      <c r="J380" s="82" t="str">
        <f aca="true">IF(K380="","",INDIRECT("Feuil1!"&amp;ADDRESS(COLUMN()+4,$K380,4,1),1))</f>
        <v/>
      </c>
      <c r="K380" s="83" t="str">
        <f aca="false">IFERROR(SMALL(Feuil1!A$15:PV$15,ROW()-1),"")</f>
        <v/>
      </c>
    </row>
    <row r="381" customFormat="false" ht="13.8" hidden="false" customHeight="false" outlineLevel="0" collapsed="false">
      <c r="A381" s="3" t="str">
        <f aca="true">IF(K381="","",INDIRECT("Feuil1!"&amp;ADDRESS(COLUMN()+4,$K381,4,1),1))</f>
        <v/>
      </c>
      <c r="B381" s="81" t="str">
        <f aca="true">IF(K381="","",INDIRECT("Feuil1!"&amp;ADDRESS(COLUMN()+4,$K381,4,1),1))</f>
        <v/>
      </c>
      <c r="C381" s="3" t="str">
        <f aca="true">IF(K381="","",INDIRECT("Feuil1!"&amp;ADDRESS(COLUMN()+4,$K381,4,1),1))</f>
        <v/>
      </c>
      <c r="D381" s="3" t="str">
        <f aca="true">IF(K381="","",INDIRECT("Feuil1!"&amp;ADDRESS(COLUMN()+4,$K381,4,1),1))</f>
        <v/>
      </c>
      <c r="E381" s="82" t="str">
        <f aca="true">IF(K381="","",INDIRECT("Feuil1!"&amp;ADDRESS(COLUMN()+4,$K381,4,1),1))</f>
        <v/>
      </c>
      <c r="F381" s="3" t="str">
        <f aca="true">IF(K381="","",INDIRECT("Feuil1!"&amp;ADDRESS(COLUMN()+4,$K381,4,1),1))</f>
        <v/>
      </c>
      <c r="G381" s="82" t="str">
        <f aca="true">IF(K381="","",INDIRECT("Feuil1!"&amp;ADDRESS(COLUMN()+4,$K381,4,1),1))</f>
        <v/>
      </c>
      <c r="H381" s="3" t="str">
        <f aca="true">IF(K381="","",INDIRECT("Feuil1!"&amp;ADDRESS(COLUMN()+4,$K381,4,1),1))</f>
        <v/>
      </c>
      <c r="I381" s="3" t="str">
        <f aca="true">IF(K381="","",INDIRECT("Feuil1!"&amp;ADDRESS(COLUMN()+4,$K381,4,1),1))</f>
        <v/>
      </c>
      <c r="J381" s="82" t="str">
        <f aca="true">IF(K381="","",INDIRECT("Feuil1!"&amp;ADDRESS(COLUMN()+4,$K381,4,1),1))</f>
        <v/>
      </c>
      <c r="K381" s="83" t="str">
        <f aca="false">IFERROR(SMALL(Feuil1!A$15:PV$15,ROW()-1),"")</f>
        <v/>
      </c>
    </row>
    <row r="382" customFormat="false" ht="13.8" hidden="false" customHeight="false" outlineLevel="0" collapsed="false">
      <c r="A382" s="3" t="str">
        <f aca="true">IF(K382="","",INDIRECT("Feuil1!"&amp;ADDRESS(COLUMN()+4,$K382,4,1),1))</f>
        <v/>
      </c>
      <c r="B382" s="81" t="str">
        <f aca="true">IF(K382="","",INDIRECT("Feuil1!"&amp;ADDRESS(COLUMN()+4,$K382,4,1),1))</f>
        <v/>
      </c>
      <c r="C382" s="3" t="str">
        <f aca="true">IF(K382="","",INDIRECT("Feuil1!"&amp;ADDRESS(COLUMN()+4,$K382,4,1),1))</f>
        <v/>
      </c>
      <c r="D382" s="3" t="str">
        <f aca="true">IF(K382="","",INDIRECT("Feuil1!"&amp;ADDRESS(COLUMN()+4,$K382,4,1),1))</f>
        <v/>
      </c>
      <c r="E382" s="82" t="str">
        <f aca="true">IF(K382="","",INDIRECT("Feuil1!"&amp;ADDRESS(COLUMN()+4,$K382,4,1),1))</f>
        <v/>
      </c>
      <c r="F382" s="3" t="str">
        <f aca="true">IF(K382="","",INDIRECT("Feuil1!"&amp;ADDRESS(COLUMN()+4,$K382,4,1),1))</f>
        <v/>
      </c>
      <c r="G382" s="82" t="str">
        <f aca="true">IF(K382="","",INDIRECT("Feuil1!"&amp;ADDRESS(COLUMN()+4,$K382,4,1),1))</f>
        <v/>
      </c>
      <c r="H382" s="3" t="str">
        <f aca="true">IF(K382="","",INDIRECT("Feuil1!"&amp;ADDRESS(COLUMN()+4,$K382,4,1),1))</f>
        <v/>
      </c>
      <c r="I382" s="3" t="str">
        <f aca="true">IF(K382="","",INDIRECT("Feuil1!"&amp;ADDRESS(COLUMN()+4,$K382,4,1),1))</f>
        <v/>
      </c>
      <c r="J382" s="82" t="str">
        <f aca="true">IF(K382="","",INDIRECT("Feuil1!"&amp;ADDRESS(COLUMN()+4,$K382,4,1),1))</f>
        <v/>
      </c>
      <c r="K382" s="83" t="str">
        <f aca="false">IFERROR(SMALL(Feuil1!A$15:PV$15,ROW()-1),"")</f>
        <v/>
      </c>
    </row>
    <row r="383" customFormat="false" ht="13.8" hidden="false" customHeight="false" outlineLevel="0" collapsed="false">
      <c r="A383" s="3" t="str">
        <f aca="true">IF(K383="","",INDIRECT("Feuil1!"&amp;ADDRESS(COLUMN()+4,$K383,4,1),1))</f>
        <v/>
      </c>
      <c r="B383" s="81" t="str">
        <f aca="true">IF(K383="","",INDIRECT("Feuil1!"&amp;ADDRESS(COLUMN()+4,$K383,4,1),1))</f>
        <v/>
      </c>
      <c r="C383" s="3" t="str">
        <f aca="true">IF(K383="","",INDIRECT("Feuil1!"&amp;ADDRESS(COLUMN()+4,$K383,4,1),1))</f>
        <v/>
      </c>
      <c r="D383" s="3" t="str">
        <f aca="true">IF(K383="","",INDIRECT("Feuil1!"&amp;ADDRESS(COLUMN()+4,$K383,4,1),1))</f>
        <v/>
      </c>
      <c r="E383" s="82" t="str">
        <f aca="true">IF(K383="","",INDIRECT("Feuil1!"&amp;ADDRESS(COLUMN()+4,$K383,4,1),1))</f>
        <v/>
      </c>
      <c r="F383" s="3" t="str">
        <f aca="true">IF(K383="","",INDIRECT("Feuil1!"&amp;ADDRESS(COLUMN()+4,$K383,4,1),1))</f>
        <v/>
      </c>
      <c r="G383" s="82" t="str">
        <f aca="true">IF(K383="","",INDIRECT("Feuil1!"&amp;ADDRESS(COLUMN()+4,$K383,4,1),1))</f>
        <v/>
      </c>
      <c r="H383" s="3" t="str">
        <f aca="true">IF(K383="","",INDIRECT("Feuil1!"&amp;ADDRESS(COLUMN()+4,$K383,4,1),1))</f>
        <v/>
      </c>
      <c r="I383" s="3" t="str">
        <f aca="true">IF(K383="","",INDIRECT("Feuil1!"&amp;ADDRESS(COLUMN()+4,$K383,4,1),1))</f>
        <v/>
      </c>
      <c r="J383" s="82" t="str">
        <f aca="true">IF(K383="","",INDIRECT("Feuil1!"&amp;ADDRESS(COLUMN()+4,$K383,4,1),1))</f>
        <v/>
      </c>
      <c r="K383" s="83" t="str">
        <f aca="false">IFERROR(SMALL(Feuil1!A$15:PV$15,ROW()-1),"")</f>
        <v/>
      </c>
    </row>
    <row r="384" customFormat="false" ht="13.8" hidden="false" customHeight="false" outlineLevel="0" collapsed="false">
      <c r="A384" s="3" t="str">
        <f aca="true">IF(K384="","",INDIRECT("Feuil1!"&amp;ADDRESS(COLUMN()+4,$K384,4,1),1))</f>
        <v/>
      </c>
      <c r="B384" s="81" t="str">
        <f aca="true">IF(K384="","",INDIRECT("Feuil1!"&amp;ADDRESS(COLUMN()+4,$K384,4,1),1))</f>
        <v/>
      </c>
      <c r="C384" s="3" t="str">
        <f aca="true">IF(K384="","",INDIRECT("Feuil1!"&amp;ADDRESS(COLUMN()+4,$K384,4,1),1))</f>
        <v/>
      </c>
      <c r="D384" s="3" t="str">
        <f aca="true">IF(K384="","",INDIRECT("Feuil1!"&amp;ADDRESS(COLUMN()+4,$K384,4,1),1))</f>
        <v/>
      </c>
      <c r="E384" s="82" t="str">
        <f aca="true">IF(K384="","",INDIRECT("Feuil1!"&amp;ADDRESS(COLUMN()+4,$K384,4,1),1))</f>
        <v/>
      </c>
      <c r="F384" s="3" t="str">
        <f aca="true">IF(K384="","",INDIRECT("Feuil1!"&amp;ADDRESS(COLUMN()+4,$K384,4,1),1))</f>
        <v/>
      </c>
      <c r="G384" s="82" t="str">
        <f aca="true">IF(K384="","",INDIRECT("Feuil1!"&amp;ADDRESS(COLUMN()+4,$K384,4,1),1))</f>
        <v/>
      </c>
      <c r="H384" s="3" t="str">
        <f aca="true">IF(K384="","",INDIRECT("Feuil1!"&amp;ADDRESS(COLUMN()+4,$K384,4,1),1))</f>
        <v/>
      </c>
      <c r="I384" s="3" t="str">
        <f aca="true">IF(K384="","",INDIRECT("Feuil1!"&amp;ADDRESS(COLUMN()+4,$K384,4,1),1))</f>
        <v/>
      </c>
      <c r="J384" s="82" t="str">
        <f aca="true">IF(K384="","",INDIRECT("Feuil1!"&amp;ADDRESS(COLUMN()+4,$K384,4,1),1))</f>
        <v/>
      </c>
      <c r="K384" s="83" t="str">
        <f aca="false">IFERROR(SMALL(Feuil1!A$15:PV$15,ROW()-1),"")</f>
        <v/>
      </c>
    </row>
    <row r="385" customFormat="false" ht="13.8" hidden="false" customHeight="false" outlineLevel="0" collapsed="false">
      <c r="A385" s="3" t="str">
        <f aca="true">IF(K385="","",INDIRECT("Feuil1!"&amp;ADDRESS(COLUMN()+4,$K385,4,1),1))</f>
        <v/>
      </c>
      <c r="B385" s="81" t="str">
        <f aca="true">IF(K385="","",INDIRECT("Feuil1!"&amp;ADDRESS(COLUMN()+4,$K385,4,1),1))</f>
        <v/>
      </c>
      <c r="C385" s="3" t="str">
        <f aca="true">IF(K385="","",INDIRECT("Feuil1!"&amp;ADDRESS(COLUMN()+4,$K385,4,1),1))</f>
        <v/>
      </c>
      <c r="D385" s="3" t="str">
        <f aca="true">IF(K385="","",INDIRECT("Feuil1!"&amp;ADDRESS(COLUMN()+4,$K385,4,1),1))</f>
        <v/>
      </c>
      <c r="E385" s="82" t="str">
        <f aca="true">IF(K385="","",INDIRECT("Feuil1!"&amp;ADDRESS(COLUMN()+4,$K385,4,1),1))</f>
        <v/>
      </c>
      <c r="F385" s="3" t="str">
        <f aca="true">IF(K385="","",INDIRECT("Feuil1!"&amp;ADDRESS(COLUMN()+4,$K385,4,1),1))</f>
        <v/>
      </c>
      <c r="G385" s="82" t="str">
        <f aca="true">IF(K385="","",INDIRECT("Feuil1!"&amp;ADDRESS(COLUMN()+4,$K385,4,1),1))</f>
        <v/>
      </c>
      <c r="H385" s="3" t="str">
        <f aca="true">IF(K385="","",INDIRECT("Feuil1!"&amp;ADDRESS(COLUMN()+4,$K385,4,1),1))</f>
        <v/>
      </c>
      <c r="I385" s="3" t="str">
        <f aca="true">IF(K385="","",INDIRECT("Feuil1!"&amp;ADDRESS(COLUMN()+4,$K385,4,1),1))</f>
        <v/>
      </c>
      <c r="J385" s="82" t="str">
        <f aca="true">IF(K385="","",INDIRECT("Feuil1!"&amp;ADDRESS(COLUMN()+4,$K385,4,1),1))</f>
        <v/>
      </c>
      <c r="K385" s="83" t="str">
        <f aca="false">IFERROR(SMALL(Feuil1!A$15:PV$15,ROW()-1),"")</f>
        <v/>
      </c>
    </row>
    <row r="386" customFormat="false" ht="13.8" hidden="false" customHeight="false" outlineLevel="0" collapsed="false">
      <c r="A386" s="3" t="str">
        <f aca="true">IF(K386="","",INDIRECT("Feuil1!"&amp;ADDRESS(COLUMN()+4,$K386,4,1),1))</f>
        <v/>
      </c>
      <c r="B386" s="81" t="str">
        <f aca="true">IF(K386="","",INDIRECT("Feuil1!"&amp;ADDRESS(COLUMN()+4,$K386,4,1),1))</f>
        <v/>
      </c>
      <c r="C386" s="3" t="str">
        <f aca="true">IF(K386="","",INDIRECT("Feuil1!"&amp;ADDRESS(COLUMN()+4,$K386,4,1),1))</f>
        <v/>
      </c>
      <c r="D386" s="3" t="str">
        <f aca="true">IF(K386="","",INDIRECT("Feuil1!"&amp;ADDRESS(COLUMN()+4,$K386,4,1),1))</f>
        <v/>
      </c>
      <c r="E386" s="82" t="str">
        <f aca="true">IF(K386="","",INDIRECT("Feuil1!"&amp;ADDRESS(COLUMN()+4,$K386,4,1),1))</f>
        <v/>
      </c>
      <c r="F386" s="3" t="str">
        <f aca="true">IF(K386="","",INDIRECT("Feuil1!"&amp;ADDRESS(COLUMN()+4,$K386,4,1),1))</f>
        <v/>
      </c>
      <c r="G386" s="82" t="str">
        <f aca="true">IF(K386="","",INDIRECT("Feuil1!"&amp;ADDRESS(COLUMN()+4,$K386,4,1),1))</f>
        <v/>
      </c>
      <c r="H386" s="3" t="str">
        <f aca="true">IF(K386="","",INDIRECT("Feuil1!"&amp;ADDRESS(COLUMN()+4,$K386,4,1),1))</f>
        <v/>
      </c>
      <c r="I386" s="3" t="str">
        <f aca="true">IF(K386="","",INDIRECT("Feuil1!"&amp;ADDRESS(COLUMN()+4,$K386,4,1),1))</f>
        <v/>
      </c>
      <c r="J386" s="82" t="str">
        <f aca="true">IF(K386="","",INDIRECT("Feuil1!"&amp;ADDRESS(COLUMN()+4,$K386,4,1),1))</f>
        <v/>
      </c>
      <c r="K386" s="83" t="str">
        <f aca="false">IFERROR(SMALL(Feuil1!A$15:PV$15,ROW()-1),"")</f>
        <v/>
      </c>
    </row>
    <row r="387" customFormat="false" ht="13.8" hidden="false" customHeight="false" outlineLevel="0" collapsed="false">
      <c r="A387" s="3" t="str">
        <f aca="true">IF(K387="","",INDIRECT("Feuil1!"&amp;ADDRESS(COLUMN()+4,$K387,4,1),1))</f>
        <v/>
      </c>
      <c r="B387" s="81" t="str">
        <f aca="true">IF(K387="","",INDIRECT("Feuil1!"&amp;ADDRESS(COLUMN()+4,$K387,4,1),1))</f>
        <v/>
      </c>
      <c r="C387" s="3" t="str">
        <f aca="true">IF(K387="","",INDIRECT("Feuil1!"&amp;ADDRESS(COLUMN()+4,$K387,4,1),1))</f>
        <v/>
      </c>
      <c r="D387" s="3" t="str">
        <f aca="true">IF(K387="","",INDIRECT("Feuil1!"&amp;ADDRESS(COLUMN()+4,$K387,4,1),1))</f>
        <v/>
      </c>
      <c r="E387" s="82" t="str">
        <f aca="true">IF(K387="","",INDIRECT("Feuil1!"&amp;ADDRESS(COLUMN()+4,$K387,4,1),1))</f>
        <v/>
      </c>
      <c r="F387" s="3" t="str">
        <f aca="true">IF(K387="","",INDIRECT("Feuil1!"&amp;ADDRESS(COLUMN()+4,$K387,4,1),1))</f>
        <v/>
      </c>
      <c r="G387" s="82" t="str">
        <f aca="true">IF(K387="","",INDIRECT("Feuil1!"&amp;ADDRESS(COLUMN()+4,$K387,4,1),1))</f>
        <v/>
      </c>
      <c r="H387" s="3" t="str">
        <f aca="true">IF(K387="","",INDIRECT("Feuil1!"&amp;ADDRESS(COLUMN()+4,$K387,4,1),1))</f>
        <v/>
      </c>
      <c r="I387" s="3" t="str">
        <f aca="true">IF(K387="","",INDIRECT("Feuil1!"&amp;ADDRESS(COLUMN()+4,$K387,4,1),1))</f>
        <v/>
      </c>
      <c r="J387" s="82" t="str">
        <f aca="true">IF(K387="","",INDIRECT("Feuil1!"&amp;ADDRESS(COLUMN()+4,$K387,4,1),1))</f>
        <v/>
      </c>
      <c r="K387" s="83" t="str">
        <f aca="false">IFERROR(SMALL(Feuil1!A$15:PV$15,ROW()-1),"")</f>
        <v/>
      </c>
    </row>
    <row r="388" customFormat="false" ht="13.8" hidden="false" customHeight="false" outlineLevel="0" collapsed="false">
      <c r="A388" s="3" t="str">
        <f aca="true">IF(K388="","",INDIRECT("Feuil1!"&amp;ADDRESS(COLUMN()+4,$K388,4,1),1))</f>
        <v/>
      </c>
      <c r="B388" s="81" t="str">
        <f aca="true">IF(K388="","",INDIRECT("Feuil1!"&amp;ADDRESS(COLUMN()+4,$K388,4,1),1))</f>
        <v/>
      </c>
      <c r="C388" s="3" t="str">
        <f aca="true">IF(K388="","",INDIRECT("Feuil1!"&amp;ADDRESS(COLUMN()+4,$K388,4,1),1))</f>
        <v/>
      </c>
      <c r="D388" s="3" t="str">
        <f aca="true">IF(K388="","",INDIRECT("Feuil1!"&amp;ADDRESS(COLUMN()+4,$K388,4,1),1))</f>
        <v/>
      </c>
      <c r="E388" s="82" t="str">
        <f aca="true">IF(K388="","",INDIRECT("Feuil1!"&amp;ADDRESS(COLUMN()+4,$K388,4,1),1))</f>
        <v/>
      </c>
      <c r="F388" s="3" t="str">
        <f aca="true">IF(K388="","",INDIRECT("Feuil1!"&amp;ADDRESS(COLUMN()+4,$K388,4,1),1))</f>
        <v/>
      </c>
      <c r="G388" s="82" t="str">
        <f aca="true">IF(K388="","",INDIRECT("Feuil1!"&amp;ADDRESS(COLUMN()+4,$K388,4,1),1))</f>
        <v/>
      </c>
      <c r="H388" s="3" t="str">
        <f aca="true">IF(K388="","",INDIRECT("Feuil1!"&amp;ADDRESS(COLUMN()+4,$K388,4,1),1))</f>
        <v/>
      </c>
      <c r="I388" s="3" t="str">
        <f aca="true">IF(K388="","",INDIRECT("Feuil1!"&amp;ADDRESS(COLUMN()+4,$K388,4,1),1))</f>
        <v/>
      </c>
      <c r="J388" s="82" t="str">
        <f aca="true">IF(K388="","",INDIRECT("Feuil1!"&amp;ADDRESS(COLUMN()+4,$K388,4,1),1))</f>
        <v/>
      </c>
      <c r="K388" s="83" t="str">
        <f aca="false">IFERROR(SMALL(Feuil1!A$15:PV$15,ROW()-1),"")</f>
        <v/>
      </c>
    </row>
    <row r="389" customFormat="false" ht="13.8" hidden="false" customHeight="false" outlineLevel="0" collapsed="false">
      <c r="A389" s="3" t="str">
        <f aca="true">IF(K389="","",INDIRECT("Feuil1!"&amp;ADDRESS(COLUMN()+4,$K389,4,1),1))</f>
        <v/>
      </c>
      <c r="B389" s="81" t="str">
        <f aca="true">IF(K389="","",INDIRECT("Feuil1!"&amp;ADDRESS(COLUMN()+4,$K389,4,1),1))</f>
        <v/>
      </c>
      <c r="C389" s="3" t="str">
        <f aca="true">IF(K389="","",INDIRECT("Feuil1!"&amp;ADDRESS(COLUMN()+4,$K389,4,1),1))</f>
        <v/>
      </c>
      <c r="D389" s="3" t="str">
        <f aca="true">IF(K389="","",INDIRECT("Feuil1!"&amp;ADDRESS(COLUMN()+4,$K389,4,1),1))</f>
        <v/>
      </c>
      <c r="E389" s="82" t="str">
        <f aca="true">IF(K389="","",INDIRECT("Feuil1!"&amp;ADDRESS(COLUMN()+4,$K389,4,1),1))</f>
        <v/>
      </c>
      <c r="F389" s="3" t="str">
        <f aca="true">IF(K389="","",INDIRECT("Feuil1!"&amp;ADDRESS(COLUMN()+4,$K389,4,1),1))</f>
        <v/>
      </c>
      <c r="G389" s="82" t="str">
        <f aca="true">IF(K389="","",INDIRECT("Feuil1!"&amp;ADDRESS(COLUMN()+4,$K389,4,1),1))</f>
        <v/>
      </c>
      <c r="H389" s="3" t="str">
        <f aca="true">IF(K389="","",INDIRECT("Feuil1!"&amp;ADDRESS(COLUMN()+4,$K389,4,1),1))</f>
        <v/>
      </c>
      <c r="I389" s="3" t="str">
        <f aca="true">IF(K389="","",INDIRECT("Feuil1!"&amp;ADDRESS(COLUMN()+4,$K389,4,1),1))</f>
        <v/>
      </c>
      <c r="J389" s="82" t="str">
        <f aca="true">IF(K389="","",INDIRECT("Feuil1!"&amp;ADDRESS(COLUMN()+4,$K389,4,1),1))</f>
        <v/>
      </c>
      <c r="K389" s="83" t="str">
        <f aca="false">IFERROR(SMALL(Feuil1!A$15:PV$15,ROW()-1),"")</f>
        <v/>
      </c>
    </row>
    <row r="390" customFormat="false" ht="13.8" hidden="false" customHeight="false" outlineLevel="0" collapsed="false">
      <c r="A390" s="3" t="str">
        <f aca="true">IF(K390="","",INDIRECT("Feuil1!"&amp;ADDRESS(COLUMN()+4,$K390,4,1),1))</f>
        <v/>
      </c>
      <c r="B390" s="81" t="str">
        <f aca="true">IF(K390="","",INDIRECT("Feuil1!"&amp;ADDRESS(COLUMN()+4,$K390,4,1),1))</f>
        <v/>
      </c>
      <c r="C390" s="3" t="str">
        <f aca="true">IF(K390="","",INDIRECT("Feuil1!"&amp;ADDRESS(COLUMN()+4,$K390,4,1),1))</f>
        <v/>
      </c>
      <c r="D390" s="3" t="str">
        <f aca="true">IF(K390="","",INDIRECT("Feuil1!"&amp;ADDRESS(COLUMN()+4,$K390,4,1),1))</f>
        <v/>
      </c>
      <c r="E390" s="82" t="str">
        <f aca="true">IF(K390="","",INDIRECT("Feuil1!"&amp;ADDRESS(COLUMN()+4,$K390,4,1),1))</f>
        <v/>
      </c>
      <c r="F390" s="3" t="str">
        <f aca="true">IF(K390="","",INDIRECT("Feuil1!"&amp;ADDRESS(COLUMN()+4,$K390,4,1),1))</f>
        <v/>
      </c>
      <c r="G390" s="82" t="str">
        <f aca="true">IF(K390="","",INDIRECT("Feuil1!"&amp;ADDRESS(COLUMN()+4,$K390,4,1),1))</f>
        <v/>
      </c>
      <c r="H390" s="3" t="str">
        <f aca="true">IF(K390="","",INDIRECT("Feuil1!"&amp;ADDRESS(COLUMN()+4,$K390,4,1),1))</f>
        <v/>
      </c>
      <c r="I390" s="3" t="str">
        <f aca="true">IF(K390="","",INDIRECT("Feuil1!"&amp;ADDRESS(COLUMN()+4,$K390,4,1),1))</f>
        <v/>
      </c>
      <c r="J390" s="82" t="str">
        <f aca="true">IF(K390="","",INDIRECT("Feuil1!"&amp;ADDRESS(COLUMN()+4,$K390,4,1),1))</f>
        <v/>
      </c>
      <c r="K390" s="83" t="str">
        <f aca="false">IFERROR(SMALL(Feuil1!A$15:PV$15,ROW()-1),"")</f>
        <v/>
      </c>
    </row>
    <row r="391" customFormat="false" ht="13.8" hidden="false" customHeight="false" outlineLevel="0" collapsed="false">
      <c r="A391" s="3" t="str">
        <f aca="true">IF(K391="","",INDIRECT("Feuil1!"&amp;ADDRESS(COLUMN()+4,$K391,4,1),1))</f>
        <v/>
      </c>
      <c r="B391" s="81" t="str">
        <f aca="true">IF(K391="","",INDIRECT("Feuil1!"&amp;ADDRESS(COLUMN()+4,$K391,4,1),1))</f>
        <v/>
      </c>
      <c r="C391" s="3" t="str">
        <f aca="true">IF(K391="","",INDIRECT("Feuil1!"&amp;ADDRESS(COLUMN()+4,$K391,4,1),1))</f>
        <v/>
      </c>
      <c r="D391" s="3" t="str">
        <f aca="true">IF(K391="","",INDIRECT("Feuil1!"&amp;ADDRESS(COLUMN()+4,$K391,4,1),1))</f>
        <v/>
      </c>
      <c r="E391" s="82" t="str">
        <f aca="true">IF(K391="","",INDIRECT("Feuil1!"&amp;ADDRESS(COLUMN()+4,$K391,4,1),1))</f>
        <v/>
      </c>
      <c r="F391" s="3" t="str">
        <f aca="true">IF(K391="","",INDIRECT("Feuil1!"&amp;ADDRESS(COLUMN()+4,$K391,4,1),1))</f>
        <v/>
      </c>
      <c r="G391" s="82" t="str">
        <f aca="true">IF(K391="","",INDIRECT("Feuil1!"&amp;ADDRESS(COLUMN()+4,$K391,4,1),1))</f>
        <v/>
      </c>
      <c r="H391" s="3" t="str">
        <f aca="true">IF(K391="","",INDIRECT("Feuil1!"&amp;ADDRESS(COLUMN()+4,$K391,4,1),1))</f>
        <v/>
      </c>
      <c r="I391" s="3" t="str">
        <f aca="true">IF(K391="","",INDIRECT("Feuil1!"&amp;ADDRESS(COLUMN()+4,$K391,4,1),1))</f>
        <v/>
      </c>
      <c r="J391" s="82" t="str">
        <f aca="true">IF(K391="","",INDIRECT("Feuil1!"&amp;ADDRESS(COLUMN()+4,$K391,4,1),1))</f>
        <v/>
      </c>
      <c r="K391" s="83" t="str">
        <f aca="false">IFERROR(SMALL(Feuil1!A$15:PV$15,ROW()-1),"")</f>
        <v/>
      </c>
    </row>
    <row r="392" customFormat="false" ht="13.8" hidden="false" customHeight="false" outlineLevel="0" collapsed="false">
      <c r="A392" s="3" t="str">
        <f aca="true">IF(K392="","",INDIRECT("Feuil1!"&amp;ADDRESS(COLUMN()+4,$K392,4,1),1))</f>
        <v/>
      </c>
      <c r="B392" s="81" t="str">
        <f aca="true">IF(K392="","",INDIRECT("Feuil1!"&amp;ADDRESS(COLUMN()+4,$K392,4,1),1))</f>
        <v/>
      </c>
      <c r="C392" s="3" t="str">
        <f aca="true">IF(K392="","",INDIRECT("Feuil1!"&amp;ADDRESS(COLUMN()+4,$K392,4,1),1))</f>
        <v/>
      </c>
      <c r="D392" s="3" t="str">
        <f aca="true">IF(K392="","",INDIRECT("Feuil1!"&amp;ADDRESS(COLUMN()+4,$K392,4,1),1))</f>
        <v/>
      </c>
      <c r="E392" s="82" t="str">
        <f aca="true">IF(K392="","",INDIRECT("Feuil1!"&amp;ADDRESS(COLUMN()+4,$K392,4,1),1))</f>
        <v/>
      </c>
      <c r="F392" s="3" t="str">
        <f aca="true">IF(K392="","",INDIRECT("Feuil1!"&amp;ADDRESS(COLUMN()+4,$K392,4,1),1))</f>
        <v/>
      </c>
      <c r="G392" s="82" t="str">
        <f aca="true">IF(K392="","",INDIRECT("Feuil1!"&amp;ADDRESS(COLUMN()+4,$K392,4,1),1))</f>
        <v/>
      </c>
      <c r="H392" s="3" t="str">
        <f aca="true">IF(K392="","",INDIRECT("Feuil1!"&amp;ADDRESS(COLUMN()+4,$K392,4,1),1))</f>
        <v/>
      </c>
      <c r="I392" s="3" t="str">
        <f aca="true">IF(K392="","",INDIRECT("Feuil1!"&amp;ADDRESS(COLUMN()+4,$K392,4,1),1))</f>
        <v/>
      </c>
      <c r="J392" s="82" t="str">
        <f aca="true">IF(K392="","",INDIRECT("Feuil1!"&amp;ADDRESS(COLUMN()+4,$K392,4,1),1))</f>
        <v/>
      </c>
      <c r="K392" s="83" t="str">
        <f aca="false">IFERROR(SMALL(Feuil1!A$15:PV$15,ROW()-1),"")</f>
        <v/>
      </c>
    </row>
    <row r="393" customFormat="false" ht="13.8" hidden="false" customHeight="false" outlineLevel="0" collapsed="false">
      <c r="A393" s="3" t="str">
        <f aca="true">IF(K393="","",INDIRECT("Feuil1!"&amp;ADDRESS(COLUMN()+4,$K393,4,1),1))</f>
        <v/>
      </c>
      <c r="B393" s="81" t="str">
        <f aca="true">IF(K393="","",INDIRECT("Feuil1!"&amp;ADDRESS(COLUMN()+4,$K393,4,1),1))</f>
        <v/>
      </c>
      <c r="C393" s="3" t="str">
        <f aca="true">IF(K393="","",INDIRECT("Feuil1!"&amp;ADDRESS(COLUMN()+4,$K393,4,1),1))</f>
        <v/>
      </c>
      <c r="D393" s="3" t="str">
        <f aca="true">IF(K393="","",INDIRECT("Feuil1!"&amp;ADDRESS(COLUMN()+4,$K393,4,1),1))</f>
        <v/>
      </c>
      <c r="E393" s="82" t="str">
        <f aca="true">IF(K393="","",INDIRECT("Feuil1!"&amp;ADDRESS(COLUMN()+4,$K393,4,1),1))</f>
        <v/>
      </c>
      <c r="F393" s="3" t="str">
        <f aca="true">IF(K393="","",INDIRECT("Feuil1!"&amp;ADDRESS(COLUMN()+4,$K393,4,1),1))</f>
        <v/>
      </c>
      <c r="G393" s="82" t="str">
        <f aca="true">IF(K393="","",INDIRECT("Feuil1!"&amp;ADDRESS(COLUMN()+4,$K393,4,1),1))</f>
        <v/>
      </c>
      <c r="H393" s="3" t="str">
        <f aca="true">IF(K393="","",INDIRECT("Feuil1!"&amp;ADDRESS(COLUMN()+4,$K393,4,1),1))</f>
        <v/>
      </c>
      <c r="I393" s="3" t="str">
        <f aca="true">IF(K393="","",INDIRECT("Feuil1!"&amp;ADDRESS(COLUMN()+4,$K393,4,1),1))</f>
        <v/>
      </c>
      <c r="J393" s="82" t="str">
        <f aca="true">IF(K393="","",INDIRECT("Feuil1!"&amp;ADDRESS(COLUMN()+4,$K393,4,1),1))</f>
        <v/>
      </c>
      <c r="K393" s="83" t="str">
        <f aca="false">IFERROR(SMALL(Feuil1!A$15:PV$15,ROW()-1),"")</f>
        <v/>
      </c>
    </row>
    <row r="394" customFormat="false" ht="13.8" hidden="false" customHeight="false" outlineLevel="0" collapsed="false">
      <c r="A394" s="3" t="str">
        <f aca="true">IF(K394="","",INDIRECT("Feuil1!"&amp;ADDRESS(COLUMN()+4,$K394,4,1),1))</f>
        <v/>
      </c>
      <c r="B394" s="81" t="str">
        <f aca="true">IF(K394="","",INDIRECT("Feuil1!"&amp;ADDRESS(COLUMN()+4,$K394,4,1),1))</f>
        <v/>
      </c>
      <c r="C394" s="3" t="str">
        <f aca="true">IF(K394="","",INDIRECT("Feuil1!"&amp;ADDRESS(COLUMN()+4,$K394,4,1),1))</f>
        <v/>
      </c>
      <c r="D394" s="3" t="str">
        <f aca="true">IF(K394="","",INDIRECT("Feuil1!"&amp;ADDRESS(COLUMN()+4,$K394,4,1),1))</f>
        <v/>
      </c>
      <c r="E394" s="82" t="str">
        <f aca="true">IF(K394="","",INDIRECT("Feuil1!"&amp;ADDRESS(COLUMN()+4,$K394,4,1),1))</f>
        <v/>
      </c>
      <c r="F394" s="3" t="str">
        <f aca="true">IF(K394="","",INDIRECT("Feuil1!"&amp;ADDRESS(COLUMN()+4,$K394,4,1),1))</f>
        <v/>
      </c>
      <c r="G394" s="82" t="str">
        <f aca="true">IF(K394="","",INDIRECT("Feuil1!"&amp;ADDRESS(COLUMN()+4,$K394,4,1),1))</f>
        <v/>
      </c>
      <c r="H394" s="3" t="str">
        <f aca="true">IF(K394="","",INDIRECT("Feuil1!"&amp;ADDRESS(COLUMN()+4,$K394,4,1),1))</f>
        <v/>
      </c>
      <c r="I394" s="3" t="str">
        <f aca="true">IF(K394="","",INDIRECT("Feuil1!"&amp;ADDRESS(COLUMN()+4,$K394,4,1),1))</f>
        <v/>
      </c>
      <c r="J394" s="82" t="str">
        <f aca="true">IF(K394="","",INDIRECT("Feuil1!"&amp;ADDRESS(COLUMN()+4,$K394,4,1),1))</f>
        <v/>
      </c>
      <c r="K394" s="83" t="str">
        <f aca="false">IFERROR(SMALL(Feuil1!A$15:PV$15,ROW()-1),"")</f>
        <v/>
      </c>
    </row>
    <row r="395" customFormat="false" ht="13.8" hidden="false" customHeight="false" outlineLevel="0" collapsed="false">
      <c r="A395" s="3" t="str">
        <f aca="true">IF(K395="","",INDIRECT("Feuil1!"&amp;ADDRESS(COLUMN()+4,$K395,4,1),1))</f>
        <v/>
      </c>
      <c r="B395" s="81" t="str">
        <f aca="true">IF(K395="","",INDIRECT("Feuil1!"&amp;ADDRESS(COLUMN()+4,$K395,4,1),1))</f>
        <v/>
      </c>
      <c r="C395" s="3" t="str">
        <f aca="true">IF(K395="","",INDIRECT("Feuil1!"&amp;ADDRESS(COLUMN()+4,$K395,4,1),1))</f>
        <v/>
      </c>
      <c r="D395" s="3" t="str">
        <f aca="true">IF(K395="","",INDIRECT("Feuil1!"&amp;ADDRESS(COLUMN()+4,$K395,4,1),1))</f>
        <v/>
      </c>
      <c r="E395" s="82" t="str">
        <f aca="true">IF(K395="","",INDIRECT("Feuil1!"&amp;ADDRESS(COLUMN()+4,$K395,4,1),1))</f>
        <v/>
      </c>
      <c r="F395" s="3" t="str">
        <f aca="true">IF(K395="","",INDIRECT("Feuil1!"&amp;ADDRESS(COLUMN()+4,$K395,4,1),1))</f>
        <v/>
      </c>
      <c r="G395" s="82" t="str">
        <f aca="true">IF(K395="","",INDIRECT("Feuil1!"&amp;ADDRESS(COLUMN()+4,$K395,4,1),1))</f>
        <v/>
      </c>
      <c r="H395" s="3" t="str">
        <f aca="true">IF(K395="","",INDIRECT("Feuil1!"&amp;ADDRESS(COLUMN()+4,$K395,4,1),1))</f>
        <v/>
      </c>
      <c r="I395" s="3" t="str">
        <f aca="true">IF(K395="","",INDIRECT("Feuil1!"&amp;ADDRESS(COLUMN()+4,$K395,4,1),1))</f>
        <v/>
      </c>
      <c r="J395" s="82" t="str">
        <f aca="true">IF(K395="","",INDIRECT("Feuil1!"&amp;ADDRESS(COLUMN()+4,$K395,4,1),1))</f>
        <v/>
      </c>
      <c r="K395" s="83" t="str">
        <f aca="false">IFERROR(SMALL(Feuil1!A$15:PV$15,ROW()-1),"")</f>
        <v/>
      </c>
    </row>
    <row r="396" customFormat="false" ht="13.8" hidden="false" customHeight="false" outlineLevel="0" collapsed="false">
      <c r="A396" s="3" t="str">
        <f aca="true">IF(K396="","",INDIRECT("Feuil1!"&amp;ADDRESS(COLUMN()+4,$K396,4,1),1))</f>
        <v/>
      </c>
      <c r="B396" s="81" t="str">
        <f aca="true">IF(K396="","",INDIRECT("Feuil1!"&amp;ADDRESS(COLUMN()+4,$K396,4,1),1))</f>
        <v/>
      </c>
      <c r="C396" s="3" t="str">
        <f aca="true">IF(K396="","",INDIRECT("Feuil1!"&amp;ADDRESS(COLUMN()+4,$K396,4,1),1))</f>
        <v/>
      </c>
      <c r="D396" s="3" t="str">
        <f aca="true">IF(K396="","",INDIRECT("Feuil1!"&amp;ADDRESS(COLUMN()+4,$K396,4,1),1))</f>
        <v/>
      </c>
      <c r="E396" s="82" t="str">
        <f aca="true">IF(K396="","",INDIRECT("Feuil1!"&amp;ADDRESS(COLUMN()+4,$K396,4,1),1))</f>
        <v/>
      </c>
      <c r="F396" s="3" t="str">
        <f aca="true">IF(K396="","",INDIRECT("Feuil1!"&amp;ADDRESS(COLUMN()+4,$K396,4,1),1))</f>
        <v/>
      </c>
      <c r="G396" s="82" t="str">
        <f aca="true">IF(K396="","",INDIRECT("Feuil1!"&amp;ADDRESS(COLUMN()+4,$K396,4,1),1))</f>
        <v/>
      </c>
      <c r="H396" s="3" t="str">
        <f aca="true">IF(K396="","",INDIRECT("Feuil1!"&amp;ADDRESS(COLUMN()+4,$K396,4,1),1))</f>
        <v/>
      </c>
      <c r="I396" s="3" t="str">
        <f aca="true">IF(K396="","",INDIRECT("Feuil1!"&amp;ADDRESS(COLUMN()+4,$K396,4,1),1))</f>
        <v/>
      </c>
      <c r="J396" s="82" t="str">
        <f aca="true">IF(K396="","",INDIRECT("Feuil1!"&amp;ADDRESS(COLUMN()+4,$K396,4,1),1))</f>
        <v/>
      </c>
      <c r="K396" s="83" t="str">
        <f aca="false">IFERROR(SMALL(Feuil1!A$15:PV$15,ROW()-1),"")</f>
        <v/>
      </c>
    </row>
    <row r="397" customFormat="false" ht="13.8" hidden="false" customHeight="false" outlineLevel="0" collapsed="false">
      <c r="A397" s="3" t="str">
        <f aca="true">IF(K397="","",INDIRECT("Feuil1!"&amp;ADDRESS(COLUMN()+4,$K397,4,1),1))</f>
        <v/>
      </c>
      <c r="B397" s="81" t="str">
        <f aca="true">IF(K397="","",INDIRECT("Feuil1!"&amp;ADDRESS(COLUMN()+4,$K397,4,1),1))</f>
        <v/>
      </c>
      <c r="C397" s="3" t="str">
        <f aca="true">IF(K397="","",INDIRECT("Feuil1!"&amp;ADDRESS(COLUMN()+4,$K397,4,1),1))</f>
        <v/>
      </c>
      <c r="D397" s="3" t="str">
        <f aca="true">IF(K397="","",INDIRECT("Feuil1!"&amp;ADDRESS(COLUMN()+4,$K397,4,1),1))</f>
        <v/>
      </c>
      <c r="E397" s="82" t="str">
        <f aca="true">IF(K397="","",INDIRECT("Feuil1!"&amp;ADDRESS(COLUMN()+4,$K397,4,1),1))</f>
        <v/>
      </c>
      <c r="F397" s="3" t="str">
        <f aca="true">IF(K397="","",INDIRECT("Feuil1!"&amp;ADDRESS(COLUMN()+4,$K397,4,1),1))</f>
        <v/>
      </c>
      <c r="G397" s="82" t="str">
        <f aca="true">IF(K397="","",INDIRECT("Feuil1!"&amp;ADDRESS(COLUMN()+4,$K397,4,1),1))</f>
        <v/>
      </c>
      <c r="H397" s="3" t="str">
        <f aca="true">IF(K397="","",INDIRECT("Feuil1!"&amp;ADDRESS(COLUMN()+4,$K397,4,1),1))</f>
        <v/>
      </c>
      <c r="I397" s="3" t="str">
        <f aca="true">IF(K397="","",INDIRECT("Feuil1!"&amp;ADDRESS(COLUMN()+4,$K397,4,1),1))</f>
        <v/>
      </c>
      <c r="J397" s="82" t="str">
        <f aca="true">IF(K397="","",INDIRECT("Feuil1!"&amp;ADDRESS(COLUMN()+4,$K397,4,1),1))</f>
        <v/>
      </c>
      <c r="K397" s="83" t="str">
        <f aca="false">IFERROR(SMALL(Feuil1!A$15:PV$15,ROW()-1),"")</f>
        <v/>
      </c>
    </row>
    <row r="398" customFormat="false" ht="13.8" hidden="false" customHeight="false" outlineLevel="0" collapsed="false">
      <c r="A398" s="3" t="str">
        <f aca="true">IF(K398="","",INDIRECT("Feuil1!"&amp;ADDRESS(COLUMN()+4,$K398,4,1),1))</f>
        <v/>
      </c>
      <c r="B398" s="81" t="str">
        <f aca="true">IF(K398="","",INDIRECT("Feuil1!"&amp;ADDRESS(COLUMN()+4,$K398,4,1),1))</f>
        <v/>
      </c>
      <c r="C398" s="3" t="str">
        <f aca="true">IF(K398="","",INDIRECT("Feuil1!"&amp;ADDRESS(COLUMN()+4,$K398,4,1),1))</f>
        <v/>
      </c>
      <c r="D398" s="3" t="str">
        <f aca="true">IF(K398="","",INDIRECT("Feuil1!"&amp;ADDRESS(COLUMN()+4,$K398,4,1),1))</f>
        <v/>
      </c>
      <c r="E398" s="82" t="str">
        <f aca="true">IF(K398="","",INDIRECT("Feuil1!"&amp;ADDRESS(COLUMN()+4,$K398,4,1),1))</f>
        <v/>
      </c>
      <c r="F398" s="3" t="str">
        <f aca="true">IF(K398="","",INDIRECT("Feuil1!"&amp;ADDRESS(COLUMN()+4,$K398,4,1),1))</f>
        <v/>
      </c>
      <c r="G398" s="82" t="str">
        <f aca="true">IF(K398="","",INDIRECT("Feuil1!"&amp;ADDRESS(COLUMN()+4,$K398,4,1),1))</f>
        <v/>
      </c>
      <c r="H398" s="3" t="str">
        <f aca="true">IF(K398="","",INDIRECT("Feuil1!"&amp;ADDRESS(COLUMN()+4,$K398,4,1),1))</f>
        <v/>
      </c>
      <c r="I398" s="3" t="str">
        <f aca="true">IF(K398="","",INDIRECT("Feuil1!"&amp;ADDRESS(COLUMN()+4,$K398,4,1),1))</f>
        <v/>
      </c>
      <c r="J398" s="82" t="str">
        <f aca="true">IF(K398="","",INDIRECT("Feuil1!"&amp;ADDRESS(COLUMN()+4,$K398,4,1),1))</f>
        <v/>
      </c>
      <c r="K398" s="83" t="str">
        <f aca="false">IFERROR(SMALL(Feuil1!A$15:PV$15,ROW()-1),"")</f>
        <v/>
      </c>
    </row>
    <row r="399" customFormat="false" ht="13.8" hidden="false" customHeight="false" outlineLevel="0" collapsed="false">
      <c r="A399" s="3" t="str">
        <f aca="true">IF(K399="","",INDIRECT("Feuil1!"&amp;ADDRESS(COLUMN()+4,$K399,4,1),1))</f>
        <v/>
      </c>
      <c r="B399" s="81" t="str">
        <f aca="true">IF(K399="","",INDIRECT("Feuil1!"&amp;ADDRESS(COLUMN()+4,$K399,4,1),1))</f>
        <v/>
      </c>
      <c r="C399" s="3" t="str">
        <f aca="true">IF(K399="","",INDIRECT("Feuil1!"&amp;ADDRESS(COLUMN()+4,$K399,4,1),1))</f>
        <v/>
      </c>
      <c r="D399" s="3" t="str">
        <f aca="true">IF(K399="","",INDIRECT("Feuil1!"&amp;ADDRESS(COLUMN()+4,$K399,4,1),1))</f>
        <v/>
      </c>
      <c r="E399" s="82" t="str">
        <f aca="true">IF(K399="","",INDIRECT("Feuil1!"&amp;ADDRESS(COLUMN()+4,$K399,4,1),1))</f>
        <v/>
      </c>
      <c r="F399" s="3" t="str">
        <f aca="true">IF(K399="","",INDIRECT("Feuil1!"&amp;ADDRESS(COLUMN()+4,$K399,4,1),1))</f>
        <v/>
      </c>
      <c r="G399" s="82" t="str">
        <f aca="true">IF(K399="","",INDIRECT("Feuil1!"&amp;ADDRESS(COLUMN()+4,$K399,4,1),1))</f>
        <v/>
      </c>
      <c r="H399" s="3" t="str">
        <f aca="true">IF(K399="","",INDIRECT("Feuil1!"&amp;ADDRESS(COLUMN()+4,$K399,4,1),1))</f>
        <v/>
      </c>
      <c r="I399" s="3" t="str">
        <f aca="true">IF(K399="","",INDIRECT("Feuil1!"&amp;ADDRESS(COLUMN()+4,$K399,4,1),1))</f>
        <v/>
      </c>
      <c r="J399" s="82" t="str">
        <f aca="true">IF(K399="","",INDIRECT("Feuil1!"&amp;ADDRESS(COLUMN()+4,$K399,4,1),1))</f>
        <v/>
      </c>
      <c r="K399" s="83" t="str">
        <f aca="false">IFERROR(SMALL(Feuil1!A$15:PV$15,ROW()-1),"")</f>
        <v/>
      </c>
    </row>
    <row r="400" customFormat="false" ht="13.8" hidden="false" customHeight="false" outlineLevel="0" collapsed="false">
      <c r="A400" s="3" t="str">
        <f aca="true">IF(K400="","",INDIRECT("Feuil1!"&amp;ADDRESS(COLUMN()+4,$K400,4,1),1))</f>
        <v/>
      </c>
      <c r="B400" s="81" t="str">
        <f aca="true">IF(K400="","",INDIRECT("Feuil1!"&amp;ADDRESS(COLUMN()+4,$K400,4,1),1))</f>
        <v/>
      </c>
      <c r="C400" s="3" t="str">
        <f aca="true">IF(K400="","",INDIRECT("Feuil1!"&amp;ADDRESS(COLUMN()+4,$K400,4,1),1))</f>
        <v/>
      </c>
      <c r="D400" s="3" t="str">
        <f aca="true">IF(K400="","",INDIRECT("Feuil1!"&amp;ADDRESS(COLUMN()+4,$K400,4,1),1))</f>
        <v/>
      </c>
      <c r="E400" s="82" t="str">
        <f aca="true">IF(K400="","",INDIRECT("Feuil1!"&amp;ADDRESS(COLUMN()+4,$K400,4,1),1))</f>
        <v/>
      </c>
      <c r="F400" s="3" t="str">
        <f aca="true">IF(K400="","",INDIRECT("Feuil1!"&amp;ADDRESS(COLUMN()+4,$K400,4,1),1))</f>
        <v/>
      </c>
      <c r="G400" s="82" t="str">
        <f aca="true">IF(K400="","",INDIRECT("Feuil1!"&amp;ADDRESS(COLUMN()+4,$K400,4,1),1))</f>
        <v/>
      </c>
      <c r="H400" s="3" t="str">
        <f aca="true">IF(K400="","",INDIRECT("Feuil1!"&amp;ADDRESS(COLUMN()+4,$K400,4,1),1))</f>
        <v/>
      </c>
      <c r="I400" s="3" t="str">
        <f aca="true">IF(K400="","",INDIRECT("Feuil1!"&amp;ADDRESS(COLUMN()+4,$K400,4,1),1))</f>
        <v/>
      </c>
      <c r="J400" s="82" t="str">
        <f aca="true">IF(K400="","",INDIRECT("Feuil1!"&amp;ADDRESS(COLUMN()+4,$K400,4,1),1))</f>
        <v/>
      </c>
      <c r="K400" s="83" t="str">
        <f aca="false">IFERROR(SMALL(Feuil1!A$15:PV$15,ROW()-1),"")</f>
        <v/>
      </c>
    </row>
    <row r="401" customFormat="false" ht="13.8" hidden="false" customHeight="false" outlineLevel="0" collapsed="false">
      <c r="A401" s="3" t="str">
        <f aca="true">IF(K401="","",INDIRECT("Feuil1!"&amp;ADDRESS(COLUMN()+4,$K401,4,1),1))</f>
        <v/>
      </c>
      <c r="B401" s="81" t="str">
        <f aca="true">IF(K401="","",INDIRECT("Feuil1!"&amp;ADDRESS(COLUMN()+4,$K401,4,1),1))</f>
        <v/>
      </c>
      <c r="C401" s="3" t="str">
        <f aca="true">IF(K401="","",INDIRECT("Feuil1!"&amp;ADDRESS(COLUMN()+4,$K401,4,1),1))</f>
        <v/>
      </c>
      <c r="D401" s="3" t="str">
        <f aca="true">IF(K401="","",INDIRECT("Feuil1!"&amp;ADDRESS(COLUMN()+4,$K401,4,1),1))</f>
        <v/>
      </c>
      <c r="E401" s="82" t="str">
        <f aca="true">IF(K401="","",INDIRECT("Feuil1!"&amp;ADDRESS(COLUMN()+4,$K401,4,1),1))</f>
        <v/>
      </c>
      <c r="F401" s="3" t="str">
        <f aca="true">IF(K401="","",INDIRECT("Feuil1!"&amp;ADDRESS(COLUMN()+4,$K401,4,1),1))</f>
        <v/>
      </c>
      <c r="G401" s="82" t="str">
        <f aca="true">IF(K401="","",INDIRECT("Feuil1!"&amp;ADDRESS(COLUMN()+4,$K401,4,1),1))</f>
        <v/>
      </c>
      <c r="H401" s="3" t="str">
        <f aca="true">IF(K401="","",INDIRECT("Feuil1!"&amp;ADDRESS(COLUMN()+4,$K401,4,1),1))</f>
        <v/>
      </c>
      <c r="I401" s="3" t="str">
        <f aca="true">IF(K401="","",INDIRECT("Feuil1!"&amp;ADDRESS(COLUMN()+4,$K401,4,1),1))</f>
        <v/>
      </c>
      <c r="J401" s="82" t="str">
        <f aca="true">IF(K401="","",INDIRECT("Feuil1!"&amp;ADDRESS(COLUMN()+4,$K401,4,1),1))</f>
        <v/>
      </c>
      <c r="K401" s="83" t="str">
        <f aca="false">IFERROR(SMALL(Feuil1!A$15:PV$15,ROW()-1),"")</f>
        <v/>
      </c>
    </row>
    <row r="402" customFormat="false" ht="13.8" hidden="false" customHeight="false" outlineLevel="0" collapsed="false">
      <c r="A402" s="3" t="str">
        <f aca="true">IF(K402="","",INDIRECT("Feuil1!"&amp;ADDRESS(COLUMN()+4,$K402,4,1),1))</f>
        <v/>
      </c>
      <c r="B402" s="81" t="str">
        <f aca="true">IF(K402="","",INDIRECT("Feuil1!"&amp;ADDRESS(COLUMN()+4,$K402,4,1),1))</f>
        <v/>
      </c>
      <c r="C402" s="3" t="str">
        <f aca="true">IF(K402="","",INDIRECT("Feuil1!"&amp;ADDRESS(COLUMN()+4,$K402,4,1),1))</f>
        <v/>
      </c>
      <c r="D402" s="3" t="str">
        <f aca="true">IF(K402="","",INDIRECT("Feuil1!"&amp;ADDRESS(COLUMN()+4,$K402,4,1),1))</f>
        <v/>
      </c>
      <c r="E402" s="82" t="str">
        <f aca="true">IF(K402="","",INDIRECT("Feuil1!"&amp;ADDRESS(COLUMN()+4,$K402,4,1),1))</f>
        <v/>
      </c>
      <c r="F402" s="3" t="str">
        <f aca="true">IF(K402="","",INDIRECT("Feuil1!"&amp;ADDRESS(COLUMN()+4,$K402,4,1),1))</f>
        <v/>
      </c>
      <c r="G402" s="82" t="str">
        <f aca="true">IF(K402="","",INDIRECT("Feuil1!"&amp;ADDRESS(COLUMN()+4,$K402,4,1),1))</f>
        <v/>
      </c>
      <c r="H402" s="3" t="str">
        <f aca="true">IF(K402="","",INDIRECT("Feuil1!"&amp;ADDRESS(COLUMN()+4,$K402,4,1),1))</f>
        <v/>
      </c>
      <c r="I402" s="3" t="str">
        <f aca="true">IF(K402="","",INDIRECT("Feuil1!"&amp;ADDRESS(COLUMN()+4,$K402,4,1),1))</f>
        <v/>
      </c>
      <c r="J402" s="82" t="str">
        <f aca="true">IF(K402="","",INDIRECT("Feuil1!"&amp;ADDRESS(COLUMN()+4,$K402,4,1),1))</f>
        <v/>
      </c>
      <c r="K402" s="83" t="str">
        <f aca="false">IFERROR(SMALL(Feuil1!A$15:PV$15,ROW()-1),"")</f>
        <v/>
      </c>
    </row>
    <row r="403" customFormat="false" ht="13.8" hidden="false" customHeight="false" outlineLevel="0" collapsed="false">
      <c r="A403" s="3" t="str">
        <f aca="true">IF(K403="","",INDIRECT("Feuil1!"&amp;ADDRESS(COLUMN()+4,$K403,4,1),1))</f>
        <v/>
      </c>
      <c r="B403" s="81" t="str">
        <f aca="true">IF(K403="","",INDIRECT("Feuil1!"&amp;ADDRESS(COLUMN()+4,$K403,4,1),1))</f>
        <v/>
      </c>
      <c r="C403" s="3" t="str">
        <f aca="true">IF(K403="","",INDIRECT("Feuil1!"&amp;ADDRESS(COLUMN()+4,$K403,4,1),1))</f>
        <v/>
      </c>
      <c r="D403" s="3" t="str">
        <f aca="true">IF(K403="","",INDIRECT("Feuil1!"&amp;ADDRESS(COLUMN()+4,$K403,4,1),1))</f>
        <v/>
      </c>
      <c r="E403" s="82" t="str">
        <f aca="true">IF(K403="","",INDIRECT("Feuil1!"&amp;ADDRESS(COLUMN()+4,$K403,4,1),1))</f>
        <v/>
      </c>
      <c r="F403" s="3" t="str">
        <f aca="true">IF(K403="","",INDIRECT("Feuil1!"&amp;ADDRESS(COLUMN()+4,$K403,4,1),1))</f>
        <v/>
      </c>
      <c r="G403" s="82" t="str">
        <f aca="true">IF(K403="","",INDIRECT("Feuil1!"&amp;ADDRESS(COLUMN()+4,$K403,4,1),1))</f>
        <v/>
      </c>
      <c r="H403" s="3" t="str">
        <f aca="true">IF(K403="","",INDIRECT("Feuil1!"&amp;ADDRESS(COLUMN()+4,$K403,4,1),1))</f>
        <v/>
      </c>
      <c r="I403" s="3" t="str">
        <f aca="true">IF(K403="","",INDIRECT("Feuil1!"&amp;ADDRESS(COLUMN()+4,$K403,4,1),1))</f>
        <v/>
      </c>
      <c r="J403" s="82" t="str">
        <f aca="true">IF(K403="","",INDIRECT("Feuil1!"&amp;ADDRESS(COLUMN()+4,$K403,4,1),1))</f>
        <v/>
      </c>
      <c r="K403" s="83" t="str">
        <f aca="false">IFERROR(SMALL(Feuil1!A$15:PV$15,ROW()-1),"")</f>
        <v/>
      </c>
    </row>
    <row r="404" customFormat="false" ht="13.8" hidden="false" customHeight="false" outlineLevel="0" collapsed="false">
      <c r="A404" s="3" t="str">
        <f aca="true">IF(K404="","",INDIRECT("Feuil1!"&amp;ADDRESS(COLUMN()+4,$K404,4,1),1))</f>
        <v/>
      </c>
      <c r="B404" s="81" t="str">
        <f aca="true">IF(K404="","",INDIRECT("Feuil1!"&amp;ADDRESS(COLUMN()+4,$K404,4,1),1))</f>
        <v/>
      </c>
      <c r="C404" s="3" t="str">
        <f aca="true">IF(K404="","",INDIRECT("Feuil1!"&amp;ADDRESS(COLUMN()+4,$K404,4,1),1))</f>
        <v/>
      </c>
      <c r="D404" s="3" t="str">
        <f aca="true">IF(K404="","",INDIRECT("Feuil1!"&amp;ADDRESS(COLUMN()+4,$K404,4,1),1))</f>
        <v/>
      </c>
      <c r="E404" s="82" t="str">
        <f aca="true">IF(K404="","",INDIRECT("Feuil1!"&amp;ADDRESS(COLUMN()+4,$K404,4,1),1))</f>
        <v/>
      </c>
      <c r="F404" s="3" t="str">
        <f aca="true">IF(K404="","",INDIRECT("Feuil1!"&amp;ADDRESS(COLUMN()+4,$K404,4,1),1))</f>
        <v/>
      </c>
      <c r="G404" s="82" t="str">
        <f aca="true">IF(K404="","",INDIRECT("Feuil1!"&amp;ADDRESS(COLUMN()+4,$K404,4,1),1))</f>
        <v/>
      </c>
      <c r="H404" s="3" t="str">
        <f aca="true">IF(K404="","",INDIRECT("Feuil1!"&amp;ADDRESS(COLUMN()+4,$K404,4,1),1))</f>
        <v/>
      </c>
      <c r="I404" s="3" t="str">
        <f aca="true">IF(K404="","",INDIRECT("Feuil1!"&amp;ADDRESS(COLUMN()+4,$K404,4,1),1))</f>
        <v/>
      </c>
      <c r="J404" s="82" t="str">
        <f aca="true">IF(K404="","",INDIRECT("Feuil1!"&amp;ADDRESS(COLUMN()+4,$K404,4,1),1))</f>
        <v/>
      </c>
      <c r="K404" s="83" t="str">
        <f aca="false">IFERROR(SMALL(Feuil1!A$15:PV$15,ROW()-1),"")</f>
        <v/>
      </c>
    </row>
    <row r="405" customFormat="false" ht="13.8" hidden="false" customHeight="false" outlineLevel="0" collapsed="false">
      <c r="A405" s="3" t="str">
        <f aca="true">IF(K405="","",INDIRECT("Feuil1!"&amp;ADDRESS(COLUMN()+4,$K405,4,1),1))</f>
        <v/>
      </c>
      <c r="B405" s="81" t="str">
        <f aca="true">IF(K405="","",INDIRECT("Feuil1!"&amp;ADDRESS(COLUMN()+4,$K405,4,1),1))</f>
        <v/>
      </c>
      <c r="C405" s="3" t="str">
        <f aca="true">IF(K405="","",INDIRECT("Feuil1!"&amp;ADDRESS(COLUMN()+4,$K405,4,1),1))</f>
        <v/>
      </c>
      <c r="D405" s="3" t="str">
        <f aca="true">IF(K405="","",INDIRECT("Feuil1!"&amp;ADDRESS(COLUMN()+4,$K405,4,1),1))</f>
        <v/>
      </c>
      <c r="E405" s="82" t="str">
        <f aca="true">IF(K405="","",INDIRECT("Feuil1!"&amp;ADDRESS(COLUMN()+4,$K405,4,1),1))</f>
        <v/>
      </c>
      <c r="F405" s="3" t="str">
        <f aca="true">IF(K405="","",INDIRECT("Feuil1!"&amp;ADDRESS(COLUMN()+4,$K405,4,1),1))</f>
        <v/>
      </c>
      <c r="G405" s="82" t="str">
        <f aca="true">IF(K405="","",INDIRECT("Feuil1!"&amp;ADDRESS(COLUMN()+4,$K405,4,1),1))</f>
        <v/>
      </c>
      <c r="H405" s="3" t="str">
        <f aca="true">IF(K405="","",INDIRECT("Feuil1!"&amp;ADDRESS(COLUMN()+4,$K405,4,1),1))</f>
        <v/>
      </c>
      <c r="I405" s="3" t="str">
        <f aca="true">IF(K405="","",INDIRECT("Feuil1!"&amp;ADDRESS(COLUMN()+4,$K405,4,1),1))</f>
        <v/>
      </c>
      <c r="J405" s="82" t="str">
        <f aca="true">IF(K405="","",INDIRECT("Feuil1!"&amp;ADDRESS(COLUMN()+4,$K405,4,1),1))</f>
        <v/>
      </c>
      <c r="K405" s="83" t="str">
        <f aca="false">IFERROR(SMALL(Feuil1!A$15:PV$15,ROW()-1),"")</f>
        <v/>
      </c>
    </row>
    <row r="406" customFormat="false" ht="13.8" hidden="false" customHeight="false" outlineLevel="0" collapsed="false">
      <c r="A406" s="3" t="str">
        <f aca="true">IF(K406="","",INDIRECT("Feuil1!"&amp;ADDRESS(COLUMN()+4,$K406,4,1),1))</f>
        <v/>
      </c>
      <c r="B406" s="81" t="str">
        <f aca="true">IF(K406="","",INDIRECT("Feuil1!"&amp;ADDRESS(COLUMN()+4,$K406,4,1),1))</f>
        <v/>
      </c>
      <c r="C406" s="3" t="str">
        <f aca="true">IF(K406="","",INDIRECT("Feuil1!"&amp;ADDRESS(COLUMN()+4,$K406,4,1),1))</f>
        <v/>
      </c>
      <c r="D406" s="3" t="str">
        <f aca="true">IF(K406="","",INDIRECT("Feuil1!"&amp;ADDRESS(COLUMN()+4,$K406,4,1),1))</f>
        <v/>
      </c>
      <c r="E406" s="82" t="str">
        <f aca="true">IF(K406="","",INDIRECT("Feuil1!"&amp;ADDRESS(COLUMN()+4,$K406,4,1),1))</f>
        <v/>
      </c>
      <c r="F406" s="3" t="str">
        <f aca="true">IF(K406="","",INDIRECT("Feuil1!"&amp;ADDRESS(COLUMN()+4,$K406,4,1),1))</f>
        <v/>
      </c>
      <c r="G406" s="82" t="str">
        <f aca="true">IF(K406="","",INDIRECT("Feuil1!"&amp;ADDRESS(COLUMN()+4,$K406,4,1),1))</f>
        <v/>
      </c>
      <c r="H406" s="3" t="str">
        <f aca="true">IF(K406="","",INDIRECT("Feuil1!"&amp;ADDRESS(COLUMN()+4,$K406,4,1),1))</f>
        <v/>
      </c>
      <c r="I406" s="3" t="str">
        <f aca="true">IF(K406="","",INDIRECT("Feuil1!"&amp;ADDRESS(COLUMN()+4,$K406,4,1),1))</f>
        <v/>
      </c>
      <c r="J406" s="82" t="str">
        <f aca="true">IF(K406="","",INDIRECT("Feuil1!"&amp;ADDRESS(COLUMN()+4,$K406,4,1),1))</f>
        <v/>
      </c>
      <c r="K406" s="83" t="str">
        <f aca="false">IFERROR(SMALL(Feuil1!A$15:PV$15,ROW()-1),"")</f>
        <v/>
      </c>
    </row>
    <row r="407" customFormat="false" ht="13.8" hidden="false" customHeight="false" outlineLevel="0" collapsed="false">
      <c r="A407" s="3" t="str">
        <f aca="true">IF(K407="","",INDIRECT("Feuil1!"&amp;ADDRESS(COLUMN()+4,$K407,4,1),1))</f>
        <v/>
      </c>
      <c r="B407" s="81" t="str">
        <f aca="true">IF(K407="","",INDIRECT("Feuil1!"&amp;ADDRESS(COLUMN()+4,$K407,4,1),1))</f>
        <v/>
      </c>
      <c r="C407" s="3" t="str">
        <f aca="true">IF(K407="","",INDIRECT("Feuil1!"&amp;ADDRESS(COLUMN()+4,$K407,4,1),1))</f>
        <v/>
      </c>
      <c r="D407" s="3" t="str">
        <f aca="true">IF(K407="","",INDIRECT("Feuil1!"&amp;ADDRESS(COLUMN()+4,$K407,4,1),1))</f>
        <v/>
      </c>
      <c r="E407" s="82" t="str">
        <f aca="true">IF(K407="","",INDIRECT("Feuil1!"&amp;ADDRESS(COLUMN()+4,$K407,4,1),1))</f>
        <v/>
      </c>
      <c r="F407" s="3" t="str">
        <f aca="true">IF(K407="","",INDIRECT("Feuil1!"&amp;ADDRESS(COLUMN()+4,$K407,4,1),1))</f>
        <v/>
      </c>
      <c r="G407" s="82" t="str">
        <f aca="true">IF(K407="","",INDIRECT("Feuil1!"&amp;ADDRESS(COLUMN()+4,$K407,4,1),1))</f>
        <v/>
      </c>
      <c r="H407" s="3" t="str">
        <f aca="true">IF(K407="","",INDIRECT("Feuil1!"&amp;ADDRESS(COLUMN()+4,$K407,4,1),1))</f>
        <v/>
      </c>
      <c r="I407" s="3" t="str">
        <f aca="true">IF(K407="","",INDIRECT("Feuil1!"&amp;ADDRESS(COLUMN()+4,$K407,4,1),1))</f>
        <v/>
      </c>
      <c r="J407" s="82" t="str">
        <f aca="true">IF(K407="","",INDIRECT("Feuil1!"&amp;ADDRESS(COLUMN()+4,$K407,4,1),1))</f>
        <v/>
      </c>
      <c r="K407" s="83" t="str">
        <f aca="false">IFERROR(SMALL(Feuil1!A$15:PV$15,ROW()-1),"")</f>
        <v/>
      </c>
    </row>
    <row r="408" customFormat="false" ht="13.8" hidden="false" customHeight="false" outlineLevel="0" collapsed="false">
      <c r="A408" s="3" t="str">
        <f aca="true">IF(K408="","",INDIRECT("Feuil1!"&amp;ADDRESS(COLUMN()+4,$K408,4,1),1))</f>
        <v/>
      </c>
      <c r="B408" s="81" t="str">
        <f aca="true">IF(K408="","",INDIRECT("Feuil1!"&amp;ADDRESS(COLUMN()+4,$K408,4,1),1))</f>
        <v/>
      </c>
      <c r="C408" s="3" t="str">
        <f aca="true">IF(K408="","",INDIRECT("Feuil1!"&amp;ADDRESS(COLUMN()+4,$K408,4,1),1))</f>
        <v/>
      </c>
      <c r="D408" s="3" t="str">
        <f aca="true">IF(K408="","",INDIRECT("Feuil1!"&amp;ADDRESS(COLUMN()+4,$K408,4,1),1))</f>
        <v/>
      </c>
      <c r="E408" s="82" t="str">
        <f aca="true">IF(K408="","",INDIRECT("Feuil1!"&amp;ADDRESS(COLUMN()+4,$K408,4,1),1))</f>
        <v/>
      </c>
      <c r="F408" s="3" t="str">
        <f aca="true">IF(K408="","",INDIRECT("Feuil1!"&amp;ADDRESS(COLUMN()+4,$K408,4,1),1))</f>
        <v/>
      </c>
      <c r="G408" s="82" t="str">
        <f aca="true">IF(K408="","",INDIRECT("Feuil1!"&amp;ADDRESS(COLUMN()+4,$K408,4,1),1))</f>
        <v/>
      </c>
      <c r="H408" s="3" t="str">
        <f aca="true">IF(K408="","",INDIRECT("Feuil1!"&amp;ADDRESS(COLUMN()+4,$K408,4,1),1))</f>
        <v/>
      </c>
      <c r="I408" s="3" t="str">
        <f aca="true">IF(K408="","",INDIRECT("Feuil1!"&amp;ADDRESS(COLUMN()+4,$K408,4,1),1))</f>
        <v/>
      </c>
      <c r="J408" s="82" t="str">
        <f aca="true">IF(K408="","",INDIRECT("Feuil1!"&amp;ADDRESS(COLUMN()+4,$K408,4,1),1))</f>
        <v/>
      </c>
      <c r="K408" s="83" t="str">
        <f aca="false">IFERROR(SMALL(Feuil1!A$15:PV$15,ROW()-1),"")</f>
        <v/>
      </c>
    </row>
    <row r="409" customFormat="false" ht="13.8" hidden="false" customHeight="false" outlineLevel="0" collapsed="false">
      <c r="A409" s="3" t="str">
        <f aca="true">IF(K409="","",INDIRECT("Feuil1!"&amp;ADDRESS(COLUMN()+4,$K409,4,1),1))</f>
        <v/>
      </c>
      <c r="B409" s="81" t="str">
        <f aca="true">IF(K409="","",INDIRECT("Feuil1!"&amp;ADDRESS(COLUMN()+4,$K409,4,1),1))</f>
        <v/>
      </c>
      <c r="C409" s="3" t="str">
        <f aca="true">IF(K409="","",INDIRECT("Feuil1!"&amp;ADDRESS(COLUMN()+4,$K409,4,1),1))</f>
        <v/>
      </c>
      <c r="D409" s="3" t="str">
        <f aca="true">IF(K409="","",INDIRECT("Feuil1!"&amp;ADDRESS(COLUMN()+4,$K409,4,1),1))</f>
        <v/>
      </c>
      <c r="E409" s="82" t="str">
        <f aca="true">IF(K409="","",INDIRECT("Feuil1!"&amp;ADDRESS(COLUMN()+4,$K409,4,1),1))</f>
        <v/>
      </c>
      <c r="F409" s="3" t="str">
        <f aca="true">IF(K409="","",INDIRECT("Feuil1!"&amp;ADDRESS(COLUMN()+4,$K409,4,1),1))</f>
        <v/>
      </c>
      <c r="G409" s="82" t="str">
        <f aca="true">IF(K409="","",INDIRECT("Feuil1!"&amp;ADDRESS(COLUMN()+4,$K409,4,1),1))</f>
        <v/>
      </c>
      <c r="H409" s="3" t="str">
        <f aca="true">IF(K409="","",INDIRECT("Feuil1!"&amp;ADDRESS(COLUMN()+4,$K409,4,1),1))</f>
        <v/>
      </c>
      <c r="I409" s="3" t="str">
        <f aca="true">IF(K409="","",INDIRECT("Feuil1!"&amp;ADDRESS(COLUMN()+4,$K409,4,1),1))</f>
        <v/>
      </c>
      <c r="J409" s="82" t="str">
        <f aca="true">IF(K409="","",INDIRECT("Feuil1!"&amp;ADDRESS(COLUMN()+4,$K409,4,1),1))</f>
        <v/>
      </c>
      <c r="K409" s="83" t="str">
        <f aca="false">IFERROR(SMALL(Feuil1!A$15:PV$15,ROW()-1),"")</f>
        <v/>
      </c>
    </row>
    <row r="410" customFormat="false" ht="13.8" hidden="false" customHeight="false" outlineLevel="0" collapsed="false">
      <c r="A410" s="3" t="str">
        <f aca="true">IF(K410="","",INDIRECT("Feuil1!"&amp;ADDRESS(COLUMN()+4,$K410,4,1),1))</f>
        <v/>
      </c>
      <c r="B410" s="81" t="str">
        <f aca="true">IF(K410="","",INDIRECT("Feuil1!"&amp;ADDRESS(COLUMN()+4,$K410,4,1),1))</f>
        <v/>
      </c>
      <c r="C410" s="3" t="str">
        <f aca="true">IF(K410="","",INDIRECT("Feuil1!"&amp;ADDRESS(COLUMN()+4,$K410,4,1),1))</f>
        <v/>
      </c>
      <c r="D410" s="3" t="str">
        <f aca="true">IF(K410="","",INDIRECT("Feuil1!"&amp;ADDRESS(COLUMN()+4,$K410,4,1),1))</f>
        <v/>
      </c>
      <c r="E410" s="82" t="str">
        <f aca="true">IF(K410="","",INDIRECT("Feuil1!"&amp;ADDRESS(COLUMN()+4,$K410,4,1),1))</f>
        <v/>
      </c>
      <c r="F410" s="3" t="str">
        <f aca="true">IF(K410="","",INDIRECT("Feuil1!"&amp;ADDRESS(COLUMN()+4,$K410,4,1),1))</f>
        <v/>
      </c>
      <c r="G410" s="82" t="str">
        <f aca="true">IF(K410="","",INDIRECT("Feuil1!"&amp;ADDRESS(COLUMN()+4,$K410,4,1),1))</f>
        <v/>
      </c>
      <c r="H410" s="3" t="str">
        <f aca="true">IF(K410="","",INDIRECT("Feuil1!"&amp;ADDRESS(COLUMN()+4,$K410,4,1),1))</f>
        <v/>
      </c>
      <c r="I410" s="3" t="str">
        <f aca="true">IF(K410="","",INDIRECT("Feuil1!"&amp;ADDRESS(COLUMN()+4,$K410,4,1),1))</f>
        <v/>
      </c>
      <c r="J410" s="82" t="str">
        <f aca="true">IF(K410="","",INDIRECT("Feuil1!"&amp;ADDRESS(COLUMN()+4,$K410,4,1),1))</f>
        <v/>
      </c>
      <c r="K410" s="83" t="str">
        <f aca="false">IFERROR(SMALL(Feuil1!A$15:PV$15,ROW()-1),"")</f>
        <v/>
      </c>
    </row>
    <row r="411" customFormat="false" ht="13.8" hidden="false" customHeight="false" outlineLevel="0" collapsed="false">
      <c r="A411" s="3" t="str">
        <f aca="true">IF(K411="","",INDIRECT("Feuil1!"&amp;ADDRESS(COLUMN()+4,$K411,4,1),1))</f>
        <v/>
      </c>
      <c r="B411" s="81" t="str">
        <f aca="true">IF(K411="","",INDIRECT("Feuil1!"&amp;ADDRESS(COLUMN()+4,$K411,4,1),1))</f>
        <v/>
      </c>
      <c r="C411" s="3" t="str">
        <f aca="true">IF(K411="","",INDIRECT("Feuil1!"&amp;ADDRESS(COLUMN()+4,$K411,4,1),1))</f>
        <v/>
      </c>
      <c r="D411" s="3" t="str">
        <f aca="true">IF(K411="","",INDIRECT("Feuil1!"&amp;ADDRESS(COLUMN()+4,$K411,4,1),1))</f>
        <v/>
      </c>
      <c r="E411" s="82" t="str">
        <f aca="true">IF(K411="","",INDIRECT("Feuil1!"&amp;ADDRESS(COLUMN()+4,$K411,4,1),1))</f>
        <v/>
      </c>
      <c r="F411" s="3" t="str">
        <f aca="true">IF(K411="","",INDIRECT("Feuil1!"&amp;ADDRESS(COLUMN()+4,$K411,4,1),1))</f>
        <v/>
      </c>
      <c r="G411" s="82" t="str">
        <f aca="true">IF(K411="","",INDIRECT("Feuil1!"&amp;ADDRESS(COLUMN()+4,$K411,4,1),1))</f>
        <v/>
      </c>
      <c r="H411" s="3" t="str">
        <f aca="true">IF(K411="","",INDIRECT("Feuil1!"&amp;ADDRESS(COLUMN()+4,$K411,4,1),1))</f>
        <v/>
      </c>
      <c r="I411" s="3" t="str">
        <f aca="true">IF(K411="","",INDIRECT("Feuil1!"&amp;ADDRESS(COLUMN()+4,$K411,4,1),1))</f>
        <v/>
      </c>
      <c r="J411" s="82" t="str">
        <f aca="true">IF(K411="","",INDIRECT("Feuil1!"&amp;ADDRESS(COLUMN()+4,$K411,4,1),1))</f>
        <v/>
      </c>
      <c r="K411" s="83" t="str">
        <f aca="false">IFERROR(SMALL(Feuil1!A$15:PV$15,ROW()-1),"")</f>
        <v/>
      </c>
    </row>
    <row r="412" customFormat="false" ht="13.8" hidden="false" customHeight="false" outlineLevel="0" collapsed="false">
      <c r="A412" s="3" t="str">
        <f aca="true">IF(K412="","",INDIRECT("Feuil1!"&amp;ADDRESS(COLUMN()+4,$K412,4,1),1))</f>
        <v/>
      </c>
      <c r="B412" s="81" t="str">
        <f aca="true">IF(K412="","",INDIRECT("Feuil1!"&amp;ADDRESS(COLUMN()+4,$K412,4,1),1))</f>
        <v/>
      </c>
      <c r="C412" s="3" t="str">
        <f aca="true">IF(K412="","",INDIRECT("Feuil1!"&amp;ADDRESS(COLUMN()+4,$K412,4,1),1))</f>
        <v/>
      </c>
      <c r="D412" s="3" t="str">
        <f aca="true">IF(K412="","",INDIRECT("Feuil1!"&amp;ADDRESS(COLUMN()+4,$K412,4,1),1))</f>
        <v/>
      </c>
      <c r="E412" s="82" t="str">
        <f aca="true">IF(K412="","",INDIRECT("Feuil1!"&amp;ADDRESS(COLUMN()+4,$K412,4,1),1))</f>
        <v/>
      </c>
      <c r="F412" s="3" t="str">
        <f aca="true">IF(K412="","",INDIRECT("Feuil1!"&amp;ADDRESS(COLUMN()+4,$K412,4,1),1))</f>
        <v/>
      </c>
      <c r="G412" s="82" t="str">
        <f aca="true">IF(K412="","",INDIRECT("Feuil1!"&amp;ADDRESS(COLUMN()+4,$K412,4,1),1))</f>
        <v/>
      </c>
      <c r="H412" s="3" t="str">
        <f aca="true">IF(K412="","",INDIRECT("Feuil1!"&amp;ADDRESS(COLUMN()+4,$K412,4,1),1))</f>
        <v/>
      </c>
      <c r="I412" s="3" t="str">
        <f aca="true">IF(K412="","",INDIRECT("Feuil1!"&amp;ADDRESS(COLUMN()+4,$K412,4,1),1))</f>
        <v/>
      </c>
      <c r="J412" s="82" t="str">
        <f aca="true">IF(K412="","",INDIRECT("Feuil1!"&amp;ADDRESS(COLUMN()+4,$K412,4,1),1))</f>
        <v/>
      </c>
      <c r="K412" s="83" t="str">
        <f aca="false">IFERROR(SMALL(Feuil1!A$15:PV$15,ROW()-1),"")</f>
        <v/>
      </c>
    </row>
    <row r="413" customFormat="false" ht="13.8" hidden="false" customHeight="false" outlineLevel="0" collapsed="false">
      <c r="A413" s="3" t="str">
        <f aca="true">IF(K413="","",INDIRECT("Feuil1!"&amp;ADDRESS(COLUMN()+4,$K413,4,1),1))</f>
        <v/>
      </c>
      <c r="B413" s="81" t="str">
        <f aca="true">IF(K413="","",INDIRECT("Feuil1!"&amp;ADDRESS(COLUMN()+4,$K413,4,1),1))</f>
        <v/>
      </c>
      <c r="C413" s="3" t="str">
        <f aca="true">IF(K413="","",INDIRECT("Feuil1!"&amp;ADDRESS(COLUMN()+4,$K413,4,1),1))</f>
        <v/>
      </c>
      <c r="D413" s="3" t="str">
        <f aca="true">IF(K413="","",INDIRECT("Feuil1!"&amp;ADDRESS(COLUMN()+4,$K413,4,1),1))</f>
        <v/>
      </c>
      <c r="E413" s="82" t="str">
        <f aca="true">IF(K413="","",INDIRECT("Feuil1!"&amp;ADDRESS(COLUMN()+4,$K413,4,1),1))</f>
        <v/>
      </c>
      <c r="F413" s="3" t="str">
        <f aca="true">IF(K413="","",INDIRECT("Feuil1!"&amp;ADDRESS(COLUMN()+4,$K413,4,1),1))</f>
        <v/>
      </c>
      <c r="G413" s="82" t="str">
        <f aca="true">IF(K413="","",INDIRECT("Feuil1!"&amp;ADDRESS(COLUMN()+4,$K413,4,1),1))</f>
        <v/>
      </c>
      <c r="H413" s="3" t="str">
        <f aca="true">IF(K413="","",INDIRECT("Feuil1!"&amp;ADDRESS(COLUMN()+4,$K413,4,1),1))</f>
        <v/>
      </c>
      <c r="I413" s="3" t="str">
        <f aca="true">IF(K413="","",INDIRECT("Feuil1!"&amp;ADDRESS(COLUMN()+4,$K413,4,1),1))</f>
        <v/>
      </c>
      <c r="J413" s="82" t="str">
        <f aca="true">IF(K413="","",INDIRECT("Feuil1!"&amp;ADDRESS(COLUMN()+4,$K413,4,1),1))</f>
        <v/>
      </c>
      <c r="K413" s="83" t="str">
        <f aca="false">IFERROR(SMALL(Feuil1!A$15:PV$15,ROW()-1),"")</f>
        <v/>
      </c>
    </row>
    <row r="414" customFormat="false" ht="13.8" hidden="false" customHeight="false" outlineLevel="0" collapsed="false">
      <c r="A414" s="3" t="str">
        <f aca="true">IF(K414="","",INDIRECT("Feuil1!"&amp;ADDRESS(COLUMN()+4,$K414,4,1),1))</f>
        <v/>
      </c>
      <c r="B414" s="81" t="str">
        <f aca="true">IF(K414="","",INDIRECT("Feuil1!"&amp;ADDRESS(COLUMN()+4,$K414,4,1),1))</f>
        <v/>
      </c>
      <c r="C414" s="3" t="str">
        <f aca="true">IF(K414="","",INDIRECT("Feuil1!"&amp;ADDRESS(COLUMN()+4,$K414,4,1),1))</f>
        <v/>
      </c>
      <c r="D414" s="3" t="str">
        <f aca="true">IF(K414="","",INDIRECT("Feuil1!"&amp;ADDRESS(COLUMN()+4,$K414,4,1),1))</f>
        <v/>
      </c>
      <c r="E414" s="82" t="str">
        <f aca="true">IF(K414="","",INDIRECT("Feuil1!"&amp;ADDRESS(COLUMN()+4,$K414,4,1),1))</f>
        <v/>
      </c>
      <c r="F414" s="3" t="str">
        <f aca="true">IF(K414="","",INDIRECT("Feuil1!"&amp;ADDRESS(COLUMN()+4,$K414,4,1),1))</f>
        <v/>
      </c>
      <c r="G414" s="82" t="str">
        <f aca="true">IF(K414="","",INDIRECT("Feuil1!"&amp;ADDRESS(COLUMN()+4,$K414,4,1),1))</f>
        <v/>
      </c>
      <c r="H414" s="3" t="str">
        <f aca="true">IF(K414="","",INDIRECT("Feuil1!"&amp;ADDRESS(COLUMN()+4,$K414,4,1),1))</f>
        <v/>
      </c>
      <c r="I414" s="3" t="str">
        <f aca="true">IF(K414="","",INDIRECT("Feuil1!"&amp;ADDRESS(COLUMN()+4,$K414,4,1),1))</f>
        <v/>
      </c>
      <c r="J414" s="82" t="str">
        <f aca="true">IF(K414="","",INDIRECT("Feuil1!"&amp;ADDRESS(COLUMN()+4,$K414,4,1),1))</f>
        <v/>
      </c>
      <c r="K414" s="83" t="str">
        <f aca="false">IFERROR(SMALL(Feuil1!A$15:PV$15,ROW()-1),"")</f>
        <v/>
      </c>
    </row>
    <row r="415" customFormat="false" ht="13.8" hidden="false" customHeight="false" outlineLevel="0" collapsed="false">
      <c r="A415" s="3" t="str">
        <f aca="true">IF(K415="","",INDIRECT("Feuil1!"&amp;ADDRESS(COLUMN()+4,$K415,4,1),1))</f>
        <v/>
      </c>
      <c r="B415" s="81" t="str">
        <f aca="true">IF(K415="","",INDIRECT("Feuil1!"&amp;ADDRESS(COLUMN()+4,$K415,4,1),1))</f>
        <v/>
      </c>
      <c r="C415" s="3" t="str">
        <f aca="true">IF(K415="","",INDIRECT("Feuil1!"&amp;ADDRESS(COLUMN()+4,$K415,4,1),1))</f>
        <v/>
      </c>
      <c r="D415" s="3" t="str">
        <f aca="true">IF(K415="","",INDIRECT("Feuil1!"&amp;ADDRESS(COLUMN()+4,$K415,4,1),1))</f>
        <v/>
      </c>
      <c r="E415" s="82" t="str">
        <f aca="true">IF(K415="","",INDIRECT("Feuil1!"&amp;ADDRESS(COLUMN()+4,$K415,4,1),1))</f>
        <v/>
      </c>
      <c r="F415" s="3" t="str">
        <f aca="true">IF(K415="","",INDIRECT("Feuil1!"&amp;ADDRESS(COLUMN()+4,$K415,4,1),1))</f>
        <v/>
      </c>
      <c r="G415" s="82" t="str">
        <f aca="true">IF(K415="","",INDIRECT("Feuil1!"&amp;ADDRESS(COLUMN()+4,$K415,4,1),1))</f>
        <v/>
      </c>
      <c r="H415" s="3" t="str">
        <f aca="true">IF(K415="","",INDIRECT("Feuil1!"&amp;ADDRESS(COLUMN()+4,$K415,4,1),1))</f>
        <v/>
      </c>
      <c r="I415" s="3" t="str">
        <f aca="true">IF(K415="","",INDIRECT("Feuil1!"&amp;ADDRESS(COLUMN()+4,$K415,4,1),1))</f>
        <v/>
      </c>
      <c r="J415" s="82" t="str">
        <f aca="true">IF(K415="","",INDIRECT("Feuil1!"&amp;ADDRESS(COLUMN()+4,$K415,4,1),1))</f>
        <v/>
      </c>
      <c r="K415" s="83" t="str">
        <f aca="false">IFERROR(SMALL(Feuil1!A$15:PV$15,ROW()-1),"")</f>
        <v/>
      </c>
    </row>
    <row r="416" customFormat="false" ht="13.8" hidden="false" customHeight="false" outlineLevel="0" collapsed="false">
      <c r="A416" s="3" t="str">
        <f aca="true">IF(K416="","",INDIRECT("Feuil1!"&amp;ADDRESS(COLUMN()+4,$K416,4,1),1))</f>
        <v/>
      </c>
      <c r="B416" s="81" t="str">
        <f aca="true">IF(K416="","",INDIRECT("Feuil1!"&amp;ADDRESS(COLUMN()+4,$K416,4,1),1))</f>
        <v/>
      </c>
      <c r="C416" s="3" t="str">
        <f aca="true">IF(K416="","",INDIRECT("Feuil1!"&amp;ADDRESS(COLUMN()+4,$K416,4,1),1))</f>
        <v/>
      </c>
      <c r="D416" s="3" t="str">
        <f aca="true">IF(K416="","",INDIRECT("Feuil1!"&amp;ADDRESS(COLUMN()+4,$K416,4,1),1))</f>
        <v/>
      </c>
      <c r="E416" s="82" t="str">
        <f aca="true">IF(K416="","",INDIRECT("Feuil1!"&amp;ADDRESS(COLUMN()+4,$K416,4,1),1))</f>
        <v/>
      </c>
      <c r="F416" s="3" t="str">
        <f aca="true">IF(K416="","",INDIRECT("Feuil1!"&amp;ADDRESS(COLUMN()+4,$K416,4,1),1))</f>
        <v/>
      </c>
      <c r="G416" s="82" t="str">
        <f aca="true">IF(K416="","",INDIRECT("Feuil1!"&amp;ADDRESS(COLUMN()+4,$K416,4,1),1))</f>
        <v/>
      </c>
      <c r="H416" s="3" t="str">
        <f aca="true">IF(K416="","",INDIRECT("Feuil1!"&amp;ADDRESS(COLUMN()+4,$K416,4,1),1))</f>
        <v/>
      </c>
      <c r="I416" s="3" t="str">
        <f aca="true">IF(K416="","",INDIRECT("Feuil1!"&amp;ADDRESS(COLUMN()+4,$K416,4,1),1))</f>
        <v/>
      </c>
      <c r="J416" s="82" t="str">
        <f aca="true">IF(K416="","",INDIRECT("Feuil1!"&amp;ADDRESS(COLUMN()+4,$K416,4,1),1))</f>
        <v/>
      </c>
      <c r="K416" s="83" t="str">
        <f aca="false">IFERROR(SMALL(Feuil1!A$15:PV$15,ROW()-1),"")</f>
        <v/>
      </c>
    </row>
    <row r="417" customFormat="false" ht="13.8" hidden="false" customHeight="false" outlineLevel="0" collapsed="false">
      <c r="A417" s="3" t="str">
        <f aca="true">IF(K417="","",INDIRECT("Feuil1!"&amp;ADDRESS(COLUMN()+4,$K417,4,1),1))</f>
        <v/>
      </c>
      <c r="B417" s="81" t="str">
        <f aca="true">IF(K417="","",INDIRECT("Feuil1!"&amp;ADDRESS(COLUMN()+4,$K417,4,1),1))</f>
        <v/>
      </c>
      <c r="C417" s="3" t="str">
        <f aca="true">IF(K417="","",INDIRECT("Feuil1!"&amp;ADDRESS(COLUMN()+4,$K417,4,1),1))</f>
        <v/>
      </c>
      <c r="D417" s="3" t="str">
        <f aca="true">IF(K417="","",INDIRECT("Feuil1!"&amp;ADDRESS(COLUMN()+4,$K417,4,1),1))</f>
        <v/>
      </c>
      <c r="E417" s="82" t="str">
        <f aca="true">IF(K417="","",INDIRECT("Feuil1!"&amp;ADDRESS(COLUMN()+4,$K417,4,1),1))</f>
        <v/>
      </c>
      <c r="F417" s="3" t="str">
        <f aca="true">IF(K417="","",INDIRECT("Feuil1!"&amp;ADDRESS(COLUMN()+4,$K417,4,1),1))</f>
        <v/>
      </c>
      <c r="G417" s="82" t="str">
        <f aca="true">IF(K417="","",INDIRECT("Feuil1!"&amp;ADDRESS(COLUMN()+4,$K417,4,1),1))</f>
        <v/>
      </c>
      <c r="H417" s="3" t="str">
        <f aca="true">IF(K417="","",INDIRECT("Feuil1!"&amp;ADDRESS(COLUMN()+4,$K417,4,1),1))</f>
        <v/>
      </c>
      <c r="I417" s="3" t="str">
        <f aca="true">IF(K417="","",INDIRECT("Feuil1!"&amp;ADDRESS(COLUMN()+4,$K417,4,1),1))</f>
        <v/>
      </c>
      <c r="J417" s="82" t="str">
        <f aca="true">IF(K417="","",INDIRECT("Feuil1!"&amp;ADDRESS(COLUMN()+4,$K417,4,1),1))</f>
        <v/>
      </c>
      <c r="K417" s="83" t="str">
        <f aca="false">IFERROR(SMALL(Feuil1!A$15:PV$15,ROW()-1),"")</f>
        <v/>
      </c>
    </row>
    <row r="418" customFormat="false" ht="13.8" hidden="false" customHeight="false" outlineLevel="0" collapsed="false">
      <c r="A418" s="3" t="str">
        <f aca="true">IF(K418="","",INDIRECT("Feuil1!"&amp;ADDRESS(COLUMN()+4,$K418,4,1),1))</f>
        <v/>
      </c>
      <c r="B418" s="81" t="str">
        <f aca="true">IF(K418="","",INDIRECT("Feuil1!"&amp;ADDRESS(COLUMN()+4,$K418,4,1),1))</f>
        <v/>
      </c>
      <c r="C418" s="3" t="str">
        <f aca="true">IF(K418="","",INDIRECT("Feuil1!"&amp;ADDRESS(COLUMN()+4,$K418,4,1),1))</f>
        <v/>
      </c>
      <c r="D418" s="3" t="str">
        <f aca="true">IF(K418="","",INDIRECT("Feuil1!"&amp;ADDRESS(COLUMN()+4,$K418,4,1),1))</f>
        <v/>
      </c>
      <c r="E418" s="82" t="str">
        <f aca="true">IF(K418="","",INDIRECT("Feuil1!"&amp;ADDRESS(COLUMN()+4,$K418,4,1),1))</f>
        <v/>
      </c>
      <c r="F418" s="3" t="str">
        <f aca="true">IF(K418="","",INDIRECT("Feuil1!"&amp;ADDRESS(COLUMN()+4,$K418,4,1),1))</f>
        <v/>
      </c>
      <c r="G418" s="82" t="str">
        <f aca="true">IF(K418="","",INDIRECT("Feuil1!"&amp;ADDRESS(COLUMN()+4,$K418,4,1),1))</f>
        <v/>
      </c>
      <c r="H418" s="3" t="str">
        <f aca="true">IF(K418="","",INDIRECT("Feuil1!"&amp;ADDRESS(COLUMN()+4,$K418,4,1),1))</f>
        <v/>
      </c>
      <c r="I418" s="3" t="str">
        <f aca="true">IF(K418="","",INDIRECT("Feuil1!"&amp;ADDRESS(COLUMN()+4,$K418,4,1),1))</f>
        <v/>
      </c>
      <c r="J418" s="82" t="str">
        <f aca="true">IF(K418="","",INDIRECT("Feuil1!"&amp;ADDRESS(COLUMN()+4,$K418,4,1),1))</f>
        <v/>
      </c>
      <c r="K418" s="83" t="str">
        <f aca="false">IFERROR(SMALL(Feuil1!A$15:PV$15,ROW()-1),"")</f>
        <v/>
      </c>
    </row>
    <row r="419" customFormat="false" ht="13.8" hidden="false" customHeight="false" outlineLevel="0" collapsed="false">
      <c r="A419" s="3" t="str">
        <f aca="true">IF(K419="","",INDIRECT("Feuil1!"&amp;ADDRESS(COLUMN()+4,$K419,4,1),1))</f>
        <v/>
      </c>
      <c r="B419" s="81" t="str">
        <f aca="true">IF(K419="","",INDIRECT("Feuil1!"&amp;ADDRESS(COLUMN()+4,$K419,4,1),1))</f>
        <v/>
      </c>
      <c r="C419" s="3" t="str">
        <f aca="true">IF(K419="","",INDIRECT("Feuil1!"&amp;ADDRESS(COLUMN()+4,$K419,4,1),1))</f>
        <v/>
      </c>
      <c r="D419" s="3" t="str">
        <f aca="true">IF(K419="","",INDIRECT("Feuil1!"&amp;ADDRESS(COLUMN()+4,$K419,4,1),1))</f>
        <v/>
      </c>
      <c r="E419" s="82" t="str">
        <f aca="true">IF(K419="","",INDIRECT("Feuil1!"&amp;ADDRESS(COLUMN()+4,$K419,4,1),1))</f>
        <v/>
      </c>
      <c r="F419" s="3" t="str">
        <f aca="true">IF(K419="","",INDIRECT("Feuil1!"&amp;ADDRESS(COLUMN()+4,$K419,4,1),1))</f>
        <v/>
      </c>
      <c r="G419" s="82" t="str">
        <f aca="true">IF(K419="","",INDIRECT("Feuil1!"&amp;ADDRESS(COLUMN()+4,$K419,4,1),1))</f>
        <v/>
      </c>
      <c r="H419" s="3" t="str">
        <f aca="true">IF(K419="","",INDIRECT("Feuil1!"&amp;ADDRESS(COLUMN()+4,$K419,4,1),1))</f>
        <v/>
      </c>
      <c r="I419" s="3" t="str">
        <f aca="true">IF(K419="","",INDIRECT("Feuil1!"&amp;ADDRESS(COLUMN()+4,$K419,4,1),1))</f>
        <v/>
      </c>
      <c r="J419" s="82" t="str">
        <f aca="true">IF(K419="","",INDIRECT("Feuil1!"&amp;ADDRESS(COLUMN()+4,$K419,4,1),1))</f>
        <v/>
      </c>
      <c r="K419" s="83" t="str">
        <f aca="false">IFERROR(SMALL(Feuil1!A$15:PV$15,ROW()-1),"")</f>
        <v/>
      </c>
    </row>
    <row r="420" customFormat="false" ht="13.8" hidden="false" customHeight="false" outlineLevel="0" collapsed="false">
      <c r="A420" s="3" t="str">
        <f aca="true">IF(K420="","",INDIRECT("Feuil1!"&amp;ADDRESS(COLUMN()+4,$K420,4,1),1))</f>
        <v/>
      </c>
      <c r="B420" s="81" t="str">
        <f aca="true">IF(K420="","",INDIRECT("Feuil1!"&amp;ADDRESS(COLUMN()+4,$K420,4,1),1))</f>
        <v/>
      </c>
      <c r="C420" s="3" t="str">
        <f aca="true">IF(K420="","",INDIRECT("Feuil1!"&amp;ADDRESS(COLUMN()+4,$K420,4,1),1))</f>
        <v/>
      </c>
      <c r="D420" s="3" t="str">
        <f aca="true">IF(K420="","",INDIRECT("Feuil1!"&amp;ADDRESS(COLUMN()+4,$K420,4,1),1))</f>
        <v/>
      </c>
      <c r="E420" s="82" t="str">
        <f aca="true">IF(K420="","",INDIRECT("Feuil1!"&amp;ADDRESS(COLUMN()+4,$K420,4,1),1))</f>
        <v/>
      </c>
      <c r="F420" s="3" t="str">
        <f aca="true">IF(K420="","",INDIRECT("Feuil1!"&amp;ADDRESS(COLUMN()+4,$K420,4,1),1))</f>
        <v/>
      </c>
      <c r="G420" s="82" t="str">
        <f aca="true">IF(K420="","",INDIRECT("Feuil1!"&amp;ADDRESS(COLUMN()+4,$K420,4,1),1))</f>
        <v/>
      </c>
      <c r="H420" s="3" t="str">
        <f aca="true">IF(K420="","",INDIRECT("Feuil1!"&amp;ADDRESS(COLUMN()+4,$K420,4,1),1))</f>
        <v/>
      </c>
      <c r="I420" s="3" t="str">
        <f aca="true">IF(K420="","",INDIRECT("Feuil1!"&amp;ADDRESS(COLUMN()+4,$K420,4,1),1))</f>
        <v/>
      </c>
      <c r="J420" s="82" t="str">
        <f aca="true">IF(K420="","",INDIRECT("Feuil1!"&amp;ADDRESS(COLUMN()+4,$K420,4,1),1))</f>
        <v/>
      </c>
      <c r="K420" s="83" t="str">
        <f aca="false">IFERROR(SMALL(Feuil1!A$15:PV$15,ROW()-1),"")</f>
        <v/>
      </c>
    </row>
    <row r="421" customFormat="false" ht="13.8" hidden="false" customHeight="false" outlineLevel="0" collapsed="false">
      <c r="A421" s="3" t="str">
        <f aca="true">IF(K421="","",INDIRECT("Feuil1!"&amp;ADDRESS(COLUMN()+4,$K421,4,1),1))</f>
        <v/>
      </c>
      <c r="B421" s="81" t="str">
        <f aca="true">IF(K421="","",INDIRECT("Feuil1!"&amp;ADDRESS(COLUMN()+4,$K421,4,1),1))</f>
        <v/>
      </c>
      <c r="C421" s="3" t="str">
        <f aca="true">IF(K421="","",INDIRECT("Feuil1!"&amp;ADDRESS(COLUMN()+4,$K421,4,1),1))</f>
        <v/>
      </c>
      <c r="D421" s="3" t="str">
        <f aca="true">IF(K421="","",INDIRECT("Feuil1!"&amp;ADDRESS(COLUMN()+4,$K421,4,1),1))</f>
        <v/>
      </c>
      <c r="E421" s="82" t="str">
        <f aca="true">IF(K421="","",INDIRECT("Feuil1!"&amp;ADDRESS(COLUMN()+4,$K421,4,1),1))</f>
        <v/>
      </c>
      <c r="F421" s="3" t="str">
        <f aca="true">IF(K421="","",INDIRECT("Feuil1!"&amp;ADDRESS(COLUMN()+4,$K421,4,1),1))</f>
        <v/>
      </c>
      <c r="G421" s="82" t="str">
        <f aca="true">IF(K421="","",INDIRECT("Feuil1!"&amp;ADDRESS(COLUMN()+4,$K421,4,1),1))</f>
        <v/>
      </c>
      <c r="H421" s="3" t="str">
        <f aca="true">IF(K421="","",INDIRECT("Feuil1!"&amp;ADDRESS(COLUMN()+4,$K421,4,1),1))</f>
        <v/>
      </c>
      <c r="I421" s="3" t="str">
        <f aca="true">IF(K421="","",INDIRECT("Feuil1!"&amp;ADDRESS(COLUMN()+4,$K421,4,1),1))</f>
        <v/>
      </c>
      <c r="J421" s="82" t="str">
        <f aca="true">IF(K421="","",INDIRECT("Feuil1!"&amp;ADDRESS(COLUMN()+4,$K421,4,1),1))</f>
        <v/>
      </c>
      <c r="K421" s="83" t="str">
        <f aca="false">IFERROR(SMALL(Feuil1!A$15:PV$15,ROW()-1),"")</f>
        <v/>
      </c>
    </row>
    <row r="422" customFormat="false" ht="13.8" hidden="false" customHeight="false" outlineLevel="0" collapsed="false">
      <c r="A422" s="3" t="str">
        <f aca="true">IF(K422="","",INDIRECT("Feuil1!"&amp;ADDRESS(COLUMN()+4,$K422,4,1),1))</f>
        <v/>
      </c>
      <c r="B422" s="81" t="str">
        <f aca="true">IF(K422="","",INDIRECT("Feuil1!"&amp;ADDRESS(COLUMN()+4,$K422,4,1),1))</f>
        <v/>
      </c>
      <c r="C422" s="3" t="str">
        <f aca="true">IF(K422="","",INDIRECT("Feuil1!"&amp;ADDRESS(COLUMN()+4,$K422,4,1),1))</f>
        <v/>
      </c>
      <c r="D422" s="3" t="str">
        <f aca="true">IF(K422="","",INDIRECT("Feuil1!"&amp;ADDRESS(COLUMN()+4,$K422,4,1),1))</f>
        <v/>
      </c>
      <c r="E422" s="82" t="str">
        <f aca="true">IF(K422="","",INDIRECT("Feuil1!"&amp;ADDRESS(COLUMN()+4,$K422,4,1),1))</f>
        <v/>
      </c>
      <c r="F422" s="3" t="str">
        <f aca="true">IF(K422="","",INDIRECT("Feuil1!"&amp;ADDRESS(COLUMN()+4,$K422,4,1),1))</f>
        <v/>
      </c>
      <c r="G422" s="82" t="str">
        <f aca="true">IF(K422="","",INDIRECT("Feuil1!"&amp;ADDRESS(COLUMN()+4,$K422,4,1),1))</f>
        <v/>
      </c>
      <c r="H422" s="3" t="str">
        <f aca="true">IF(K422="","",INDIRECT("Feuil1!"&amp;ADDRESS(COLUMN()+4,$K422,4,1),1))</f>
        <v/>
      </c>
      <c r="I422" s="3" t="str">
        <f aca="true">IF(K422="","",INDIRECT("Feuil1!"&amp;ADDRESS(COLUMN()+4,$K422,4,1),1))</f>
        <v/>
      </c>
      <c r="J422" s="82" t="str">
        <f aca="true">IF(K422="","",INDIRECT("Feuil1!"&amp;ADDRESS(COLUMN()+4,$K422,4,1),1))</f>
        <v/>
      </c>
      <c r="K422" s="83" t="str">
        <f aca="false">IFERROR(SMALL(Feuil1!A$15:PV$15,ROW()-1),"")</f>
        <v/>
      </c>
    </row>
    <row r="423" customFormat="false" ht="13.8" hidden="false" customHeight="false" outlineLevel="0" collapsed="false">
      <c r="A423" s="3" t="str">
        <f aca="true">IF(K423="","",INDIRECT("Feuil1!"&amp;ADDRESS(COLUMN()+4,$K423,4,1),1))</f>
        <v/>
      </c>
      <c r="B423" s="81" t="str">
        <f aca="true">IF(K423="","",INDIRECT("Feuil1!"&amp;ADDRESS(COLUMN()+4,$K423,4,1),1))</f>
        <v/>
      </c>
      <c r="C423" s="3" t="str">
        <f aca="true">IF(K423="","",INDIRECT("Feuil1!"&amp;ADDRESS(COLUMN()+4,$K423,4,1),1))</f>
        <v/>
      </c>
      <c r="D423" s="3" t="str">
        <f aca="true">IF(K423="","",INDIRECT("Feuil1!"&amp;ADDRESS(COLUMN()+4,$K423,4,1),1))</f>
        <v/>
      </c>
      <c r="E423" s="82" t="str">
        <f aca="true">IF(K423="","",INDIRECT("Feuil1!"&amp;ADDRESS(COLUMN()+4,$K423,4,1),1))</f>
        <v/>
      </c>
      <c r="F423" s="3" t="str">
        <f aca="true">IF(K423="","",INDIRECT("Feuil1!"&amp;ADDRESS(COLUMN()+4,$K423,4,1),1))</f>
        <v/>
      </c>
      <c r="G423" s="82" t="str">
        <f aca="true">IF(K423="","",INDIRECT("Feuil1!"&amp;ADDRESS(COLUMN()+4,$K423,4,1),1))</f>
        <v/>
      </c>
      <c r="H423" s="3" t="str">
        <f aca="true">IF(K423="","",INDIRECT("Feuil1!"&amp;ADDRESS(COLUMN()+4,$K423,4,1),1))</f>
        <v/>
      </c>
      <c r="I423" s="3" t="str">
        <f aca="true">IF(K423="","",INDIRECT("Feuil1!"&amp;ADDRESS(COLUMN()+4,$K423,4,1),1))</f>
        <v/>
      </c>
      <c r="J423" s="82" t="str">
        <f aca="true">IF(K423="","",INDIRECT("Feuil1!"&amp;ADDRESS(COLUMN()+4,$K423,4,1),1))</f>
        <v/>
      </c>
      <c r="K423" s="83" t="str">
        <f aca="false">IFERROR(SMALL(Feuil1!A$15:PV$15,ROW()-1),"")</f>
        <v/>
      </c>
    </row>
    <row r="424" customFormat="false" ht="13.8" hidden="false" customHeight="false" outlineLevel="0" collapsed="false">
      <c r="A424" s="3" t="str">
        <f aca="true">IF(K424="","",INDIRECT("Feuil1!"&amp;ADDRESS(COLUMN()+4,$K424,4,1),1))</f>
        <v/>
      </c>
      <c r="B424" s="81" t="str">
        <f aca="true">IF(K424="","",INDIRECT("Feuil1!"&amp;ADDRESS(COLUMN()+4,$K424,4,1),1))</f>
        <v/>
      </c>
      <c r="C424" s="3" t="str">
        <f aca="true">IF(K424="","",INDIRECT("Feuil1!"&amp;ADDRESS(COLUMN()+4,$K424,4,1),1))</f>
        <v/>
      </c>
      <c r="D424" s="3" t="str">
        <f aca="true">IF(K424="","",INDIRECT("Feuil1!"&amp;ADDRESS(COLUMN()+4,$K424,4,1),1))</f>
        <v/>
      </c>
      <c r="E424" s="82" t="str">
        <f aca="true">IF(K424="","",INDIRECT("Feuil1!"&amp;ADDRESS(COLUMN()+4,$K424,4,1),1))</f>
        <v/>
      </c>
      <c r="F424" s="3" t="str">
        <f aca="true">IF(K424="","",INDIRECT("Feuil1!"&amp;ADDRESS(COLUMN()+4,$K424,4,1),1))</f>
        <v/>
      </c>
      <c r="G424" s="82" t="str">
        <f aca="true">IF(K424="","",INDIRECT("Feuil1!"&amp;ADDRESS(COLUMN()+4,$K424,4,1),1))</f>
        <v/>
      </c>
      <c r="H424" s="3" t="str">
        <f aca="true">IF(K424="","",INDIRECT("Feuil1!"&amp;ADDRESS(COLUMN()+4,$K424,4,1),1))</f>
        <v/>
      </c>
      <c r="I424" s="3" t="str">
        <f aca="true">IF(K424="","",INDIRECT("Feuil1!"&amp;ADDRESS(COLUMN()+4,$K424,4,1),1))</f>
        <v/>
      </c>
      <c r="J424" s="82" t="str">
        <f aca="true">IF(K424="","",INDIRECT("Feuil1!"&amp;ADDRESS(COLUMN()+4,$K424,4,1),1))</f>
        <v/>
      </c>
      <c r="K424" s="83" t="str">
        <f aca="false">IFERROR(SMALL(Feuil1!A$15:PV$15,ROW()-1),"")</f>
        <v/>
      </c>
    </row>
    <row r="425" customFormat="false" ht="13.8" hidden="false" customHeight="false" outlineLevel="0" collapsed="false">
      <c r="A425" s="3" t="str">
        <f aca="true">IF(K425="","",INDIRECT("Feuil1!"&amp;ADDRESS(COLUMN()+4,$K425,4,1),1))</f>
        <v/>
      </c>
      <c r="B425" s="81" t="str">
        <f aca="true">IF(K425="","",INDIRECT("Feuil1!"&amp;ADDRESS(COLUMN()+4,$K425,4,1),1))</f>
        <v/>
      </c>
      <c r="C425" s="3" t="str">
        <f aca="true">IF(K425="","",INDIRECT("Feuil1!"&amp;ADDRESS(COLUMN()+4,$K425,4,1),1))</f>
        <v/>
      </c>
      <c r="D425" s="3" t="str">
        <f aca="true">IF(K425="","",INDIRECT("Feuil1!"&amp;ADDRESS(COLUMN()+4,$K425,4,1),1))</f>
        <v/>
      </c>
      <c r="E425" s="82" t="str">
        <f aca="true">IF(K425="","",INDIRECT("Feuil1!"&amp;ADDRESS(COLUMN()+4,$K425,4,1),1))</f>
        <v/>
      </c>
      <c r="F425" s="3" t="str">
        <f aca="true">IF(K425="","",INDIRECT("Feuil1!"&amp;ADDRESS(COLUMN()+4,$K425,4,1),1))</f>
        <v/>
      </c>
      <c r="G425" s="82" t="str">
        <f aca="true">IF(K425="","",INDIRECT("Feuil1!"&amp;ADDRESS(COLUMN()+4,$K425,4,1),1))</f>
        <v/>
      </c>
      <c r="H425" s="3" t="str">
        <f aca="true">IF(K425="","",INDIRECT("Feuil1!"&amp;ADDRESS(COLUMN()+4,$K425,4,1),1))</f>
        <v/>
      </c>
      <c r="I425" s="3" t="str">
        <f aca="true">IF(K425="","",INDIRECT("Feuil1!"&amp;ADDRESS(COLUMN()+4,$K425,4,1),1))</f>
        <v/>
      </c>
      <c r="J425" s="82" t="str">
        <f aca="true">IF(K425="","",INDIRECT("Feuil1!"&amp;ADDRESS(COLUMN()+4,$K425,4,1),1))</f>
        <v/>
      </c>
      <c r="K425" s="83" t="str">
        <f aca="false">IFERROR(SMALL(Feuil1!A$15:PV$15,ROW()-1),"")</f>
        <v/>
      </c>
    </row>
    <row r="426" customFormat="false" ht="13.8" hidden="false" customHeight="false" outlineLevel="0" collapsed="false">
      <c r="A426" s="3" t="str">
        <f aca="true">IF(K426="","",INDIRECT("Feuil1!"&amp;ADDRESS(COLUMN()+4,$K426,4,1),1))</f>
        <v/>
      </c>
      <c r="B426" s="81" t="str">
        <f aca="true">IF(K426="","",INDIRECT("Feuil1!"&amp;ADDRESS(COLUMN()+4,$K426,4,1),1))</f>
        <v/>
      </c>
      <c r="C426" s="3" t="str">
        <f aca="true">IF(K426="","",INDIRECT("Feuil1!"&amp;ADDRESS(COLUMN()+4,$K426,4,1),1))</f>
        <v/>
      </c>
      <c r="D426" s="3" t="str">
        <f aca="true">IF(K426="","",INDIRECT("Feuil1!"&amp;ADDRESS(COLUMN()+4,$K426,4,1),1))</f>
        <v/>
      </c>
      <c r="E426" s="82" t="str">
        <f aca="true">IF(K426="","",INDIRECT("Feuil1!"&amp;ADDRESS(COLUMN()+4,$K426,4,1),1))</f>
        <v/>
      </c>
      <c r="F426" s="3" t="str">
        <f aca="true">IF(K426="","",INDIRECT("Feuil1!"&amp;ADDRESS(COLUMN()+4,$K426,4,1),1))</f>
        <v/>
      </c>
      <c r="G426" s="82" t="str">
        <f aca="true">IF(K426="","",INDIRECT("Feuil1!"&amp;ADDRESS(COLUMN()+4,$K426,4,1),1))</f>
        <v/>
      </c>
      <c r="H426" s="3" t="str">
        <f aca="true">IF(K426="","",INDIRECT("Feuil1!"&amp;ADDRESS(COLUMN()+4,$K426,4,1),1))</f>
        <v/>
      </c>
      <c r="I426" s="3" t="str">
        <f aca="true">IF(K426="","",INDIRECT("Feuil1!"&amp;ADDRESS(COLUMN()+4,$K426,4,1),1))</f>
        <v/>
      </c>
      <c r="J426" s="82" t="str">
        <f aca="true">IF(K426="","",INDIRECT("Feuil1!"&amp;ADDRESS(COLUMN()+4,$K426,4,1),1))</f>
        <v/>
      </c>
      <c r="K426" s="83" t="str">
        <f aca="false">IFERROR(SMALL(Feuil1!A$15:PV$15,ROW()-1),"")</f>
        <v/>
      </c>
    </row>
    <row r="427" customFormat="false" ht="13.8" hidden="false" customHeight="false" outlineLevel="0" collapsed="false">
      <c r="A427" s="3" t="str">
        <f aca="true">IF(K427="","",INDIRECT("Feuil1!"&amp;ADDRESS(COLUMN()+4,$K427,4,1),1))</f>
        <v/>
      </c>
      <c r="B427" s="81" t="str">
        <f aca="true">IF(K427="","",INDIRECT("Feuil1!"&amp;ADDRESS(COLUMN()+4,$K427,4,1),1))</f>
        <v/>
      </c>
      <c r="C427" s="3" t="str">
        <f aca="true">IF(K427="","",INDIRECT("Feuil1!"&amp;ADDRESS(COLUMN()+4,$K427,4,1),1))</f>
        <v/>
      </c>
      <c r="D427" s="3" t="str">
        <f aca="true">IF(K427="","",INDIRECT("Feuil1!"&amp;ADDRESS(COLUMN()+4,$K427,4,1),1))</f>
        <v/>
      </c>
      <c r="E427" s="82" t="str">
        <f aca="true">IF(K427="","",INDIRECT("Feuil1!"&amp;ADDRESS(COLUMN()+4,$K427,4,1),1))</f>
        <v/>
      </c>
      <c r="F427" s="3" t="str">
        <f aca="true">IF(K427="","",INDIRECT("Feuil1!"&amp;ADDRESS(COLUMN()+4,$K427,4,1),1))</f>
        <v/>
      </c>
      <c r="G427" s="82" t="str">
        <f aca="true">IF(K427="","",INDIRECT("Feuil1!"&amp;ADDRESS(COLUMN()+4,$K427,4,1),1))</f>
        <v/>
      </c>
      <c r="H427" s="3" t="str">
        <f aca="true">IF(K427="","",INDIRECT("Feuil1!"&amp;ADDRESS(COLUMN()+4,$K427,4,1),1))</f>
        <v/>
      </c>
      <c r="I427" s="3" t="str">
        <f aca="true">IF(K427="","",INDIRECT("Feuil1!"&amp;ADDRESS(COLUMN()+4,$K427,4,1),1))</f>
        <v/>
      </c>
      <c r="J427" s="82" t="str">
        <f aca="true">IF(K427="","",INDIRECT("Feuil1!"&amp;ADDRESS(COLUMN()+4,$K427,4,1),1))</f>
        <v/>
      </c>
      <c r="K427" s="83" t="str">
        <f aca="false">IFERROR(SMALL(Feuil1!A$15:PV$15,ROW()-1),"")</f>
        <v/>
      </c>
    </row>
    <row r="428" customFormat="false" ht="13.8" hidden="false" customHeight="false" outlineLevel="0" collapsed="false">
      <c r="A428" s="3" t="str">
        <f aca="true">IF(K428="","",INDIRECT("Feuil1!"&amp;ADDRESS(COLUMN()+4,$K428,4,1),1))</f>
        <v/>
      </c>
      <c r="B428" s="81" t="str">
        <f aca="true">IF(K428="","",INDIRECT("Feuil1!"&amp;ADDRESS(COLUMN()+4,$K428,4,1),1))</f>
        <v/>
      </c>
      <c r="C428" s="3" t="str">
        <f aca="true">IF(K428="","",INDIRECT("Feuil1!"&amp;ADDRESS(COLUMN()+4,$K428,4,1),1))</f>
        <v/>
      </c>
      <c r="D428" s="3" t="str">
        <f aca="true">IF(K428="","",INDIRECT("Feuil1!"&amp;ADDRESS(COLUMN()+4,$K428,4,1),1))</f>
        <v/>
      </c>
      <c r="E428" s="82" t="str">
        <f aca="true">IF(K428="","",INDIRECT("Feuil1!"&amp;ADDRESS(COLUMN()+4,$K428,4,1),1))</f>
        <v/>
      </c>
      <c r="F428" s="3" t="str">
        <f aca="true">IF(K428="","",INDIRECT("Feuil1!"&amp;ADDRESS(COLUMN()+4,$K428,4,1),1))</f>
        <v/>
      </c>
      <c r="G428" s="82" t="str">
        <f aca="true">IF(K428="","",INDIRECT("Feuil1!"&amp;ADDRESS(COLUMN()+4,$K428,4,1),1))</f>
        <v/>
      </c>
      <c r="H428" s="3" t="str">
        <f aca="true">IF(K428="","",INDIRECT("Feuil1!"&amp;ADDRESS(COLUMN()+4,$K428,4,1),1))</f>
        <v/>
      </c>
      <c r="I428" s="3" t="str">
        <f aca="true">IF(K428="","",INDIRECT("Feuil1!"&amp;ADDRESS(COLUMN()+4,$K428,4,1),1))</f>
        <v/>
      </c>
      <c r="J428" s="82" t="str">
        <f aca="true">IF(K428="","",INDIRECT("Feuil1!"&amp;ADDRESS(COLUMN()+4,$K428,4,1),1))</f>
        <v/>
      </c>
      <c r="K428" s="83" t="str">
        <f aca="false">IFERROR(SMALL(Feuil1!A$15:PV$15,ROW()-1),"")</f>
        <v/>
      </c>
    </row>
    <row r="429" customFormat="false" ht="13.8" hidden="false" customHeight="false" outlineLevel="0" collapsed="false">
      <c r="A429" s="3" t="str">
        <f aca="true">IF(K429="","",INDIRECT("Feuil1!"&amp;ADDRESS(COLUMN()+4,$K429,4,1),1))</f>
        <v/>
      </c>
      <c r="B429" s="81" t="str">
        <f aca="true">IF(K429="","",INDIRECT("Feuil1!"&amp;ADDRESS(COLUMN()+4,$K429,4,1),1))</f>
        <v/>
      </c>
      <c r="C429" s="3" t="str">
        <f aca="true">IF(K429="","",INDIRECT("Feuil1!"&amp;ADDRESS(COLUMN()+4,$K429,4,1),1))</f>
        <v/>
      </c>
      <c r="D429" s="3" t="str">
        <f aca="true">IF(K429="","",INDIRECT("Feuil1!"&amp;ADDRESS(COLUMN()+4,$K429,4,1),1))</f>
        <v/>
      </c>
      <c r="E429" s="82" t="str">
        <f aca="true">IF(K429="","",INDIRECT("Feuil1!"&amp;ADDRESS(COLUMN()+4,$K429,4,1),1))</f>
        <v/>
      </c>
      <c r="F429" s="3" t="str">
        <f aca="true">IF(K429="","",INDIRECT("Feuil1!"&amp;ADDRESS(COLUMN()+4,$K429,4,1),1))</f>
        <v/>
      </c>
      <c r="G429" s="82" t="str">
        <f aca="true">IF(K429="","",INDIRECT("Feuil1!"&amp;ADDRESS(COLUMN()+4,$K429,4,1),1))</f>
        <v/>
      </c>
      <c r="H429" s="3" t="str">
        <f aca="true">IF(K429="","",INDIRECT("Feuil1!"&amp;ADDRESS(COLUMN()+4,$K429,4,1),1))</f>
        <v/>
      </c>
      <c r="I429" s="3" t="str">
        <f aca="true">IF(K429="","",INDIRECT("Feuil1!"&amp;ADDRESS(COLUMN()+4,$K429,4,1),1))</f>
        <v/>
      </c>
      <c r="J429" s="82" t="str">
        <f aca="true">IF(K429="","",INDIRECT("Feuil1!"&amp;ADDRESS(COLUMN()+4,$K429,4,1),1))</f>
        <v/>
      </c>
      <c r="K429" s="83" t="str">
        <f aca="false">IFERROR(SMALL(Feuil1!A$15:PV$15,ROW()-1),"")</f>
        <v/>
      </c>
    </row>
    <row r="430" customFormat="false" ht="13.8" hidden="false" customHeight="false" outlineLevel="0" collapsed="false">
      <c r="A430" s="3" t="str">
        <f aca="true">IF(K430="","",INDIRECT("Feuil1!"&amp;ADDRESS(COLUMN()+4,$K430,4,1),1))</f>
        <v/>
      </c>
      <c r="B430" s="81" t="str">
        <f aca="true">IF(K430="","",INDIRECT("Feuil1!"&amp;ADDRESS(COLUMN()+4,$K430,4,1),1))</f>
        <v/>
      </c>
      <c r="C430" s="3" t="str">
        <f aca="true">IF(K430="","",INDIRECT("Feuil1!"&amp;ADDRESS(COLUMN()+4,$K430,4,1),1))</f>
        <v/>
      </c>
      <c r="D430" s="3" t="str">
        <f aca="true">IF(K430="","",INDIRECT("Feuil1!"&amp;ADDRESS(COLUMN()+4,$K430,4,1),1))</f>
        <v/>
      </c>
      <c r="E430" s="82" t="str">
        <f aca="true">IF(K430="","",INDIRECT("Feuil1!"&amp;ADDRESS(COLUMN()+4,$K430,4,1),1))</f>
        <v/>
      </c>
      <c r="F430" s="3" t="str">
        <f aca="true">IF(K430="","",INDIRECT("Feuil1!"&amp;ADDRESS(COLUMN()+4,$K430,4,1),1))</f>
        <v/>
      </c>
      <c r="G430" s="82" t="str">
        <f aca="true">IF(K430="","",INDIRECT("Feuil1!"&amp;ADDRESS(COLUMN()+4,$K430,4,1),1))</f>
        <v/>
      </c>
      <c r="H430" s="3" t="str">
        <f aca="true">IF(K430="","",INDIRECT("Feuil1!"&amp;ADDRESS(COLUMN()+4,$K430,4,1),1))</f>
        <v/>
      </c>
      <c r="I430" s="3" t="str">
        <f aca="true">IF(K430="","",INDIRECT("Feuil1!"&amp;ADDRESS(COLUMN()+4,$K430,4,1),1))</f>
        <v/>
      </c>
      <c r="J430" s="82" t="str">
        <f aca="true">IF(K430="","",INDIRECT("Feuil1!"&amp;ADDRESS(COLUMN()+4,$K430,4,1),1))</f>
        <v/>
      </c>
      <c r="K430" s="83" t="str">
        <f aca="false">IFERROR(SMALL(Feuil1!A$15:PV$15,ROW()-1),"")</f>
        <v/>
      </c>
    </row>
    <row r="431" customFormat="false" ht="13.8" hidden="false" customHeight="false" outlineLevel="0" collapsed="false">
      <c r="A431" s="3" t="str">
        <f aca="true">IF(K431="","",INDIRECT("Feuil1!"&amp;ADDRESS(COLUMN()+4,$K431,4,1),1))</f>
        <v/>
      </c>
      <c r="B431" s="81" t="str">
        <f aca="true">IF(K431="","",INDIRECT("Feuil1!"&amp;ADDRESS(COLUMN()+4,$K431,4,1),1))</f>
        <v/>
      </c>
      <c r="C431" s="3" t="str">
        <f aca="true">IF(K431="","",INDIRECT("Feuil1!"&amp;ADDRESS(COLUMN()+4,$K431,4,1),1))</f>
        <v/>
      </c>
      <c r="D431" s="3" t="str">
        <f aca="true">IF(K431="","",INDIRECT("Feuil1!"&amp;ADDRESS(COLUMN()+4,$K431,4,1),1))</f>
        <v/>
      </c>
      <c r="E431" s="82" t="str">
        <f aca="true">IF(K431="","",INDIRECT("Feuil1!"&amp;ADDRESS(COLUMN()+4,$K431,4,1),1))</f>
        <v/>
      </c>
      <c r="F431" s="3" t="str">
        <f aca="true">IF(K431="","",INDIRECT("Feuil1!"&amp;ADDRESS(COLUMN()+4,$K431,4,1),1))</f>
        <v/>
      </c>
      <c r="G431" s="82" t="str">
        <f aca="true">IF(K431="","",INDIRECT("Feuil1!"&amp;ADDRESS(COLUMN()+4,$K431,4,1),1))</f>
        <v/>
      </c>
      <c r="H431" s="3" t="str">
        <f aca="true">IF(K431="","",INDIRECT("Feuil1!"&amp;ADDRESS(COLUMN()+4,$K431,4,1),1))</f>
        <v/>
      </c>
      <c r="I431" s="3" t="str">
        <f aca="true">IF(K431="","",INDIRECT("Feuil1!"&amp;ADDRESS(COLUMN()+4,$K431,4,1),1))</f>
        <v/>
      </c>
      <c r="J431" s="82" t="str">
        <f aca="true">IF(K431="","",INDIRECT("Feuil1!"&amp;ADDRESS(COLUMN()+4,$K431,4,1),1))</f>
        <v/>
      </c>
      <c r="K431" s="83" t="str">
        <f aca="false">IFERROR(SMALL(Feuil1!A$15:PV$15,ROW()-1),"")</f>
        <v/>
      </c>
    </row>
    <row r="432" customFormat="false" ht="13.8" hidden="false" customHeight="false" outlineLevel="0" collapsed="false">
      <c r="A432" s="3" t="str">
        <f aca="true">IF(K432="","",INDIRECT("Feuil1!"&amp;ADDRESS(COLUMN()+4,$K432,4,1),1))</f>
        <v/>
      </c>
      <c r="B432" s="81" t="str">
        <f aca="true">IF(K432="","",INDIRECT("Feuil1!"&amp;ADDRESS(COLUMN()+4,$K432,4,1),1))</f>
        <v/>
      </c>
      <c r="C432" s="3" t="str">
        <f aca="true">IF(K432="","",INDIRECT("Feuil1!"&amp;ADDRESS(COLUMN()+4,$K432,4,1),1))</f>
        <v/>
      </c>
      <c r="D432" s="3" t="str">
        <f aca="true">IF(K432="","",INDIRECT("Feuil1!"&amp;ADDRESS(COLUMN()+4,$K432,4,1),1))</f>
        <v/>
      </c>
      <c r="E432" s="82" t="str">
        <f aca="true">IF(K432="","",INDIRECT("Feuil1!"&amp;ADDRESS(COLUMN()+4,$K432,4,1),1))</f>
        <v/>
      </c>
      <c r="F432" s="3" t="str">
        <f aca="true">IF(K432="","",INDIRECT("Feuil1!"&amp;ADDRESS(COLUMN()+4,$K432,4,1),1))</f>
        <v/>
      </c>
      <c r="G432" s="82" t="str">
        <f aca="true">IF(K432="","",INDIRECT("Feuil1!"&amp;ADDRESS(COLUMN()+4,$K432,4,1),1))</f>
        <v/>
      </c>
      <c r="H432" s="3" t="str">
        <f aca="true">IF(K432="","",INDIRECT("Feuil1!"&amp;ADDRESS(COLUMN()+4,$K432,4,1),1))</f>
        <v/>
      </c>
      <c r="I432" s="3" t="str">
        <f aca="true">IF(K432="","",INDIRECT("Feuil1!"&amp;ADDRESS(COLUMN()+4,$K432,4,1),1))</f>
        <v/>
      </c>
      <c r="J432" s="82" t="str">
        <f aca="true">IF(K432="","",INDIRECT("Feuil1!"&amp;ADDRESS(COLUMN()+4,$K432,4,1),1))</f>
        <v/>
      </c>
      <c r="K432" s="83" t="str">
        <f aca="false">IFERROR(SMALL(Feuil1!A$15:PV$15,ROW()-1),"")</f>
        <v/>
      </c>
    </row>
    <row r="433" customFormat="false" ht="13.8" hidden="false" customHeight="false" outlineLevel="0" collapsed="false">
      <c r="A433" s="3" t="str">
        <f aca="true">IF(K433="","",INDIRECT("Feuil1!"&amp;ADDRESS(COLUMN()+4,$K433,4,1),1))</f>
        <v/>
      </c>
      <c r="B433" s="81" t="str">
        <f aca="true">IF(K433="","",INDIRECT("Feuil1!"&amp;ADDRESS(COLUMN()+4,$K433,4,1),1))</f>
        <v/>
      </c>
      <c r="C433" s="3" t="str">
        <f aca="true">IF(K433="","",INDIRECT("Feuil1!"&amp;ADDRESS(COLUMN()+4,$K433,4,1),1))</f>
        <v/>
      </c>
      <c r="D433" s="3" t="str">
        <f aca="true">IF(K433="","",INDIRECT("Feuil1!"&amp;ADDRESS(COLUMN()+4,$K433,4,1),1))</f>
        <v/>
      </c>
      <c r="E433" s="82" t="str">
        <f aca="true">IF(K433="","",INDIRECT("Feuil1!"&amp;ADDRESS(COLUMN()+4,$K433,4,1),1))</f>
        <v/>
      </c>
      <c r="F433" s="3" t="str">
        <f aca="true">IF(K433="","",INDIRECT("Feuil1!"&amp;ADDRESS(COLUMN()+4,$K433,4,1),1))</f>
        <v/>
      </c>
      <c r="G433" s="82" t="str">
        <f aca="true">IF(K433="","",INDIRECT("Feuil1!"&amp;ADDRESS(COLUMN()+4,$K433,4,1),1))</f>
        <v/>
      </c>
      <c r="H433" s="3" t="str">
        <f aca="true">IF(K433="","",INDIRECT("Feuil1!"&amp;ADDRESS(COLUMN()+4,$K433,4,1),1))</f>
        <v/>
      </c>
      <c r="I433" s="3" t="str">
        <f aca="true">IF(K433="","",INDIRECT("Feuil1!"&amp;ADDRESS(COLUMN()+4,$K433,4,1),1))</f>
        <v/>
      </c>
      <c r="J433" s="82" t="str">
        <f aca="true">IF(K433="","",INDIRECT("Feuil1!"&amp;ADDRESS(COLUMN()+4,$K433,4,1),1))</f>
        <v/>
      </c>
      <c r="K433" s="83" t="str">
        <f aca="false">IFERROR(SMALL(Feuil1!A$15:PV$15,ROW()-1),"")</f>
        <v/>
      </c>
    </row>
    <row r="434" customFormat="false" ht="13.8" hidden="false" customHeight="false" outlineLevel="0" collapsed="false">
      <c r="A434" s="3" t="str">
        <f aca="true">IF(K434="","",INDIRECT("Feuil1!"&amp;ADDRESS(COLUMN()+4,$K434,4,1),1))</f>
        <v/>
      </c>
      <c r="B434" s="81" t="str">
        <f aca="true">IF(K434="","",INDIRECT("Feuil1!"&amp;ADDRESS(COLUMN()+4,$K434,4,1),1))</f>
        <v/>
      </c>
      <c r="C434" s="3" t="str">
        <f aca="true">IF(K434="","",INDIRECT("Feuil1!"&amp;ADDRESS(COLUMN()+4,$K434,4,1),1))</f>
        <v/>
      </c>
      <c r="D434" s="3" t="str">
        <f aca="true">IF(K434="","",INDIRECT("Feuil1!"&amp;ADDRESS(COLUMN()+4,$K434,4,1),1))</f>
        <v/>
      </c>
      <c r="E434" s="82" t="str">
        <f aca="true">IF(K434="","",INDIRECT("Feuil1!"&amp;ADDRESS(COLUMN()+4,$K434,4,1),1))</f>
        <v/>
      </c>
      <c r="F434" s="3" t="str">
        <f aca="true">IF(K434="","",INDIRECT("Feuil1!"&amp;ADDRESS(COLUMN()+4,$K434,4,1),1))</f>
        <v/>
      </c>
      <c r="G434" s="82" t="str">
        <f aca="true">IF(K434="","",INDIRECT("Feuil1!"&amp;ADDRESS(COLUMN()+4,$K434,4,1),1))</f>
        <v/>
      </c>
      <c r="H434" s="3" t="str">
        <f aca="true">IF(K434="","",INDIRECT("Feuil1!"&amp;ADDRESS(COLUMN()+4,$K434,4,1),1))</f>
        <v/>
      </c>
      <c r="I434" s="3" t="str">
        <f aca="true">IF(K434="","",INDIRECT("Feuil1!"&amp;ADDRESS(COLUMN()+4,$K434,4,1),1))</f>
        <v/>
      </c>
      <c r="J434" s="82" t="str">
        <f aca="true">IF(K434="","",INDIRECT("Feuil1!"&amp;ADDRESS(COLUMN()+4,$K434,4,1),1))</f>
        <v/>
      </c>
      <c r="K434" s="83" t="str">
        <f aca="false">IFERROR(SMALL(Feuil1!A$15:PV$15,ROW()-1),"")</f>
        <v/>
      </c>
    </row>
    <row r="435" customFormat="false" ht="13.8" hidden="false" customHeight="false" outlineLevel="0" collapsed="false">
      <c r="A435" s="3" t="str">
        <f aca="true">IF(K435="","",INDIRECT("Feuil1!"&amp;ADDRESS(COLUMN()+4,$K435,4,1),1))</f>
        <v/>
      </c>
      <c r="B435" s="81" t="str">
        <f aca="true">IF(K435="","",INDIRECT("Feuil1!"&amp;ADDRESS(COLUMN()+4,$K435,4,1),1))</f>
        <v/>
      </c>
      <c r="C435" s="3" t="str">
        <f aca="true">IF(K435="","",INDIRECT("Feuil1!"&amp;ADDRESS(COLUMN()+4,$K435,4,1),1))</f>
        <v/>
      </c>
      <c r="D435" s="3" t="str">
        <f aca="true">IF(K435="","",INDIRECT("Feuil1!"&amp;ADDRESS(COLUMN()+4,$K435,4,1),1))</f>
        <v/>
      </c>
      <c r="E435" s="82" t="str">
        <f aca="true">IF(K435="","",INDIRECT("Feuil1!"&amp;ADDRESS(COLUMN()+4,$K435,4,1),1))</f>
        <v/>
      </c>
      <c r="F435" s="3" t="str">
        <f aca="true">IF(K435="","",INDIRECT("Feuil1!"&amp;ADDRESS(COLUMN()+4,$K435,4,1),1))</f>
        <v/>
      </c>
      <c r="G435" s="82" t="str">
        <f aca="true">IF(K435="","",INDIRECT("Feuil1!"&amp;ADDRESS(COLUMN()+4,$K435,4,1),1))</f>
        <v/>
      </c>
      <c r="H435" s="3" t="str">
        <f aca="true">IF(K435="","",INDIRECT("Feuil1!"&amp;ADDRESS(COLUMN()+4,$K435,4,1),1))</f>
        <v/>
      </c>
      <c r="I435" s="3" t="str">
        <f aca="true">IF(K435="","",INDIRECT("Feuil1!"&amp;ADDRESS(COLUMN()+4,$K435,4,1),1))</f>
        <v/>
      </c>
      <c r="J435" s="82" t="str">
        <f aca="true">IF(K435="","",INDIRECT("Feuil1!"&amp;ADDRESS(COLUMN()+4,$K435,4,1),1))</f>
        <v/>
      </c>
      <c r="K435" s="83" t="str">
        <f aca="false">IFERROR(SMALL(Feuil1!A$15:PV$15,ROW()-1),"")</f>
        <v/>
      </c>
    </row>
    <row r="436" customFormat="false" ht="13.8" hidden="false" customHeight="false" outlineLevel="0" collapsed="false">
      <c r="A436" s="3" t="str">
        <f aca="true">IF(K436="","",INDIRECT("Feuil1!"&amp;ADDRESS(COLUMN()+4,$K436,4,1),1))</f>
        <v/>
      </c>
      <c r="B436" s="81" t="str">
        <f aca="true">IF(K436="","",INDIRECT("Feuil1!"&amp;ADDRESS(COLUMN()+4,$K436,4,1),1))</f>
        <v/>
      </c>
      <c r="C436" s="3" t="str">
        <f aca="true">IF(K436="","",INDIRECT("Feuil1!"&amp;ADDRESS(COLUMN()+4,$K436,4,1),1))</f>
        <v/>
      </c>
      <c r="D436" s="3" t="str">
        <f aca="true">IF(K436="","",INDIRECT("Feuil1!"&amp;ADDRESS(COLUMN()+4,$K436,4,1),1))</f>
        <v/>
      </c>
      <c r="E436" s="82" t="str">
        <f aca="true">IF(K436="","",INDIRECT("Feuil1!"&amp;ADDRESS(COLUMN()+4,$K436,4,1),1))</f>
        <v/>
      </c>
      <c r="F436" s="3" t="str">
        <f aca="true">IF(K436="","",INDIRECT("Feuil1!"&amp;ADDRESS(COLUMN()+4,$K436,4,1),1))</f>
        <v/>
      </c>
      <c r="G436" s="82" t="str">
        <f aca="true">IF(K436="","",INDIRECT("Feuil1!"&amp;ADDRESS(COLUMN()+4,$K436,4,1),1))</f>
        <v/>
      </c>
      <c r="H436" s="3" t="str">
        <f aca="true">IF(K436="","",INDIRECT("Feuil1!"&amp;ADDRESS(COLUMN()+4,$K436,4,1),1))</f>
        <v/>
      </c>
      <c r="I436" s="3" t="str">
        <f aca="true">IF(K436="","",INDIRECT("Feuil1!"&amp;ADDRESS(COLUMN()+4,$K436,4,1),1))</f>
        <v/>
      </c>
      <c r="J436" s="82" t="str">
        <f aca="true">IF(K436="","",INDIRECT("Feuil1!"&amp;ADDRESS(COLUMN()+4,$K436,4,1),1))</f>
        <v/>
      </c>
      <c r="K436" s="83" t="str">
        <f aca="false">IFERROR(SMALL(Feuil1!A$15:PV$15,ROW()-1),"")</f>
        <v/>
      </c>
    </row>
    <row r="437" customFormat="false" ht="13.8" hidden="false" customHeight="false" outlineLevel="0" collapsed="false">
      <c r="A437" s="3" t="str">
        <f aca="true">IF(K437="","",INDIRECT("Feuil1!"&amp;ADDRESS(COLUMN()+4,$K437,4,1),1))</f>
        <v/>
      </c>
      <c r="B437" s="81" t="str">
        <f aca="true">IF(K437="","",INDIRECT("Feuil1!"&amp;ADDRESS(COLUMN()+4,$K437,4,1),1))</f>
        <v/>
      </c>
      <c r="C437" s="3" t="str">
        <f aca="true">IF(K437="","",INDIRECT("Feuil1!"&amp;ADDRESS(COLUMN()+4,$K437,4,1),1))</f>
        <v/>
      </c>
      <c r="D437" s="3" t="str">
        <f aca="true">IF(K437="","",INDIRECT("Feuil1!"&amp;ADDRESS(COLUMN()+4,$K437,4,1),1))</f>
        <v/>
      </c>
      <c r="E437" s="84" t="str">
        <f aca="true">IF(K437="","",INDIRECT("Feuil1!"&amp;ADDRESS(COLUMN()+4,$K437,4,1),1))</f>
        <v/>
      </c>
      <c r="F437" s="3" t="str">
        <f aca="true">IF(K437="","",INDIRECT("Feuil1!"&amp;ADDRESS(COLUMN()+4,$K437,4,1),1))</f>
        <v/>
      </c>
      <c r="G437" s="82" t="str">
        <f aca="true">IF(K437="","",INDIRECT("Feuil1!"&amp;ADDRESS(COLUMN()+4,$K437,4,1),1))</f>
        <v/>
      </c>
      <c r="H437" s="3" t="str">
        <f aca="true">IF(K437="","",INDIRECT("Feuil1!"&amp;ADDRESS(COLUMN()+4,$K437,4,1),1))</f>
        <v/>
      </c>
      <c r="I437" s="3" t="str">
        <f aca="true">IF(K437="","",INDIRECT("Feuil1!"&amp;ADDRESS(COLUMN()+4,$K437,4,1),1))</f>
        <v/>
      </c>
      <c r="J437" s="82" t="str">
        <f aca="true">IF(K437="","",INDIRECT("Feuil1!"&amp;ADDRESS(COLUMN()+4,$K437,4,1),1))</f>
        <v/>
      </c>
      <c r="K437" s="83" t="str">
        <f aca="false">IFERROR(SMALL(Feuil1!A$15:PV$15,ROW()-1),"")</f>
        <v/>
      </c>
    </row>
    <row r="438" customFormat="false" ht="13.8" hidden="false" customHeight="false" outlineLevel="0" collapsed="false">
      <c r="A438" s="3" t="str">
        <f aca="true">IF(K438="","",INDIRECT("Feuil1!"&amp;ADDRESS(COLUMN()+4,$K438,4,1),1))</f>
        <v/>
      </c>
      <c r="B438" s="81" t="str">
        <f aca="true">IF(K438="","",INDIRECT("Feuil1!"&amp;ADDRESS(COLUMN()+4,$K438,4,1),1))</f>
        <v/>
      </c>
      <c r="C438" s="3" t="str">
        <f aca="true">IF(K438="","",INDIRECT("Feuil1!"&amp;ADDRESS(COLUMN()+4,$K438,4,1),1))</f>
        <v/>
      </c>
      <c r="D438" s="3" t="str">
        <f aca="true">IF(K438="","",INDIRECT("Feuil1!"&amp;ADDRESS(COLUMN()+4,$K438,4,1),1))</f>
        <v/>
      </c>
      <c r="E438" s="84" t="str">
        <f aca="true">IF(K438="","",INDIRECT("Feuil1!"&amp;ADDRESS(COLUMN()+4,$K438,4,1),1))</f>
        <v/>
      </c>
      <c r="F438" s="3" t="str">
        <f aca="true">IF(K438="","",INDIRECT("Feuil1!"&amp;ADDRESS(COLUMN()+4,$K438,4,1),1))</f>
        <v/>
      </c>
      <c r="G438" s="84" t="str">
        <f aca="true">IF(K438="","",INDIRECT("Feuil1!"&amp;ADDRESS(COLUMN()+4,$K438,4,1),1))</f>
        <v/>
      </c>
      <c r="H438" s="3" t="str">
        <f aca="true">IF(K438="","",INDIRECT("Feuil1!"&amp;ADDRESS(COLUMN()+4,$K438,4,1),1))</f>
        <v/>
      </c>
      <c r="I438" s="3" t="str">
        <f aca="true">IF(K438="","",INDIRECT("Feuil1!"&amp;ADDRESS(COLUMN()+4,$K438,4,1),1))</f>
        <v/>
      </c>
      <c r="J438" s="82" t="str">
        <f aca="true">IF(K438="","",INDIRECT("Feuil1!"&amp;ADDRESS(COLUMN()+4,$K438,4,1),1))</f>
        <v/>
      </c>
      <c r="K438" s="83" t="str">
        <f aca="false">IFERROR(SMALL(Feuil1!A$15:PV$15,ROW()-1),"")</f>
        <v/>
      </c>
    </row>
    <row r="439" customFormat="false" ht="13.8" hidden="false" customHeight="false" outlineLevel="0" collapsed="false">
      <c r="A439" s="3" t="str">
        <f aca="true">IF(K439="","",INDIRECT("Feuil1!"&amp;ADDRESS(COLUMN()+4,$K439,4,1),1))</f>
        <v/>
      </c>
      <c r="B439" s="81" t="str">
        <f aca="true">IF(K439="","",INDIRECT("Feuil1!"&amp;ADDRESS(COLUMN()+4,$K439,4,1),1))</f>
        <v/>
      </c>
      <c r="C439" s="3" t="str">
        <f aca="true">IF(K439="","",INDIRECT("Feuil1!"&amp;ADDRESS(COLUMN()+4,$K439,4,1),1))</f>
        <v/>
      </c>
      <c r="D439" s="3" t="str">
        <f aca="true">IF(K439="","",INDIRECT("Feuil1!"&amp;ADDRESS(COLUMN()+4,$K439,4,1),1))</f>
        <v/>
      </c>
      <c r="E439" s="84" t="str">
        <f aca="true">IF(K439="","",INDIRECT("Feuil1!"&amp;ADDRESS(COLUMN()+4,$K439,4,1),1))</f>
        <v/>
      </c>
      <c r="F439" s="3" t="str">
        <f aca="true">IF(K439="","",INDIRECT("Feuil1!"&amp;ADDRESS(COLUMN()+4,$K439,4,1),1))</f>
        <v/>
      </c>
      <c r="G439" s="84" t="str">
        <f aca="true">IF(K439="","",INDIRECT("Feuil1!"&amp;ADDRESS(COLUMN()+4,$K439,4,1),1))</f>
        <v/>
      </c>
      <c r="H439" s="3" t="str">
        <f aca="true">IF(K439="","",INDIRECT("Feuil1!"&amp;ADDRESS(COLUMN()+4,$K439,4,1),1))</f>
        <v/>
      </c>
      <c r="I439" s="3" t="str">
        <f aca="true">IF(K439="","",INDIRECT("Feuil1!"&amp;ADDRESS(COLUMN()+4,$K439,4,1),1))</f>
        <v/>
      </c>
      <c r="J439" s="3" t="str">
        <f aca="true">IF(K439="","",INDIRECT("Feuil1!"&amp;ADDRESS(COLUMN()+4,$K439,4,1),1))</f>
        <v/>
      </c>
      <c r="K439" s="83" t="str">
        <f aca="false">IFERROR(SMALL(Feuil1!A$15:PV$15,ROW()-1),"")</f>
        <v/>
      </c>
    </row>
    <row r="440" customFormat="false" ht="15" hidden="false" customHeight="false" outlineLevel="0" collapsed="false">
      <c r="A440" s="4"/>
      <c r="B440" s="4"/>
      <c r="C440" s="4"/>
      <c r="D440" s="4"/>
      <c r="E440" s="21"/>
      <c r="F440" s="21"/>
      <c r="G440" s="4"/>
      <c r="H440" s="36"/>
      <c r="I440" s="4"/>
      <c r="J440" s="4"/>
    </row>
    <row r="441" customFormat="false" ht="15" hidden="false" customHeight="false" outlineLevel="0" collapsed="false">
      <c r="A441" s="4"/>
      <c r="B441" s="4"/>
      <c r="C441" s="4"/>
      <c r="D441" s="4"/>
      <c r="E441" s="21"/>
      <c r="F441" s="21"/>
      <c r="G441" s="4"/>
      <c r="H441" s="36"/>
      <c r="I441" s="4"/>
      <c r="J441" s="4"/>
    </row>
    <row r="442" customFormat="false" ht="15" hidden="false" customHeight="false" outlineLevel="0" collapsed="false">
      <c r="A442" s="4"/>
      <c r="B442" s="4"/>
      <c r="C442" s="4"/>
      <c r="D442" s="4"/>
      <c r="E442" s="21"/>
      <c r="F442" s="21"/>
      <c r="G442" s="4"/>
      <c r="H442" s="36"/>
      <c r="I442" s="4"/>
      <c r="J442" s="4"/>
    </row>
    <row r="443" customFormat="false" ht="15" hidden="false" customHeight="false" outlineLevel="0" collapsed="false">
      <c r="A443" s="4"/>
      <c r="B443" s="4"/>
      <c r="C443" s="4"/>
      <c r="D443" s="4"/>
      <c r="E443" s="21"/>
      <c r="F443" s="21"/>
      <c r="G443" s="4"/>
      <c r="H443" s="36"/>
      <c r="I443" s="4"/>
      <c r="J443" s="4"/>
    </row>
    <row r="444" customFormat="false" ht="15" hidden="false" customHeight="false" outlineLevel="0" collapsed="false">
      <c r="A444" s="4"/>
      <c r="B444" s="4"/>
      <c r="C444" s="4"/>
      <c r="D444" s="4"/>
      <c r="E444" s="21"/>
      <c r="F444" s="21"/>
      <c r="G444" s="4"/>
      <c r="H444" s="36"/>
      <c r="I444" s="4"/>
      <c r="J444" s="4"/>
    </row>
    <row r="445" customFormat="false" ht="15" hidden="false" customHeight="false" outlineLevel="0" collapsed="false">
      <c r="A445" s="4"/>
      <c r="B445" s="4"/>
      <c r="C445" s="4"/>
      <c r="D445" s="4"/>
      <c r="E445" s="21"/>
      <c r="F445" s="21"/>
      <c r="G445" s="4"/>
      <c r="H445" s="36"/>
      <c r="I445" s="4"/>
      <c r="J445" s="4"/>
    </row>
    <row r="446" customFormat="false" ht="15" hidden="false" customHeight="false" outlineLevel="0" collapsed="false">
      <c r="A446" s="4"/>
      <c r="B446" s="4"/>
      <c r="C446" s="4"/>
      <c r="D446" s="4"/>
      <c r="E446" s="21"/>
      <c r="F446" s="21"/>
      <c r="G446" s="4"/>
      <c r="H446" s="36"/>
      <c r="I446" s="4"/>
      <c r="J446" s="4"/>
    </row>
    <row r="447" customFormat="false" ht="15" hidden="false" customHeight="false" outlineLevel="0" collapsed="false">
      <c r="A447" s="4"/>
      <c r="B447" s="4"/>
      <c r="C447" s="4"/>
      <c r="D447" s="4"/>
      <c r="E447" s="21"/>
      <c r="F447" s="21"/>
      <c r="G447" s="4"/>
      <c r="H447" s="36"/>
      <c r="I447" s="4"/>
      <c r="J447" s="4"/>
    </row>
    <row r="448" customFormat="false" ht="15" hidden="false" customHeight="false" outlineLevel="0" collapsed="false">
      <c r="A448" s="4"/>
      <c r="B448" s="4"/>
      <c r="C448" s="4"/>
      <c r="D448" s="4"/>
      <c r="E448" s="21"/>
      <c r="F448" s="21"/>
      <c r="G448" s="4"/>
      <c r="H448" s="36"/>
      <c r="I448" s="4"/>
      <c r="J448" s="4"/>
    </row>
    <row r="449" customFormat="false" ht="15" hidden="false" customHeight="false" outlineLevel="0" collapsed="false">
      <c r="A449" s="4"/>
      <c r="B449" s="4"/>
      <c r="C449" s="4"/>
      <c r="D449" s="4"/>
      <c r="E449" s="21"/>
      <c r="F449" s="21"/>
      <c r="G449" s="4"/>
      <c r="H449" s="36"/>
      <c r="I449" s="4"/>
      <c r="J449" s="4"/>
    </row>
    <row r="450" customFormat="false" ht="15" hidden="false" customHeight="false" outlineLevel="0" collapsed="false">
      <c r="A450" s="4"/>
      <c r="B450" s="4"/>
      <c r="C450" s="4"/>
      <c r="D450" s="4"/>
      <c r="E450" s="21"/>
      <c r="F450" s="21"/>
      <c r="G450" s="4"/>
      <c r="H450" s="36"/>
      <c r="I450" s="4"/>
      <c r="J450" s="4"/>
    </row>
    <row r="451" customFormat="false" ht="15" hidden="false" customHeight="false" outlineLevel="0" collapsed="false">
      <c r="A451" s="4"/>
      <c r="B451" s="4"/>
      <c r="C451" s="4"/>
      <c r="D451" s="4"/>
      <c r="E451" s="21"/>
      <c r="F451" s="21"/>
      <c r="G451" s="4"/>
      <c r="H451" s="36"/>
      <c r="I451" s="4"/>
      <c r="J451" s="4"/>
    </row>
    <row r="452" customFormat="false" ht="15" hidden="false" customHeight="false" outlineLevel="0" collapsed="false">
      <c r="A452" s="4"/>
      <c r="B452" s="4"/>
      <c r="C452" s="4"/>
      <c r="D452" s="4"/>
      <c r="E452" s="21"/>
      <c r="F452" s="21"/>
      <c r="G452" s="4"/>
      <c r="H452" s="36"/>
      <c r="I452" s="4"/>
      <c r="J452" s="4"/>
    </row>
    <row r="453" customFormat="false" ht="15" hidden="false" customHeight="false" outlineLevel="0" collapsed="false">
      <c r="A453" s="4"/>
      <c r="B453" s="4"/>
      <c r="C453" s="4"/>
      <c r="D453" s="4"/>
      <c r="E453" s="21"/>
      <c r="F453" s="21"/>
      <c r="G453" s="4"/>
      <c r="H453" s="36"/>
      <c r="I453" s="4"/>
      <c r="J453" s="4"/>
    </row>
    <row r="454" customFormat="false" ht="15" hidden="false" customHeight="false" outlineLevel="0" collapsed="false">
      <c r="A454" s="4"/>
      <c r="B454" s="4"/>
      <c r="C454" s="4"/>
      <c r="D454" s="4"/>
      <c r="E454" s="21"/>
      <c r="F454" s="21"/>
      <c r="G454" s="4"/>
      <c r="H454" s="36"/>
      <c r="I454" s="4"/>
      <c r="J454" s="4"/>
    </row>
    <row r="455" customFormat="false" ht="15" hidden="false" customHeight="false" outlineLevel="0" collapsed="false">
      <c r="A455" s="4"/>
      <c r="B455" s="4"/>
      <c r="C455" s="4"/>
      <c r="D455" s="4"/>
      <c r="E455" s="21"/>
      <c r="F455" s="21"/>
      <c r="G455" s="4"/>
      <c r="H455" s="36"/>
      <c r="I455" s="4"/>
      <c r="J455" s="4"/>
    </row>
    <row r="456" customFormat="false" ht="15" hidden="false" customHeight="false" outlineLevel="0" collapsed="false">
      <c r="A456" s="4"/>
      <c r="B456" s="4"/>
      <c r="C456" s="4"/>
      <c r="D456" s="4"/>
      <c r="E456" s="21"/>
      <c r="F456" s="21"/>
      <c r="G456" s="4"/>
      <c r="H456" s="36"/>
      <c r="I456" s="4"/>
      <c r="J456" s="4"/>
    </row>
    <row r="457" customFormat="false" ht="15" hidden="false" customHeight="false" outlineLevel="0" collapsed="false">
      <c r="A457" s="4"/>
      <c r="B457" s="4"/>
      <c r="C457" s="4"/>
      <c r="D457" s="4"/>
      <c r="E457" s="21"/>
      <c r="F457" s="21"/>
      <c r="G457" s="4"/>
      <c r="H457" s="36"/>
      <c r="I457" s="4"/>
      <c r="J457" s="4"/>
    </row>
    <row r="458" customFormat="false" ht="15" hidden="false" customHeight="false" outlineLevel="0" collapsed="false">
      <c r="A458" s="4"/>
      <c r="B458" s="4"/>
      <c r="C458" s="4"/>
      <c r="D458" s="4"/>
      <c r="E458" s="21"/>
      <c r="F458" s="21"/>
      <c r="G458" s="4"/>
      <c r="H458" s="36"/>
      <c r="I458" s="4"/>
      <c r="J458" s="4"/>
    </row>
    <row r="459" customFormat="false" ht="15" hidden="false" customHeight="false" outlineLevel="0" collapsed="false">
      <c r="A459" s="4"/>
      <c r="B459" s="4"/>
      <c r="C459" s="4"/>
      <c r="D459" s="4"/>
      <c r="E459" s="21"/>
      <c r="F459" s="21"/>
      <c r="G459" s="4"/>
      <c r="H459" s="36"/>
      <c r="I459" s="4"/>
      <c r="J459" s="4"/>
    </row>
    <row r="460" customFormat="false" ht="15" hidden="false" customHeight="false" outlineLevel="0" collapsed="false">
      <c r="A460" s="4"/>
      <c r="B460" s="4"/>
      <c r="C460" s="4"/>
      <c r="D460" s="4"/>
      <c r="E460" s="21"/>
      <c r="F460" s="21"/>
      <c r="G460" s="4"/>
      <c r="H460" s="36"/>
      <c r="I460" s="4"/>
      <c r="J460" s="4"/>
    </row>
    <row r="461" customFormat="false" ht="15" hidden="false" customHeight="false" outlineLevel="0" collapsed="false">
      <c r="A461" s="4"/>
      <c r="B461" s="4"/>
      <c r="C461" s="4"/>
      <c r="D461" s="4"/>
      <c r="E461" s="21"/>
      <c r="F461" s="21"/>
      <c r="G461" s="4"/>
      <c r="H461" s="36"/>
      <c r="I461" s="4"/>
      <c r="J461" s="4"/>
    </row>
    <row r="462" customFormat="false" ht="15" hidden="false" customHeight="false" outlineLevel="0" collapsed="false">
      <c r="A462" s="4"/>
      <c r="B462" s="4"/>
      <c r="C462" s="4"/>
      <c r="D462" s="4"/>
      <c r="E462" s="21"/>
      <c r="F462" s="21"/>
      <c r="G462" s="4"/>
      <c r="H462" s="36"/>
      <c r="I462" s="4"/>
      <c r="J462" s="4"/>
    </row>
    <row r="463" customFormat="false" ht="15" hidden="false" customHeight="false" outlineLevel="0" collapsed="false">
      <c r="A463" s="4"/>
      <c r="B463" s="4"/>
      <c r="C463" s="4"/>
      <c r="D463" s="4"/>
      <c r="E463" s="21"/>
      <c r="F463" s="21"/>
      <c r="G463" s="4"/>
      <c r="H463" s="36"/>
      <c r="I463" s="4"/>
      <c r="J463" s="4"/>
    </row>
    <row r="464" customFormat="false" ht="15" hidden="false" customHeight="false" outlineLevel="0" collapsed="false">
      <c r="A464" s="4"/>
      <c r="B464" s="4"/>
      <c r="C464" s="4"/>
      <c r="D464" s="4"/>
      <c r="E464" s="21"/>
      <c r="F464" s="21"/>
      <c r="G464" s="4"/>
      <c r="H464" s="36"/>
      <c r="I464" s="4"/>
      <c r="J464" s="4"/>
    </row>
    <row r="465" customFormat="false" ht="15" hidden="false" customHeight="false" outlineLevel="0" collapsed="false">
      <c r="A465" s="4"/>
      <c r="B465" s="4"/>
      <c r="C465" s="4"/>
      <c r="D465" s="4"/>
      <c r="E465" s="21"/>
      <c r="F465" s="21"/>
      <c r="G465" s="4"/>
      <c r="H465" s="36"/>
      <c r="I465" s="4"/>
      <c r="J465" s="4"/>
    </row>
    <row r="466" customFormat="false" ht="15" hidden="false" customHeight="false" outlineLevel="0" collapsed="false">
      <c r="A466" s="4"/>
      <c r="B466" s="4"/>
      <c r="C466" s="4"/>
      <c r="D466" s="4"/>
      <c r="E466" s="21"/>
      <c r="F466" s="21"/>
      <c r="G466" s="4"/>
      <c r="H466" s="36"/>
      <c r="I466" s="4"/>
      <c r="J466" s="4"/>
    </row>
    <row r="467" customFormat="false" ht="15" hidden="false" customHeight="false" outlineLevel="0" collapsed="false">
      <c r="A467" s="4"/>
      <c r="B467" s="4"/>
      <c r="C467" s="4"/>
      <c r="D467" s="4"/>
      <c r="E467" s="21"/>
      <c r="F467" s="21"/>
      <c r="G467" s="4"/>
      <c r="H467" s="36"/>
      <c r="I467" s="4"/>
      <c r="J467" s="4"/>
    </row>
    <row r="468" customFormat="false" ht="15" hidden="false" customHeight="false" outlineLevel="0" collapsed="false">
      <c r="A468" s="4"/>
      <c r="B468" s="4"/>
      <c r="C468" s="4"/>
      <c r="D468" s="4"/>
      <c r="E468" s="21"/>
      <c r="F468" s="21"/>
      <c r="G468" s="4"/>
      <c r="H468" s="36"/>
      <c r="I468" s="4"/>
      <c r="J468" s="4"/>
    </row>
    <row r="469" customFormat="false" ht="15" hidden="false" customHeight="false" outlineLevel="0" collapsed="false">
      <c r="A469" s="4"/>
      <c r="B469" s="4"/>
      <c r="C469" s="4"/>
      <c r="D469" s="4"/>
      <c r="E469" s="21"/>
      <c r="F469" s="21"/>
      <c r="G469" s="4"/>
      <c r="H469" s="36"/>
      <c r="I469" s="4"/>
      <c r="J469" s="4"/>
    </row>
    <row r="470" customFormat="false" ht="15" hidden="false" customHeight="false" outlineLevel="0" collapsed="false">
      <c r="A470" s="4"/>
      <c r="B470" s="4"/>
      <c r="C470" s="4"/>
      <c r="D470" s="4"/>
      <c r="E470" s="21"/>
      <c r="F470" s="21"/>
      <c r="G470" s="4"/>
      <c r="H470" s="36"/>
      <c r="I470" s="4"/>
      <c r="J470" s="4"/>
    </row>
    <row r="471" customFormat="false" ht="15" hidden="false" customHeight="false" outlineLevel="0" collapsed="false">
      <c r="A471" s="4"/>
      <c r="B471" s="4"/>
      <c r="C471" s="4"/>
      <c r="D471" s="4"/>
      <c r="E471" s="21"/>
      <c r="F471" s="21"/>
      <c r="G471" s="4"/>
      <c r="H471" s="36"/>
      <c r="I471" s="4"/>
      <c r="J471" s="4"/>
    </row>
    <row r="472" customFormat="false" ht="15" hidden="false" customHeight="false" outlineLevel="0" collapsed="false">
      <c r="A472" s="4"/>
      <c r="B472" s="4"/>
      <c r="C472" s="4"/>
      <c r="D472" s="4"/>
      <c r="E472" s="21"/>
      <c r="F472" s="21"/>
      <c r="G472" s="4"/>
      <c r="H472" s="36"/>
      <c r="I472" s="4"/>
      <c r="J472" s="4"/>
    </row>
    <row r="473" customFormat="false" ht="15" hidden="false" customHeight="false" outlineLevel="0" collapsed="false">
      <c r="A473" s="4"/>
      <c r="B473" s="4"/>
      <c r="C473" s="4"/>
      <c r="D473" s="4"/>
      <c r="E473" s="21"/>
      <c r="F473" s="21"/>
      <c r="G473" s="4"/>
      <c r="H473" s="36"/>
      <c r="I473" s="4"/>
      <c r="J473" s="4"/>
    </row>
    <row r="474" customFormat="false" ht="15" hidden="false" customHeight="false" outlineLevel="0" collapsed="false">
      <c r="A474" s="4"/>
      <c r="B474" s="4"/>
      <c r="C474" s="4"/>
      <c r="D474" s="4"/>
      <c r="E474" s="21"/>
      <c r="F474" s="21"/>
      <c r="G474" s="4"/>
      <c r="H474" s="36"/>
      <c r="I474" s="4"/>
      <c r="J474" s="4"/>
    </row>
    <row r="475" customFormat="false" ht="15" hidden="false" customHeight="false" outlineLevel="0" collapsed="false">
      <c r="A475" s="4"/>
      <c r="B475" s="4"/>
      <c r="C475" s="4"/>
      <c r="D475" s="4"/>
      <c r="E475" s="21"/>
      <c r="F475" s="21"/>
      <c r="G475" s="4"/>
      <c r="H475" s="36"/>
      <c r="I475" s="4"/>
      <c r="J475" s="4"/>
    </row>
    <row r="476" customFormat="false" ht="15" hidden="false" customHeight="false" outlineLevel="0" collapsed="false">
      <c r="A476" s="4"/>
      <c r="B476" s="4"/>
      <c r="C476" s="4"/>
      <c r="D476" s="4"/>
      <c r="E476" s="21"/>
      <c r="F476" s="21"/>
      <c r="G476" s="4"/>
      <c r="H476" s="36"/>
      <c r="I476" s="4"/>
      <c r="J476" s="4"/>
    </row>
    <row r="477" customFormat="false" ht="15" hidden="false" customHeight="false" outlineLevel="0" collapsed="false">
      <c r="A477" s="4"/>
      <c r="B477" s="4"/>
      <c r="C477" s="4"/>
      <c r="D477" s="4"/>
      <c r="E477" s="21"/>
      <c r="F477" s="21"/>
      <c r="G477" s="4"/>
      <c r="H477" s="36"/>
      <c r="I477" s="4"/>
      <c r="J477" s="4"/>
    </row>
    <row r="478" customFormat="false" ht="15" hidden="false" customHeight="false" outlineLevel="0" collapsed="false">
      <c r="A478" s="4"/>
      <c r="B478" s="4"/>
      <c r="C478" s="4"/>
      <c r="D478" s="4"/>
      <c r="E478" s="21"/>
      <c r="F478" s="21"/>
      <c r="G478" s="4"/>
      <c r="H478" s="36"/>
      <c r="I478" s="4"/>
      <c r="J478" s="4"/>
    </row>
    <row r="479" customFormat="false" ht="15" hidden="false" customHeight="false" outlineLevel="0" collapsed="false">
      <c r="A479" s="4"/>
      <c r="B479" s="4"/>
      <c r="C479" s="4"/>
      <c r="D479" s="4"/>
      <c r="E479" s="21"/>
      <c r="F479" s="21"/>
      <c r="G479" s="4"/>
      <c r="H479" s="36"/>
      <c r="I479" s="4"/>
      <c r="J479" s="4"/>
    </row>
    <row r="480" customFormat="false" ht="15" hidden="false" customHeight="false" outlineLevel="0" collapsed="false">
      <c r="A480" s="4"/>
      <c r="B480" s="4"/>
      <c r="C480" s="4"/>
      <c r="D480" s="4"/>
      <c r="E480" s="21"/>
      <c r="F480" s="21"/>
      <c r="G480" s="4"/>
      <c r="H480" s="36"/>
      <c r="I480" s="4"/>
      <c r="J480" s="4"/>
    </row>
    <row r="481" customFormat="false" ht="15" hidden="false" customHeight="false" outlineLevel="0" collapsed="false">
      <c r="A481" s="4"/>
      <c r="B481" s="4"/>
      <c r="C481" s="4"/>
      <c r="D481" s="4"/>
      <c r="E481" s="21"/>
      <c r="F481" s="21"/>
      <c r="G481" s="4"/>
      <c r="H481" s="36"/>
      <c r="I481" s="4"/>
      <c r="J481" s="4"/>
    </row>
    <row r="482" customFormat="false" ht="15" hidden="false" customHeight="false" outlineLevel="0" collapsed="false">
      <c r="A482" s="4"/>
      <c r="B482" s="4"/>
      <c r="C482" s="4"/>
      <c r="D482" s="4"/>
      <c r="E482" s="21"/>
      <c r="F482" s="21"/>
      <c r="G482" s="4"/>
      <c r="H482" s="36"/>
      <c r="I482" s="4"/>
      <c r="J482" s="4"/>
    </row>
    <row r="483" customFormat="false" ht="15" hidden="false" customHeight="false" outlineLevel="0" collapsed="false">
      <c r="A483" s="4"/>
      <c r="B483" s="4"/>
      <c r="C483" s="4"/>
      <c r="D483" s="4"/>
      <c r="E483" s="21"/>
      <c r="F483" s="21"/>
      <c r="G483" s="4"/>
      <c r="H483" s="36"/>
      <c r="I483" s="4"/>
      <c r="J483" s="4"/>
    </row>
    <row r="484" customFormat="false" ht="15" hidden="false" customHeight="false" outlineLevel="0" collapsed="false">
      <c r="A484" s="4"/>
      <c r="B484" s="4"/>
      <c r="C484" s="4"/>
      <c r="D484" s="4"/>
      <c r="E484" s="21"/>
      <c r="F484" s="21"/>
      <c r="G484" s="4"/>
      <c r="H484" s="36"/>
      <c r="I484" s="4"/>
      <c r="J484" s="4"/>
    </row>
    <row r="485" customFormat="false" ht="15" hidden="false" customHeight="false" outlineLevel="0" collapsed="false">
      <c r="A485" s="4"/>
      <c r="B485" s="4"/>
      <c r="C485" s="4"/>
      <c r="D485" s="4"/>
      <c r="E485" s="21"/>
      <c r="F485" s="21"/>
      <c r="G485" s="4"/>
      <c r="H485" s="36"/>
      <c r="I485" s="4"/>
      <c r="J485" s="4"/>
    </row>
    <row r="486" customFormat="false" ht="15" hidden="false" customHeight="false" outlineLevel="0" collapsed="false">
      <c r="A486" s="4"/>
      <c r="B486" s="4"/>
      <c r="C486" s="4"/>
      <c r="D486" s="4"/>
      <c r="E486" s="21"/>
      <c r="F486" s="21"/>
      <c r="G486" s="4"/>
      <c r="H486" s="36"/>
      <c r="I486" s="4"/>
      <c r="J486" s="4"/>
    </row>
    <row r="487" customFormat="false" ht="15" hidden="false" customHeight="false" outlineLevel="0" collapsed="false">
      <c r="A487" s="4"/>
      <c r="B487" s="4"/>
      <c r="C487" s="4"/>
      <c r="D487" s="4"/>
      <c r="E487" s="21"/>
      <c r="F487" s="21"/>
      <c r="G487" s="4"/>
      <c r="H487" s="36"/>
      <c r="I487" s="4"/>
      <c r="J487" s="4"/>
    </row>
    <row r="488" customFormat="false" ht="15" hidden="false" customHeight="false" outlineLevel="0" collapsed="false">
      <c r="A488" s="4"/>
      <c r="B488" s="4"/>
      <c r="C488" s="4"/>
      <c r="D488" s="4"/>
      <c r="E488" s="21"/>
      <c r="F488" s="21"/>
      <c r="G488" s="4"/>
      <c r="H488" s="36"/>
      <c r="I488" s="4"/>
      <c r="J488" s="4"/>
    </row>
    <row r="489" customFormat="false" ht="15" hidden="false" customHeight="false" outlineLevel="0" collapsed="false">
      <c r="A489" s="4"/>
      <c r="B489" s="4"/>
      <c r="C489" s="4"/>
      <c r="D489" s="4"/>
      <c r="E489" s="21"/>
      <c r="F489" s="21"/>
      <c r="G489" s="4"/>
      <c r="H489" s="36"/>
      <c r="I489" s="4"/>
      <c r="J489" s="4"/>
    </row>
    <row r="490" customFormat="false" ht="15" hidden="false" customHeight="false" outlineLevel="0" collapsed="false">
      <c r="A490" s="4"/>
      <c r="B490" s="4"/>
      <c r="C490" s="4"/>
      <c r="D490" s="4"/>
      <c r="E490" s="21"/>
      <c r="F490" s="21"/>
      <c r="G490" s="4"/>
      <c r="H490" s="36"/>
      <c r="I490" s="4"/>
      <c r="J490" s="4"/>
    </row>
    <row r="491" customFormat="false" ht="15" hidden="false" customHeight="false" outlineLevel="0" collapsed="false">
      <c r="A491" s="4"/>
      <c r="B491" s="4"/>
      <c r="C491" s="4"/>
      <c r="D491" s="4"/>
      <c r="E491" s="21"/>
      <c r="F491" s="21"/>
      <c r="G491" s="4"/>
      <c r="H491" s="36"/>
      <c r="I491" s="4"/>
      <c r="J491" s="4"/>
    </row>
    <row r="492" customFormat="false" ht="15" hidden="false" customHeight="false" outlineLevel="0" collapsed="false">
      <c r="A492" s="4"/>
      <c r="B492" s="4"/>
      <c r="C492" s="4"/>
      <c r="D492" s="4"/>
      <c r="E492" s="21"/>
      <c r="F492" s="21"/>
      <c r="G492" s="4"/>
      <c r="H492" s="36"/>
      <c r="I492" s="4"/>
      <c r="J492" s="4"/>
    </row>
    <row r="493" customFormat="false" ht="15" hidden="false" customHeight="false" outlineLevel="0" collapsed="false">
      <c r="A493" s="4"/>
      <c r="B493" s="4"/>
      <c r="C493" s="4"/>
      <c r="D493" s="4"/>
      <c r="E493" s="21"/>
      <c r="F493" s="21"/>
      <c r="G493" s="4"/>
      <c r="H493" s="36"/>
      <c r="I493" s="4"/>
      <c r="J493" s="4"/>
    </row>
    <row r="494" customFormat="false" ht="15" hidden="false" customHeight="false" outlineLevel="0" collapsed="false">
      <c r="A494" s="4"/>
      <c r="B494" s="4"/>
      <c r="C494" s="4"/>
      <c r="D494" s="4"/>
      <c r="E494" s="21"/>
      <c r="F494" s="21"/>
      <c r="G494" s="4"/>
      <c r="H494" s="36"/>
      <c r="I494" s="4"/>
      <c r="J494" s="4"/>
    </row>
    <row r="495" customFormat="false" ht="15" hidden="false" customHeight="false" outlineLevel="0" collapsed="false">
      <c r="A495" s="4"/>
      <c r="B495" s="4"/>
      <c r="C495" s="4"/>
      <c r="D495" s="4"/>
      <c r="E495" s="21"/>
      <c r="F495" s="21"/>
      <c r="G495" s="4"/>
      <c r="H495" s="36"/>
      <c r="I495" s="4"/>
      <c r="J495" s="4"/>
    </row>
    <row r="496" customFormat="false" ht="15" hidden="false" customHeight="false" outlineLevel="0" collapsed="false">
      <c r="A496" s="4"/>
      <c r="B496" s="4"/>
      <c r="C496" s="4"/>
      <c r="D496" s="4"/>
      <c r="E496" s="21"/>
      <c r="F496" s="21"/>
      <c r="G496" s="4"/>
      <c r="H496" s="36"/>
      <c r="I496" s="4"/>
      <c r="J496" s="4"/>
    </row>
    <row r="497" customFormat="false" ht="15" hidden="false" customHeight="false" outlineLevel="0" collapsed="false">
      <c r="A497" s="4"/>
      <c r="B497" s="4"/>
      <c r="C497" s="4"/>
      <c r="D497" s="4"/>
      <c r="E497" s="21"/>
      <c r="F497" s="21"/>
      <c r="G497" s="4"/>
      <c r="H497" s="36"/>
      <c r="I497" s="4"/>
      <c r="J497" s="4"/>
    </row>
    <row r="498" customFormat="false" ht="15" hidden="false" customHeight="false" outlineLevel="0" collapsed="false">
      <c r="A498" s="4"/>
      <c r="B498" s="4"/>
      <c r="C498" s="4"/>
      <c r="D498" s="4"/>
      <c r="E498" s="21"/>
      <c r="F498" s="21"/>
      <c r="G498" s="4"/>
      <c r="H498" s="36"/>
      <c r="I498" s="4"/>
      <c r="J498" s="4"/>
    </row>
    <row r="499" customFormat="false" ht="15" hidden="false" customHeight="false" outlineLevel="0" collapsed="false">
      <c r="A499" s="4"/>
      <c r="B499" s="4"/>
      <c r="C499" s="4"/>
      <c r="D499" s="4"/>
      <c r="E499" s="21"/>
      <c r="F499" s="21"/>
      <c r="G499" s="4"/>
      <c r="H499" s="36"/>
      <c r="I499" s="4"/>
      <c r="J499" s="4"/>
    </row>
    <row r="500" customFormat="false" ht="15" hidden="false" customHeight="false" outlineLevel="0" collapsed="false">
      <c r="A500" s="4"/>
      <c r="B500" s="4"/>
      <c r="C500" s="4"/>
      <c r="D500" s="4"/>
      <c r="E500" s="21"/>
      <c r="F500" s="21"/>
      <c r="G500" s="4"/>
      <c r="H500" s="36"/>
      <c r="I500" s="4"/>
      <c r="J500" s="4"/>
    </row>
    <row r="501" customFormat="false" ht="15" hidden="false" customHeight="false" outlineLevel="0" collapsed="false">
      <c r="A501" s="4"/>
      <c r="B501" s="4"/>
      <c r="C501" s="4"/>
      <c r="D501" s="4"/>
      <c r="E501" s="21"/>
      <c r="F501" s="21"/>
      <c r="G501" s="4"/>
      <c r="H501" s="36"/>
      <c r="I501" s="4"/>
      <c r="J501" s="4"/>
    </row>
    <row r="502" customFormat="false" ht="15" hidden="false" customHeight="false" outlineLevel="0" collapsed="false">
      <c r="A502" s="4"/>
      <c r="B502" s="4"/>
      <c r="C502" s="4"/>
      <c r="D502" s="4"/>
      <c r="E502" s="21"/>
      <c r="F502" s="21"/>
      <c r="G502" s="4"/>
      <c r="H502" s="36"/>
      <c r="I502" s="4"/>
      <c r="J502" s="4"/>
    </row>
    <row r="503" customFormat="false" ht="15" hidden="false" customHeight="false" outlineLevel="0" collapsed="false">
      <c r="A503" s="4"/>
      <c r="B503" s="4"/>
      <c r="C503" s="4"/>
      <c r="D503" s="4"/>
      <c r="E503" s="21"/>
      <c r="F503" s="21"/>
      <c r="G503" s="4"/>
      <c r="H503" s="36"/>
      <c r="I503" s="4"/>
      <c r="J503" s="4"/>
    </row>
    <row r="504" customFormat="false" ht="15" hidden="false" customHeight="false" outlineLevel="0" collapsed="false">
      <c r="A504" s="4"/>
      <c r="B504" s="4"/>
      <c r="C504" s="4"/>
      <c r="D504" s="4"/>
      <c r="E504" s="21"/>
      <c r="F504" s="21"/>
      <c r="G504" s="4"/>
      <c r="H504" s="36"/>
      <c r="I504" s="4"/>
      <c r="J504" s="4"/>
    </row>
    <row r="505" customFormat="false" ht="15" hidden="false" customHeight="false" outlineLevel="0" collapsed="false">
      <c r="A505" s="4"/>
      <c r="B505" s="4"/>
      <c r="C505" s="4"/>
      <c r="D505" s="4"/>
      <c r="E505" s="21"/>
      <c r="F505" s="21"/>
      <c r="G505" s="4"/>
      <c r="H505" s="36"/>
      <c r="I505" s="4"/>
      <c r="J505" s="4"/>
    </row>
    <row r="506" customFormat="false" ht="15" hidden="false" customHeight="false" outlineLevel="0" collapsed="false">
      <c r="A506" s="4"/>
      <c r="B506" s="4"/>
      <c r="C506" s="4"/>
      <c r="D506" s="4"/>
      <c r="E506" s="21"/>
      <c r="F506" s="21"/>
      <c r="G506" s="4"/>
      <c r="H506" s="36"/>
      <c r="I506" s="4"/>
      <c r="J506" s="4"/>
    </row>
    <row r="507" customFormat="false" ht="15" hidden="false" customHeight="false" outlineLevel="0" collapsed="false">
      <c r="A507" s="4"/>
      <c r="B507" s="4"/>
      <c r="C507" s="4"/>
      <c r="D507" s="4"/>
      <c r="E507" s="21"/>
      <c r="F507" s="21"/>
      <c r="G507" s="4"/>
      <c r="H507" s="36"/>
      <c r="I507" s="4"/>
      <c r="J507" s="4"/>
    </row>
    <row r="508" customFormat="false" ht="15" hidden="false" customHeight="false" outlineLevel="0" collapsed="false">
      <c r="A508" s="4"/>
      <c r="B508" s="4"/>
      <c r="C508" s="4"/>
      <c r="D508" s="4"/>
      <c r="E508" s="21"/>
      <c r="F508" s="21"/>
      <c r="G508" s="4"/>
      <c r="H508" s="36"/>
      <c r="I508" s="4"/>
      <c r="J508" s="4"/>
    </row>
    <row r="509" customFormat="false" ht="15" hidden="false" customHeight="false" outlineLevel="0" collapsed="false">
      <c r="A509" s="4"/>
      <c r="B509" s="4"/>
      <c r="C509" s="4"/>
      <c r="D509" s="4"/>
      <c r="E509" s="21"/>
      <c r="F509" s="21"/>
      <c r="G509" s="4"/>
      <c r="H509" s="36"/>
      <c r="I509" s="4"/>
      <c r="J509" s="4"/>
    </row>
    <row r="510" customFormat="false" ht="15" hidden="false" customHeight="false" outlineLevel="0" collapsed="false">
      <c r="A510" s="4"/>
      <c r="B510" s="4"/>
      <c r="C510" s="4"/>
      <c r="D510" s="4"/>
      <c r="E510" s="21"/>
      <c r="F510" s="21"/>
      <c r="G510" s="4"/>
      <c r="H510" s="36"/>
      <c r="I510" s="4"/>
      <c r="J510" s="4"/>
    </row>
    <row r="511" customFormat="false" ht="15" hidden="false" customHeight="false" outlineLevel="0" collapsed="false">
      <c r="A511" s="4"/>
      <c r="B511" s="4"/>
      <c r="C511" s="4"/>
      <c r="D511" s="4"/>
      <c r="E511" s="21"/>
      <c r="F511" s="21"/>
      <c r="G511" s="4"/>
      <c r="H511" s="36"/>
      <c r="I511" s="4"/>
      <c r="J511" s="4"/>
    </row>
    <row r="512" customFormat="false" ht="15" hidden="false" customHeight="false" outlineLevel="0" collapsed="false">
      <c r="A512" s="4"/>
      <c r="B512" s="4"/>
      <c r="C512" s="4"/>
      <c r="D512" s="4"/>
      <c r="E512" s="21"/>
      <c r="F512" s="21"/>
      <c r="G512" s="4"/>
      <c r="H512" s="36"/>
      <c r="I512" s="4"/>
      <c r="J512" s="4"/>
    </row>
    <row r="513" customFormat="false" ht="15" hidden="false" customHeight="false" outlineLevel="0" collapsed="false">
      <c r="A513" s="4"/>
      <c r="B513" s="4"/>
      <c r="C513" s="4"/>
      <c r="D513" s="4"/>
      <c r="E513" s="21"/>
      <c r="F513" s="21"/>
      <c r="G513" s="4"/>
      <c r="H513" s="36"/>
      <c r="I513" s="4"/>
      <c r="J513" s="4"/>
    </row>
    <row r="514" customFormat="false" ht="15" hidden="false" customHeight="false" outlineLevel="0" collapsed="false">
      <c r="A514" s="4"/>
      <c r="B514" s="4"/>
      <c r="C514" s="4"/>
      <c r="D514" s="4"/>
      <c r="E514" s="21"/>
      <c r="F514" s="21"/>
      <c r="G514" s="4"/>
      <c r="H514" s="36"/>
      <c r="I514" s="4"/>
      <c r="J514" s="4"/>
    </row>
    <row r="515" customFormat="false" ht="15" hidden="false" customHeight="false" outlineLevel="0" collapsed="false">
      <c r="A515" s="4"/>
      <c r="B515" s="4"/>
      <c r="C515" s="4"/>
      <c r="D515" s="4"/>
      <c r="E515" s="21"/>
      <c r="F515" s="21"/>
      <c r="G515" s="4"/>
      <c r="H515" s="36"/>
      <c r="I515" s="4"/>
      <c r="J515" s="4"/>
    </row>
    <row r="516" customFormat="false" ht="15" hidden="false" customHeight="false" outlineLevel="0" collapsed="false">
      <c r="A516" s="4"/>
      <c r="B516" s="4"/>
      <c r="C516" s="4"/>
      <c r="D516" s="4"/>
      <c r="E516" s="21"/>
      <c r="F516" s="21"/>
      <c r="G516" s="4"/>
      <c r="H516" s="36"/>
      <c r="I516" s="4"/>
      <c r="J516" s="4"/>
    </row>
    <row r="517" customFormat="false" ht="15" hidden="false" customHeight="false" outlineLevel="0" collapsed="false">
      <c r="A517" s="4"/>
      <c r="B517" s="4"/>
      <c r="C517" s="4"/>
      <c r="D517" s="4"/>
      <c r="E517" s="21"/>
      <c r="F517" s="21"/>
      <c r="G517" s="4"/>
      <c r="H517" s="36"/>
      <c r="I517" s="4"/>
      <c r="J517" s="4"/>
    </row>
    <row r="518" customFormat="false" ht="15" hidden="false" customHeight="false" outlineLevel="0" collapsed="false">
      <c r="A518" s="4"/>
      <c r="B518" s="4"/>
      <c r="C518" s="4"/>
      <c r="D518" s="4"/>
      <c r="E518" s="21"/>
      <c r="F518" s="21"/>
      <c r="G518" s="4"/>
      <c r="H518" s="36"/>
      <c r="I518" s="4"/>
      <c r="J518" s="4"/>
    </row>
    <row r="519" customFormat="false" ht="15" hidden="false" customHeight="false" outlineLevel="0" collapsed="false">
      <c r="A519" s="4"/>
      <c r="B519" s="4"/>
      <c r="C519" s="4"/>
      <c r="D519" s="4"/>
      <c r="E519" s="21"/>
      <c r="F519" s="21"/>
      <c r="G519" s="4"/>
      <c r="H519" s="36"/>
      <c r="I519" s="4"/>
      <c r="J519" s="4"/>
    </row>
    <row r="520" customFormat="false" ht="15" hidden="false" customHeight="false" outlineLevel="0" collapsed="false">
      <c r="A520" s="4"/>
      <c r="B520" s="4"/>
      <c r="C520" s="4"/>
      <c r="D520" s="4"/>
      <c r="E520" s="21"/>
      <c r="F520" s="21"/>
      <c r="G520" s="4"/>
      <c r="H520" s="36"/>
      <c r="I520" s="4"/>
      <c r="J520" s="4"/>
    </row>
    <row r="521" customFormat="false" ht="15" hidden="false" customHeight="false" outlineLevel="0" collapsed="false">
      <c r="A521" s="4"/>
      <c r="B521" s="4"/>
      <c r="C521" s="4"/>
      <c r="D521" s="4"/>
      <c r="E521" s="21"/>
      <c r="F521" s="21"/>
      <c r="G521" s="4"/>
      <c r="H521" s="36"/>
      <c r="I521" s="4"/>
      <c r="J521" s="4"/>
    </row>
    <row r="522" customFormat="false" ht="15" hidden="false" customHeight="false" outlineLevel="0" collapsed="false">
      <c r="A522" s="4"/>
      <c r="B522" s="4"/>
      <c r="C522" s="4"/>
      <c r="D522" s="4"/>
      <c r="E522" s="21"/>
      <c r="F522" s="21"/>
      <c r="G522" s="4"/>
      <c r="H522" s="36"/>
      <c r="I522" s="4"/>
      <c r="J522" s="4"/>
    </row>
    <row r="523" customFormat="false" ht="15" hidden="false" customHeight="false" outlineLevel="0" collapsed="false">
      <c r="A523" s="4"/>
      <c r="B523" s="4"/>
      <c r="C523" s="4"/>
      <c r="D523" s="4"/>
      <c r="E523" s="21"/>
      <c r="F523" s="21"/>
      <c r="G523" s="4"/>
      <c r="H523" s="36"/>
      <c r="I523" s="4"/>
      <c r="J523" s="4"/>
    </row>
    <row r="524" customFormat="false" ht="15" hidden="false" customHeight="false" outlineLevel="0" collapsed="false">
      <c r="A524" s="4"/>
      <c r="B524" s="4"/>
      <c r="C524" s="4"/>
      <c r="D524" s="4"/>
      <c r="E524" s="21"/>
      <c r="F524" s="21"/>
      <c r="G524" s="4"/>
      <c r="H524" s="36"/>
      <c r="I524" s="4"/>
      <c r="J524" s="4"/>
    </row>
    <row r="525" customFormat="false" ht="15" hidden="false" customHeight="false" outlineLevel="0" collapsed="false">
      <c r="A525" s="4"/>
      <c r="B525" s="4"/>
      <c r="C525" s="4"/>
      <c r="D525" s="4"/>
      <c r="E525" s="21"/>
      <c r="F525" s="21"/>
      <c r="G525" s="4"/>
      <c r="H525" s="36"/>
      <c r="I525" s="4"/>
      <c r="J525" s="4"/>
    </row>
    <row r="526" customFormat="false" ht="15" hidden="false" customHeight="false" outlineLevel="0" collapsed="false">
      <c r="A526" s="4"/>
      <c r="B526" s="4"/>
      <c r="C526" s="4"/>
      <c r="D526" s="4"/>
      <c r="E526" s="21"/>
      <c r="F526" s="21"/>
      <c r="G526" s="4"/>
      <c r="H526" s="36"/>
      <c r="I526" s="4"/>
      <c r="J526" s="4"/>
    </row>
    <row r="527" customFormat="false" ht="15" hidden="false" customHeight="false" outlineLevel="0" collapsed="false">
      <c r="A527" s="4"/>
      <c r="B527" s="4"/>
      <c r="C527" s="4"/>
      <c r="D527" s="4"/>
      <c r="E527" s="21"/>
      <c r="F527" s="21"/>
      <c r="G527" s="4"/>
      <c r="H527" s="36"/>
      <c r="I527" s="4"/>
      <c r="J527" s="4"/>
    </row>
    <row r="528" customFormat="false" ht="15" hidden="false" customHeight="false" outlineLevel="0" collapsed="false">
      <c r="A528" s="4"/>
      <c r="B528" s="4"/>
      <c r="C528" s="4"/>
      <c r="D528" s="4"/>
      <c r="E528" s="21"/>
      <c r="F528" s="21"/>
      <c r="G528" s="4"/>
      <c r="H528" s="36"/>
      <c r="I528" s="4"/>
      <c r="J528" s="4"/>
    </row>
    <row r="529" customFormat="false" ht="15" hidden="false" customHeight="false" outlineLevel="0" collapsed="false">
      <c r="A529" s="4"/>
      <c r="B529" s="4"/>
      <c r="C529" s="4"/>
      <c r="D529" s="4"/>
      <c r="E529" s="21"/>
      <c r="F529" s="21"/>
      <c r="G529" s="4"/>
      <c r="H529" s="36"/>
      <c r="I529" s="4"/>
      <c r="J529" s="4"/>
    </row>
    <row r="530" customFormat="false" ht="15" hidden="false" customHeight="false" outlineLevel="0" collapsed="false">
      <c r="A530" s="4"/>
      <c r="B530" s="4"/>
      <c r="C530" s="4"/>
      <c r="D530" s="4"/>
      <c r="E530" s="21"/>
      <c r="F530" s="21"/>
      <c r="G530" s="4"/>
      <c r="H530" s="36"/>
      <c r="I530" s="4"/>
      <c r="J530" s="4"/>
    </row>
    <row r="531" customFormat="false" ht="15" hidden="false" customHeight="false" outlineLevel="0" collapsed="false">
      <c r="A531" s="4"/>
      <c r="B531" s="4"/>
      <c r="C531" s="4"/>
      <c r="D531" s="4"/>
      <c r="E531" s="21"/>
      <c r="F531" s="21"/>
      <c r="G531" s="4"/>
      <c r="H531" s="36"/>
      <c r="I531" s="4"/>
      <c r="J531" s="4"/>
    </row>
    <row r="532" customFormat="false" ht="15" hidden="false" customHeight="false" outlineLevel="0" collapsed="false">
      <c r="A532" s="4"/>
      <c r="B532" s="4"/>
      <c r="C532" s="4"/>
      <c r="D532" s="4"/>
      <c r="E532" s="21"/>
      <c r="F532" s="21"/>
      <c r="G532" s="4"/>
      <c r="H532" s="36"/>
      <c r="I532" s="4"/>
      <c r="J532" s="4"/>
    </row>
    <row r="533" customFormat="false" ht="15" hidden="false" customHeight="false" outlineLevel="0" collapsed="false">
      <c r="A533" s="4"/>
      <c r="B533" s="4"/>
      <c r="C533" s="4"/>
      <c r="D533" s="4"/>
      <c r="E533" s="21"/>
      <c r="F533" s="21"/>
      <c r="G533" s="4"/>
      <c r="H533" s="36"/>
      <c r="I533" s="4"/>
      <c r="J533" s="4"/>
    </row>
    <row r="534" customFormat="false" ht="15" hidden="false" customHeight="false" outlineLevel="0" collapsed="false">
      <c r="A534" s="4"/>
      <c r="B534" s="4"/>
      <c r="C534" s="4"/>
      <c r="D534" s="4"/>
      <c r="E534" s="21"/>
      <c r="F534" s="21"/>
      <c r="G534" s="4"/>
      <c r="H534" s="36"/>
      <c r="I534" s="4"/>
      <c r="J534" s="4"/>
    </row>
    <row r="535" customFormat="false" ht="15" hidden="false" customHeight="false" outlineLevel="0" collapsed="false">
      <c r="A535" s="4"/>
      <c r="B535" s="4"/>
      <c r="C535" s="4"/>
      <c r="D535" s="4"/>
      <c r="E535" s="21"/>
      <c r="F535" s="21"/>
      <c r="G535" s="4"/>
      <c r="H535" s="36"/>
      <c r="I535" s="4"/>
      <c r="J535" s="4"/>
    </row>
    <row r="536" customFormat="false" ht="15" hidden="false" customHeight="false" outlineLevel="0" collapsed="false">
      <c r="A536" s="4"/>
      <c r="B536" s="4"/>
      <c r="C536" s="4"/>
      <c r="D536" s="4"/>
      <c r="E536" s="21"/>
      <c r="F536" s="21"/>
      <c r="G536" s="4"/>
      <c r="H536" s="36"/>
      <c r="I536" s="4"/>
      <c r="J536" s="4"/>
    </row>
    <row r="537" customFormat="false" ht="15" hidden="false" customHeight="false" outlineLevel="0" collapsed="false">
      <c r="A537" s="4"/>
      <c r="B537" s="4"/>
      <c r="C537" s="4"/>
      <c r="D537" s="4"/>
      <c r="E537" s="21"/>
      <c r="F537" s="21"/>
      <c r="G537" s="4"/>
      <c r="H537" s="36"/>
      <c r="I537" s="4"/>
      <c r="J537" s="4"/>
    </row>
    <row r="538" customFormat="false" ht="15" hidden="false" customHeight="false" outlineLevel="0" collapsed="false">
      <c r="A538" s="4"/>
      <c r="B538" s="4"/>
      <c r="C538" s="4"/>
      <c r="D538" s="4"/>
      <c r="E538" s="21"/>
      <c r="F538" s="21"/>
      <c r="G538" s="4"/>
      <c r="H538" s="36"/>
      <c r="I538" s="4"/>
      <c r="J538" s="4"/>
    </row>
    <row r="539" customFormat="false" ht="15" hidden="false" customHeight="false" outlineLevel="0" collapsed="false">
      <c r="A539" s="4"/>
      <c r="B539" s="4"/>
      <c r="C539" s="4"/>
      <c r="D539" s="4"/>
      <c r="E539" s="21"/>
      <c r="F539" s="21"/>
      <c r="G539" s="4"/>
      <c r="H539" s="36"/>
      <c r="I539" s="4"/>
      <c r="J539" s="4"/>
    </row>
    <row r="540" customFormat="false" ht="15" hidden="false" customHeight="false" outlineLevel="0" collapsed="false">
      <c r="A540" s="4"/>
      <c r="B540" s="4"/>
      <c r="C540" s="4"/>
      <c r="D540" s="4"/>
      <c r="E540" s="21"/>
      <c r="F540" s="21"/>
      <c r="G540" s="4"/>
      <c r="H540" s="36"/>
      <c r="I540" s="4"/>
      <c r="J540" s="4"/>
    </row>
    <row r="541" customFormat="false" ht="15" hidden="false" customHeight="false" outlineLevel="0" collapsed="false">
      <c r="A541" s="4"/>
      <c r="B541" s="4"/>
      <c r="C541" s="4"/>
      <c r="D541" s="4"/>
      <c r="E541" s="21"/>
      <c r="F541" s="21"/>
      <c r="G541" s="4"/>
      <c r="H541" s="36"/>
      <c r="I541" s="4"/>
      <c r="J541" s="4"/>
    </row>
    <row r="542" customFormat="false" ht="15" hidden="false" customHeight="false" outlineLevel="0" collapsed="false">
      <c r="A542" s="4"/>
      <c r="B542" s="4"/>
      <c r="C542" s="4"/>
      <c r="D542" s="4"/>
      <c r="E542" s="21"/>
      <c r="F542" s="21"/>
      <c r="G542" s="4"/>
      <c r="H542" s="36"/>
      <c r="I542" s="4"/>
      <c r="J542" s="4"/>
    </row>
    <row r="543" customFormat="false" ht="15" hidden="false" customHeight="false" outlineLevel="0" collapsed="false">
      <c r="A543" s="4"/>
      <c r="B543" s="4"/>
      <c r="C543" s="4"/>
      <c r="D543" s="4"/>
      <c r="E543" s="21"/>
      <c r="F543" s="21"/>
      <c r="G543" s="4"/>
      <c r="H543" s="36"/>
      <c r="I543" s="4"/>
      <c r="J543" s="4"/>
    </row>
    <row r="544" customFormat="false" ht="15" hidden="false" customHeight="false" outlineLevel="0" collapsed="false">
      <c r="A544" s="4"/>
      <c r="B544" s="4"/>
      <c r="C544" s="4"/>
      <c r="D544" s="4"/>
      <c r="E544" s="21"/>
      <c r="F544" s="21"/>
      <c r="G544" s="4"/>
      <c r="H544" s="36"/>
      <c r="I544" s="4"/>
      <c r="J544" s="4"/>
    </row>
    <row r="545" customFormat="false" ht="15" hidden="false" customHeight="false" outlineLevel="0" collapsed="false">
      <c r="A545" s="4"/>
      <c r="B545" s="4"/>
      <c r="C545" s="4"/>
      <c r="D545" s="4"/>
      <c r="E545" s="21"/>
      <c r="F545" s="21"/>
      <c r="G545" s="4"/>
      <c r="H545" s="36"/>
      <c r="I545" s="4"/>
      <c r="J545" s="4"/>
    </row>
    <row r="546" customFormat="false" ht="15" hidden="false" customHeight="false" outlineLevel="0" collapsed="false">
      <c r="A546" s="4"/>
      <c r="B546" s="4"/>
      <c r="C546" s="4"/>
      <c r="D546" s="4"/>
      <c r="E546" s="21"/>
      <c r="F546" s="21"/>
      <c r="G546" s="4"/>
      <c r="H546" s="36"/>
      <c r="I546" s="4"/>
      <c r="J546" s="4"/>
    </row>
    <row r="547" customFormat="false" ht="15" hidden="false" customHeight="false" outlineLevel="0" collapsed="false">
      <c r="A547" s="4"/>
      <c r="B547" s="4"/>
      <c r="C547" s="4"/>
      <c r="D547" s="4"/>
      <c r="E547" s="21"/>
      <c r="F547" s="21"/>
      <c r="G547" s="4"/>
      <c r="H547" s="36"/>
      <c r="I547" s="4"/>
      <c r="J547" s="4"/>
    </row>
    <row r="548" customFormat="false" ht="15" hidden="false" customHeight="false" outlineLevel="0" collapsed="false">
      <c r="A548" s="4"/>
      <c r="B548" s="4"/>
      <c r="C548" s="4"/>
      <c r="D548" s="4"/>
      <c r="E548" s="21"/>
      <c r="F548" s="21"/>
      <c r="G548" s="4"/>
      <c r="H548" s="36"/>
      <c r="I548" s="4"/>
      <c r="J548" s="4"/>
    </row>
    <row r="549" customFormat="false" ht="15" hidden="false" customHeight="false" outlineLevel="0" collapsed="false">
      <c r="A549" s="4"/>
      <c r="B549" s="4"/>
      <c r="C549" s="4"/>
      <c r="D549" s="4"/>
      <c r="E549" s="21"/>
      <c r="F549" s="21"/>
      <c r="G549" s="4"/>
      <c r="H549" s="36"/>
      <c r="I549" s="4"/>
      <c r="J549" s="4"/>
    </row>
    <row r="550" customFormat="false" ht="15" hidden="false" customHeight="false" outlineLevel="0" collapsed="false">
      <c r="A550" s="4"/>
      <c r="B550" s="4"/>
      <c r="C550" s="4"/>
      <c r="D550" s="4"/>
      <c r="E550" s="21"/>
      <c r="F550" s="21"/>
      <c r="G550" s="4"/>
      <c r="H550" s="36"/>
      <c r="I550" s="4"/>
      <c r="J550" s="4"/>
    </row>
    <row r="551" customFormat="false" ht="15" hidden="false" customHeight="false" outlineLevel="0" collapsed="false">
      <c r="A551" s="4"/>
      <c r="B551" s="4"/>
      <c r="C551" s="4"/>
      <c r="D551" s="4"/>
      <c r="E551" s="21"/>
      <c r="F551" s="21"/>
      <c r="G551" s="4"/>
      <c r="H551" s="36"/>
      <c r="I551" s="4"/>
      <c r="J551" s="4"/>
    </row>
    <row r="552" customFormat="false" ht="15" hidden="false" customHeight="false" outlineLevel="0" collapsed="false">
      <c r="A552" s="4"/>
      <c r="B552" s="4"/>
      <c r="C552" s="4"/>
      <c r="D552" s="4"/>
      <c r="E552" s="21"/>
      <c r="F552" s="21"/>
      <c r="G552" s="4"/>
      <c r="H552" s="36"/>
      <c r="I552" s="4"/>
      <c r="J552" s="4"/>
    </row>
    <row r="553" customFormat="false" ht="15" hidden="false" customHeight="false" outlineLevel="0" collapsed="false">
      <c r="A553" s="4"/>
      <c r="B553" s="4"/>
      <c r="C553" s="4"/>
      <c r="D553" s="4"/>
      <c r="E553" s="21"/>
      <c r="F553" s="21"/>
      <c r="G553" s="4"/>
      <c r="H553" s="36"/>
      <c r="I553" s="4"/>
      <c r="J553" s="4"/>
    </row>
    <row r="554" customFormat="false" ht="15" hidden="false" customHeight="false" outlineLevel="0" collapsed="false">
      <c r="A554" s="4"/>
      <c r="B554" s="4"/>
      <c r="C554" s="4"/>
      <c r="D554" s="4"/>
      <c r="E554" s="21"/>
      <c r="F554" s="21"/>
      <c r="G554" s="4"/>
      <c r="H554" s="36"/>
      <c r="I554" s="4"/>
      <c r="J554" s="4"/>
    </row>
    <row r="555" customFormat="false" ht="15" hidden="false" customHeight="false" outlineLevel="0" collapsed="false">
      <c r="A555" s="4"/>
      <c r="B555" s="4"/>
      <c r="C555" s="4"/>
      <c r="D555" s="4"/>
      <c r="E555" s="21"/>
      <c r="F555" s="21"/>
      <c r="G555" s="4"/>
      <c r="H555" s="36"/>
      <c r="I555" s="4"/>
      <c r="J555" s="4"/>
    </row>
    <row r="556" customFormat="false" ht="15" hidden="false" customHeight="false" outlineLevel="0" collapsed="false">
      <c r="A556" s="4"/>
      <c r="B556" s="4"/>
      <c r="C556" s="4"/>
      <c r="D556" s="4"/>
      <c r="E556" s="21"/>
      <c r="F556" s="21"/>
      <c r="G556" s="4"/>
      <c r="H556" s="36"/>
      <c r="I556" s="4"/>
      <c r="J556" s="4"/>
    </row>
    <row r="557" customFormat="false" ht="15" hidden="false" customHeight="false" outlineLevel="0" collapsed="false">
      <c r="A557" s="4"/>
      <c r="B557" s="4"/>
      <c r="C557" s="4"/>
      <c r="D557" s="4"/>
      <c r="E557" s="21"/>
      <c r="F557" s="21"/>
      <c r="G557" s="4"/>
      <c r="H557" s="36"/>
      <c r="I557" s="4"/>
      <c r="J557" s="4"/>
    </row>
    <row r="558" customFormat="false" ht="15" hidden="false" customHeight="false" outlineLevel="0" collapsed="false">
      <c r="A558" s="4"/>
      <c r="B558" s="4"/>
      <c r="C558" s="4"/>
      <c r="D558" s="4"/>
      <c r="E558" s="21"/>
      <c r="F558" s="21"/>
      <c r="G558" s="4"/>
      <c r="H558" s="36"/>
      <c r="I558" s="4"/>
      <c r="J558" s="4"/>
    </row>
    <row r="559" customFormat="false" ht="15" hidden="false" customHeight="false" outlineLevel="0" collapsed="false">
      <c r="A559" s="4"/>
      <c r="B559" s="4"/>
      <c r="C559" s="4"/>
      <c r="D559" s="4"/>
      <c r="E559" s="21"/>
      <c r="F559" s="21"/>
      <c r="G559" s="4"/>
      <c r="H559" s="36"/>
      <c r="I559" s="4"/>
      <c r="J559" s="4"/>
    </row>
    <row r="560" customFormat="false" ht="15" hidden="false" customHeight="false" outlineLevel="0" collapsed="false">
      <c r="A560" s="4"/>
      <c r="B560" s="4"/>
      <c r="C560" s="4"/>
      <c r="D560" s="4"/>
      <c r="E560" s="21"/>
      <c r="F560" s="21"/>
      <c r="G560" s="4"/>
      <c r="H560" s="36"/>
      <c r="I560" s="4"/>
      <c r="J560" s="4"/>
    </row>
    <row r="561" customFormat="false" ht="15" hidden="false" customHeight="false" outlineLevel="0" collapsed="false">
      <c r="A561" s="4"/>
      <c r="B561" s="4"/>
      <c r="C561" s="4"/>
      <c r="D561" s="4"/>
      <c r="E561" s="21"/>
      <c r="F561" s="21"/>
      <c r="G561" s="4"/>
      <c r="H561" s="36"/>
      <c r="I561" s="4"/>
      <c r="J561" s="4"/>
    </row>
    <row r="562" customFormat="false" ht="15" hidden="false" customHeight="false" outlineLevel="0" collapsed="false">
      <c r="A562" s="4"/>
      <c r="B562" s="4"/>
      <c r="C562" s="4"/>
      <c r="D562" s="4"/>
      <c r="E562" s="21"/>
      <c r="F562" s="21"/>
      <c r="G562" s="4"/>
      <c r="H562" s="36"/>
      <c r="I562" s="4"/>
      <c r="J562" s="4"/>
    </row>
    <row r="563" customFormat="false" ht="15" hidden="false" customHeight="false" outlineLevel="0" collapsed="false">
      <c r="A563" s="4"/>
      <c r="B563" s="4"/>
      <c r="C563" s="4"/>
      <c r="D563" s="4"/>
      <c r="E563" s="21"/>
      <c r="F563" s="21"/>
      <c r="G563" s="4"/>
      <c r="H563" s="36"/>
      <c r="I563" s="4"/>
      <c r="J563" s="4"/>
    </row>
    <row r="564" customFormat="false" ht="15" hidden="false" customHeight="false" outlineLevel="0" collapsed="false">
      <c r="A564" s="4"/>
      <c r="B564" s="4"/>
      <c r="C564" s="4"/>
      <c r="D564" s="4"/>
      <c r="E564" s="21"/>
      <c r="F564" s="21"/>
      <c r="G564" s="4"/>
      <c r="H564" s="36"/>
      <c r="I564" s="4"/>
      <c r="J564" s="4"/>
    </row>
    <row r="565" customFormat="false" ht="15" hidden="false" customHeight="false" outlineLevel="0" collapsed="false">
      <c r="A565" s="4"/>
      <c r="B565" s="4"/>
      <c r="C565" s="4"/>
      <c r="D565" s="4"/>
      <c r="E565" s="21"/>
      <c r="F565" s="21"/>
      <c r="G565" s="4"/>
      <c r="H565" s="36"/>
      <c r="I565" s="4"/>
      <c r="J565" s="4"/>
    </row>
    <row r="566" customFormat="false" ht="15" hidden="false" customHeight="false" outlineLevel="0" collapsed="false">
      <c r="A566" s="4"/>
      <c r="B566" s="4"/>
      <c r="C566" s="4"/>
      <c r="D566" s="4"/>
      <c r="E566" s="21"/>
      <c r="F566" s="21"/>
      <c r="G566" s="4"/>
      <c r="H566" s="36"/>
      <c r="I566" s="4"/>
      <c r="J566" s="4"/>
    </row>
    <row r="567" customFormat="false" ht="15" hidden="false" customHeight="false" outlineLevel="0" collapsed="false">
      <c r="A567" s="4"/>
      <c r="B567" s="4"/>
      <c r="C567" s="4"/>
      <c r="D567" s="4"/>
      <c r="E567" s="21"/>
      <c r="F567" s="21"/>
      <c r="G567" s="4"/>
      <c r="H567" s="36"/>
      <c r="I567" s="4"/>
      <c r="J567" s="4"/>
    </row>
    <row r="568" customFormat="false" ht="15" hidden="false" customHeight="false" outlineLevel="0" collapsed="false">
      <c r="A568" s="4"/>
      <c r="B568" s="4"/>
      <c r="C568" s="4"/>
      <c r="D568" s="4"/>
      <c r="E568" s="21"/>
      <c r="F568" s="21"/>
      <c r="G568" s="4"/>
      <c r="H568" s="36"/>
      <c r="I568" s="4"/>
      <c r="J568" s="4"/>
    </row>
    <row r="569" customFormat="false" ht="15" hidden="false" customHeight="false" outlineLevel="0" collapsed="false">
      <c r="A569" s="4"/>
      <c r="B569" s="4"/>
      <c r="C569" s="4"/>
      <c r="D569" s="4"/>
      <c r="E569" s="21"/>
      <c r="F569" s="21"/>
      <c r="G569" s="4"/>
      <c r="H569" s="36"/>
      <c r="I569" s="4"/>
      <c r="J569" s="4"/>
    </row>
    <row r="570" customFormat="false" ht="15" hidden="false" customHeight="false" outlineLevel="0" collapsed="false">
      <c r="A570" s="4"/>
      <c r="B570" s="4"/>
      <c r="C570" s="4"/>
      <c r="D570" s="4"/>
      <c r="E570" s="21"/>
      <c r="F570" s="21"/>
      <c r="G570" s="4"/>
      <c r="H570" s="36"/>
      <c r="I570" s="4"/>
      <c r="J570" s="4"/>
    </row>
    <row r="571" customFormat="false" ht="15" hidden="false" customHeight="false" outlineLevel="0" collapsed="false">
      <c r="A571" s="4"/>
      <c r="B571" s="4"/>
      <c r="C571" s="4"/>
      <c r="D571" s="4"/>
      <c r="E571" s="21"/>
      <c r="F571" s="21"/>
      <c r="G571" s="4"/>
      <c r="H571" s="36"/>
      <c r="I571" s="4"/>
      <c r="J571" s="4"/>
    </row>
    <row r="572" customFormat="false" ht="15" hidden="false" customHeight="false" outlineLevel="0" collapsed="false">
      <c r="A572" s="4"/>
      <c r="B572" s="4"/>
      <c r="C572" s="4"/>
      <c r="D572" s="4"/>
      <c r="E572" s="21"/>
      <c r="F572" s="21"/>
      <c r="G572" s="4"/>
      <c r="H572" s="36"/>
      <c r="I572" s="4"/>
      <c r="J572" s="4"/>
    </row>
    <row r="573" customFormat="false" ht="15" hidden="false" customHeight="false" outlineLevel="0" collapsed="false">
      <c r="A573" s="4"/>
      <c r="B573" s="4"/>
      <c r="C573" s="4"/>
      <c r="D573" s="4"/>
      <c r="E573" s="21"/>
      <c r="F573" s="21"/>
      <c r="G573" s="4"/>
      <c r="H573" s="36"/>
      <c r="I573" s="4"/>
      <c r="J573" s="4"/>
    </row>
    <row r="574" customFormat="false" ht="15" hidden="false" customHeight="false" outlineLevel="0" collapsed="false">
      <c r="A574" s="4"/>
      <c r="B574" s="4"/>
      <c r="C574" s="4"/>
      <c r="D574" s="4"/>
      <c r="E574" s="21"/>
      <c r="F574" s="21"/>
      <c r="G574" s="4"/>
      <c r="H574" s="36"/>
      <c r="I574" s="4"/>
      <c r="J574" s="4"/>
    </row>
    <row r="575" customFormat="false" ht="15" hidden="false" customHeight="false" outlineLevel="0" collapsed="false">
      <c r="A575" s="4"/>
      <c r="B575" s="4"/>
      <c r="C575" s="4"/>
      <c r="D575" s="4"/>
      <c r="E575" s="21"/>
      <c r="F575" s="21"/>
      <c r="G575" s="4"/>
      <c r="H575" s="36"/>
      <c r="I575" s="4"/>
      <c r="J575" s="4"/>
    </row>
    <row r="576" customFormat="false" ht="15" hidden="false" customHeight="false" outlineLevel="0" collapsed="false">
      <c r="A576" s="4"/>
      <c r="B576" s="4"/>
      <c r="C576" s="4"/>
      <c r="D576" s="4"/>
      <c r="E576" s="21"/>
      <c r="F576" s="21"/>
      <c r="G576" s="4"/>
      <c r="H576" s="36"/>
      <c r="I576" s="4"/>
      <c r="J576" s="4"/>
    </row>
    <row r="577" customFormat="false" ht="15" hidden="false" customHeight="false" outlineLevel="0" collapsed="false">
      <c r="A577" s="4"/>
      <c r="B577" s="4"/>
      <c r="C577" s="4"/>
      <c r="D577" s="4"/>
      <c r="E577" s="21"/>
      <c r="F577" s="21"/>
      <c r="G577" s="4"/>
      <c r="H577" s="36"/>
      <c r="I577" s="4"/>
      <c r="J577" s="4"/>
    </row>
    <row r="578" customFormat="false" ht="15" hidden="false" customHeight="false" outlineLevel="0" collapsed="false">
      <c r="A578" s="4"/>
      <c r="B578" s="4"/>
      <c r="C578" s="4"/>
      <c r="D578" s="4"/>
      <c r="E578" s="21"/>
      <c r="F578" s="21"/>
      <c r="G578" s="4"/>
      <c r="H578" s="36"/>
      <c r="I578" s="4"/>
      <c r="J578" s="4"/>
    </row>
    <row r="579" customFormat="false" ht="15" hidden="false" customHeight="false" outlineLevel="0" collapsed="false">
      <c r="A579" s="4"/>
      <c r="B579" s="4"/>
      <c r="C579" s="4"/>
      <c r="D579" s="4"/>
      <c r="E579" s="21"/>
      <c r="F579" s="21"/>
      <c r="G579" s="4"/>
      <c r="H579" s="36"/>
      <c r="I579" s="4"/>
      <c r="J579" s="4"/>
    </row>
    <row r="580" customFormat="false" ht="15" hidden="false" customHeight="false" outlineLevel="0" collapsed="false">
      <c r="A580" s="4"/>
      <c r="B580" s="4"/>
      <c r="C580" s="4"/>
      <c r="D580" s="4"/>
      <c r="E580" s="21"/>
      <c r="F580" s="21"/>
      <c r="G580" s="4"/>
      <c r="H580" s="36"/>
      <c r="I580" s="4"/>
      <c r="J580" s="4"/>
    </row>
    <row r="581" customFormat="false" ht="15" hidden="false" customHeight="false" outlineLevel="0" collapsed="false">
      <c r="A581" s="4"/>
      <c r="B581" s="4"/>
      <c r="C581" s="4"/>
      <c r="D581" s="4"/>
      <c r="E581" s="21"/>
      <c r="F581" s="21"/>
      <c r="G581" s="4"/>
      <c r="H581" s="36"/>
      <c r="I581" s="4"/>
      <c r="J581" s="4"/>
    </row>
    <row r="582" customFormat="false" ht="15" hidden="false" customHeight="false" outlineLevel="0" collapsed="false">
      <c r="A582" s="4"/>
      <c r="B582" s="4"/>
      <c r="C582" s="4"/>
      <c r="D582" s="4"/>
      <c r="E582" s="21"/>
      <c r="F582" s="21"/>
      <c r="G582" s="4"/>
      <c r="H582" s="36"/>
      <c r="I582" s="4"/>
      <c r="J582" s="4"/>
    </row>
    <row r="583" customFormat="false" ht="15" hidden="false" customHeight="false" outlineLevel="0" collapsed="false">
      <c r="A583" s="4"/>
      <c r="B583" s="4"/>
      <c r="C583" s="4"/>
      <c r="D583" s="4"/>
      <c r="E583" s="21"/>
      <c r="F583" s="21"/>
      <c r="G583" s="4"/>
      <c r="H583" s="36"/>
      <c r="I583" s="4"/>
      <c r="J583" s="4"/>
    </row>
    <row r="584" customFormat="false" ht="15" hidden="false" customHeight="false" outlineLevel="0" collapsed="false">
      <c r="A584" s="4"/>
      <c r="B584" s="4"/>
      <c r="C584" s="4"/>
      <c r="D584" s="4"/>
      <c r="E584" s="21"/>
      <c r="F584" s="21"/>
      <c r="G584" s="4"/>
      <c r="H584" s="36"/>
      <c r="I584" s="4"/>
      <c r="J584" s="4"/>
    </row>
    <row r="585" customFormat="false" ht="15" hidden="false" customHeight="false" outlineLevel="0" collapsed="false">
      <c r="A585" s="4"/>
      <c r="B585" s="4"/>
      <c r="C585" s="4"/>
      <c r="D585" s="4"/>
      <c r="E585" s="21"/>
      <c r="F585" s="21"/>
      <c r="G585" s="4"/>
      <c r="H585" s="36"/>
      <c r="I585" s="4"/>
      <c r="J585" s="4"/>
    </row>
    <row r="586" customFormat="false" ht="15" hidden="false" customHeight="false" outlineLevel="0" collapsed="false">
      <c r="A586" s="4"/>
      <c r="B586" s="4"/>
      <c r="C586" s="4"/>
      <c r="D586" s="4"/>
      <c r="E586" s="21"/>
      <c r="F586" s="21"/>
      <c r="G586" s="4"/>
      <c r="H586" s="36"/>
      <c r="I586" s="4"/>
      <c r="J586" s="4"/>
    </row>
    <row r="587" customFormat="false" ht="15" hidden="false" customHeight="false" outlineLevel="0" collapsed="false">
      <c r="A587" s="4"/>
      <c r="B587" s="4"/>
      <c r="C587" s="4"/>
      <c r="D587" s="4"/>
      <c r="E587" s="21"/>
      <c r="F587" s="21"/>
      <c r="G587" s="4"/>
      <c r="H587" s="36"/>
      <c r="I587" s="4"/>
      <c r="J587" s="4"/>
    </row>
    <row r="588" customFormat="false" ht="15" hidden="false" customHeight="false" outlineLevel="0" collapsed="false">
      <c r="A588" s="4"/>
      <c r="B588" s="4"/>
      <c r="C588" s="4"/>
      <c r="D588" s="4"/>
      <c r="E588" s="21"/>
      <c r="F588" s="21"/>
      <c r="G588" s="4"/>
      <c r="H588" s="36"/>
      <c r="I588" s="4"/>
      <c r="J588" s="4"/>
    </row>
    <row r="589" customFormat="false" ht="15" hidden="false" customHeight="false" outlineLevel="0" collapsed="false">
      <c r="A589" s="4"/>
      <c r="B589" s="4"/>
      <c r="C589" s="4"/>
      <c r="D589" s="4"/>
      <c r="E589" s="21"/>
      <c r="F589" s="21"/>
      <c r="G589" s="4"/>
      <c r="H589" s="36"/>
      <c r="I589" s="4"/>
      <c r="J589" s="4"/>
    </row>
    <row r="590" customFormat="false" ht="15" hidden="false" customHeight="false" outlineLevel="0" collapsed="false">
      <c r="A590" s="4"/>
      <c r="B590" s="4"/>
      <c r="C590" s="4"/>
      <c r="D590" s="4"/>
      <c r="E590" s="21"/>
      <c r="F590" s="21"/>
      <c r="G590" s="4"/>
      <c r="H590" s="36"/>
      <c r="I590" s="4"/>
      <c r="J590" s="4"/>
    </row>
    <row r="591" customFormat="false" ht="15" hidden="false" customHeight="false" outlineLevel="0" collapsed="false">
      <c r="A591" s="4"/>
      <c r="B591" s="4"/>
      <c r="C591" s="4"/>
      <c r="D591" s="4"/>
      <c r="E591" s="21"/>
      <c r="F591" s="21"/>
      <c r="G591" s="4"/>
      <c r="H591" s="36"/>
      <c r="I591" s="4"/>
      <c r="J591" s="4"/>
    </row>
    <row r="592" customFormat="false" ht="15" hidden="false" customHeight="false" outlineLevel="0" collapsed="false">
      <c r="A592" s="4"/>
      <c r="B592" s="4"/>
      <c r="C592" s="4"/>
      <c r="D592" s="4"/>
      <c r="E592" s="21"/>
      <c r="F592" s="21"/>
      <c r="G592" s="4"/>
      <c r="H592" s="36"/>
      <c r="I592" s="4"/>
      <c r="J592" s="4"/>
    </row>
    <row r="593" customFormat="false" ht="15" hidden="false" customHeight="false" outlineLevel="0" collapsed="false">
      <c r="A593" s="4"/>
      <c r="B593" s="4"/>
      <c r="C593" s="4"/>
      <c r="D593" s="4"/>
      <c r="E593" s="21"/>
      <c r="F593" s="21"/>
      <c r="G593" s="4"/>
      <c r="H593" s="36"/>
      <c r="I593" s="4"/>
      <c r="J593" s="4"/>
    </row>
    <row r="594" customFormat="false" ht="15" hidden="false" customHeight="false" outlineLevel="0" collapsed="false">
      <c r="A594" s="4"/>
      <c r="B594" s="4"/>
      <c r="C594" s="4"/>
      <c r="D594" s="4"/>
      <c r="E594" s="21"/>
      <c r="F594" s="21"/>
      <c r="G594" s="4"/>
      <c r="H594" s="36"/>
      <c r="I594" s="4"/>
      <c r="J594" s="4"/>
    </row>
    <row r="595" customFormat="false" ht="15" hidden="false" customHeight="false" outlineLevel="0" collapsed="false">
      <c r="A595" s="4"/>
      <c r="B595" s="4"/>
      <c r="C595" s="4"/>
      <c r="D595" s="4"/>
      <c r="E595" s="21"/>
      <c r="F595" s="21"/>
      <c r="G595" s="4"/>
      <c r="H595" s="36"/>
      <c r="I595" s="4"/>
      <c r="J595" s="4"/>
    </row>
    <row r="596" customFormat="false" ht="15" hidden="false" customHeight="false" outlineLevel="0" collapsed="false">
      <c r="A596" s="4"/>
      <c r="B596" s="4"/>
      <c r="C596" s="4"/>
      <c r="D596" s="4"/>
      <c r="E596" s="21"/>
      <c r="F596" s="21"/>
      <c r="G596" s="4"/>
      <c r="H596" s="36"/>
      <c r="I596" s="4"/>
      <c r="J596" s="4"/>
    </row>
    <row r="597" customFormat="false" ht="15" hidden="false" customHeight="false" outlineLevel="0" collapsed="false">
      <c r="A597" s="4"/>
      <c r="B597" s="4"/>
      <c r="C597" s="4"/>
      <c r="D597" s="4"/>
      <c r="E597" s="21"/>
      <c r="F597" s="21"/>
      <c r="G597" s="4"/>
      <c r="H597" s="36"/>
      <c r="I597" s="4"/>
      <c r="J597" s="4"/>
    </row>
    <row r="598" customFormat="false" ht="15" hidden="false" customHeight="false" outlineLevel="0" collapsed="false">
      <c r="A598" s="4"/>
      <c r="B598" s="4"/>
      <c r="C598" s="4"/>
      <c r="D598" s="4"/>
      <c r="E598" s="21"/>
      <c r="F598" s="21"/>
      <c r="G598" s="4"/>
      <c r="H598" s="36"/>
      <c r="I598" s="4"/>
      <c r="J598" s="4"/>
    </row>
    <row r="599" customFormat="false" ht="15" hidden="false" customHeight="false" outlineLevel="0" collapsed="false">
      <c r="A599" s="4"/>
      <c r="B599" s="4"/>
      <c r="C599" s="4"/>
      <c r="D599" s="4"/>
      <c r="E599" s="21"/>
      <c r="F599" s="21"/>
      <c r="G599" s="4"/>
      <c r="H599" s="36"/>
      <c r="I599" s="4"/>
      <c r="J599" s="4"/>
    </row>
    <row r="600" customFormat="false" ht="15" hidden="false" customHeight="false" outlineLevel="0" collapsed="false">
      <c r="A600" s="4"/>
      <c r="B600" s="4"/>
      <c r="C600" s="4"/>
      <c r="D600" s="4"/>
      <c r="E600" s="21"/>
      <c r="F600" s="21"/>
      <c r="G600" s="4"/>
      <c r="H600" s="36"/>
      <c r="I600" s="4"/>
      <c r="J600" s="4"/>
    </row>
    <row r="601" customFormat="false" ht="15" hidden="false" customHeight="false" outlineLevel="0" collapsed="false">
      <c r="A601" s="4"/>
      <c r="B601" s="4"/>
      <c r="C601" s="4"/>
      <c r="D601" s="4"/>
      <c r="E601" s="21"/>
      <c r="F601" s="21"/>
      <c r="G601" s="4"/>
      <c r="H601" s="36"/>
      <c r="I601" s="4"/>
      <c r="J601" s="4"/>
    </row>
    <row r="602" customFormat="false" ht="15" hidden="false" customHeight="false" outlineLevel="0" collapsed="false">
      <c r="A602" s="4"/>
      <c r="B602" s="4"/>
      <c r="C602" s="4"/>
      <c r="D602" s="4"/>
      <c r="E602" s="21"/>
      <c r="F602" s="21"/>
      <c r="G602" s="4"/>
      <c r="H602" s="36"/>
      <c r="I602" s="4"/>
      <c r="J602" s="4"/>
    </row>
    <row r="603" customFormat="false" ht="15" hidden="false" customHeight="false" outlineLevel="0" collapsed="false">
      <c r="A603" s="4"/>
      <c r="B603" s="4"/>
      <c r="C603" s="4"/>
      <c r="D603" s="4"/>
      <c r="E603" s="21"/>
      <c r="F603" s="21"/>
      <c r="G603" s="4"/>
      <c r="H603" s="36"/>
      <c r="I603" s="4"/>
      <c r="J603" s="4"/>
    </row>
    <row r="604" customFormat="false" ht="15" hidden="false" customHeight="false" outlineLevel="0" collapsed="false">
      <c r="A604" s="4"/>
      <c r="B604" s="4"/>
      <c r="C604" s="4"/>
      <c r="D604" s="4"/>
      <c r="E604" s="21"/>
      <c r="F604" s="21"/>
      <c r="G604" s="4"/>
      <c r="H604" s="36"/>
      <c r="I604" s="4"/>
      <c r="J604" s="4"/>
    </row>
    <row r="605" customFormat="false" ht="15" hidden="false" customHeight="false" outlineLevel="0" collapsed="false">
      <c r="A605" s="4"/>
      <c r="B605" s="4"/>
      <c r="C605" s="4"/>
      <c r="D605" s="4"/>
      <c r="E605" s="21"/>
      <c r="F605" s="21"/>
      <c r="G605" s="4"/>
      <c r="H605" s="36"/>
      <c r="I605" s="4"/>
      <c r="J605" s="4"/>
    </row>
    <row r="606" customFormat="false" ht="15" hidden="false" customHeight="false" outlineLevel="0" collapsed="false">
      <c r="A606" s="4"/>
      <c r="B606" s="4"/>
      <c r="C606" s="4"/>
      <c r="D606" s="4"/>
      <c r="E606" s="21"/>
      <c r="F606" s="21"/>
      <c r="G606" s="4"/>
      <c r="H606" s="36"/>
      <c r="I606" s="4"/>
      <c r="J606" s="4"/>
    </row>
    <row r="607" customFormat="false" ht="15" hidden="false" customHeight="false" outlineLevel="0" collapsed="false">
      <c r="A607" s="4"/>
      <c r="B607" s="4"/>
      <c r="C607" s="4"/>
      <c r="D607" s="4"/>
      <c r="E607" s="21"/>
      <c r="F607" s="21"/>
      <c r="G607" s="4"/>
      <c r="H607" s="36"/>
      <c r="I607" s="4"/>
      <c r="J607" s="4"/>
    </row>
    <row r="608" customFormat="false" ht="15" hidden="false" customHeight="false" outlineLevel="0" collapsed="false">
      <c r="A608" s="4"/>
      <c r="B608" s="4"/>
      <c r="C608" s="4"/>
      <c r="D608" s="4"/>
      <c r="E608" s="21"/>
      <c r="F608" s="21"/>
      <c r="G608" s="4"/>
      <c r="H608" s="36"/>
      <c r="I608" s="4"/>
      <c r="J608" s="4"/>
    </row>
    <row r="609" customFormat="false" ht="15" hidden="false" customHeight="false" outlineLevel="0" collapsed="false">
      <c r="A609" s="4"/>
      <c r="B609" s="4"/>
      <c r="C609" s="4"/>
      <c r="D609" s="4"/>
      <c r="E609" s="21"/>
      <c r="F609" s="21"/>
      <c r="G609" s="4"/>
      <c r="H609" s="36"/>
      <c r="I609" s="4"/>
      <c r="J609" s="4"/>
    </row>
    <row r="610" customFormat="false" ht="15" hidden="false" customHeight="false" outlineLevel="0" collapsed="false">
      <c r="A610" s="4"/>
      <c r="B610" s="4"/>
      <c r="C610" s="4"/>
      <c r="D610" s="4"/>
      <c r="E610" s="21"/>
      <c r="F610" s="21"/>
      <c r="G610" s="4"/>
      <c r="H610" s="36"/>
      <c r="I610" s="4"/>
      <c r="J610" s="4"/>
    </row>
    <row r="611" customFormat="false" ht="15" hidden="false" customHeight="false" outlineLevel="0" collapsed="false">
      <c r="A611" s="4"/>
      <c r="B611" s="4"/>
      <c r="C611" s="4"/>
      <c r="D611" s="4"/>
      <c r="E611" s="21"/>
      <c r="F611" s="21"/>
      <c r="G611" s="4"/>
      <c r="H611" s="36"/>
      <c r="I611" s="4"/>
      <c r="J611" s="4"/>
    </row>
    <row r="612" customFormat="false" ht="15" hidden="false" customHeight="false" outlineLevel="0" collapsed="false">
      <c r="A612" s="4"/>
      <c r="B612" s="4"/>
      <c r="C612" s="4"/>
      <c r="D612" s="4"/>
      <c r="E612" s="21"/>
      <c r="F612" s="21"/>
      <c r="G612" s="4"/>
      <c r="H612" s="36"/>
      <c r="I612" s="4"/>
      <c r="J612" s="4"/>
    </row>
    <row r="613" customFormat="false" ht="15" hidden="false" customHeight="false" outlineLevel="0" collapsed="false">
      <c r="A613" s="4"/>
      <c r="B613" s="4"/>
      <c r="C613" s="4"/>
      <c r="D613" s="4"/>
      <c r="E613" s="21"/>
      <c r="F613" s="21"/>
      <c r="G613" s="4"/>
      <c r="H613" s="36"/>
      <c r="I613" s="4"/>
      <c r="J613" s="4"/>
    </row>
    <row r="614" customFormat="false" ht="15" hidden="false" customHeight="false" outlineLevel="0" collapsed="false">
      <c r="A614" s="4"/>
      <c r="B614" s="4"/>
      <c r="C614" s="4"/>
      <c r="D614" s="4"/>
      <c r="E614" s="21"/>
      <c r="F614" s="21"/>
      <c r="G614" s="4"/>
      <c r="H614" s="36"/>
      <c r="I614" s="4"/>
      <c r="J614" s="4"/>
    </row>
    <row r="615" customFormat="false" ht="15" hidden="false" customHeight="false" outlineLevel="0" collapsed="false">
      <c r="A615" s="4"/>
      <c r="B615" s="4"/>
      <c r="C615" s="4"/>
      <c r="D615" s="4"/>
      <c r="E615" s="21"/>
      <c r="F615" s="21"/>
      <c r="G615" s="4"/>
      <c r="H615" s="36"/>
      <c r="I615" s="4"/>
      <c r="J615" s="4"/>
    </row>
    <row r="616" customFormat="false" ht="15" hidden="false" customHeight="false" outlineLevel="0" collapsed="false">
      <c r="A616" s="4"/>
      <c r="B616" s="4"/>
      <c r="C616" s="4"/>
      <c r="D616" s="4"/>
      <c r="E616" s="21"/>
      <c r="F616" s="21"/>
      <c r="G616" s="4"/>
      <c r="H616" s="36"/>
      <c r="I616" s="4"/>
      <c r="J616" s="4"/>
    </row>
    <row r="617" customFormat="false" ht="15" hidden="false" customHeight="false" outlineLevel="0" collapsed="false">
      <c r="A617" s="4"/>
      <c r="B617" s="4"/>
      <c r="C617" s="4"/>
      <c r="D617" s="4"/>
      <c r="E617" s="21"/>
      <c r="F617" s="21"/>
      <c r="G617" s="4"/>
      <c r="H617" s="36"/>
      <c r="I617" s="4"/>
      <c r="J617" s="4"/>
    </row>
    <row r="618" customFormat="false" ht="15" hidden="false" customHeight="false" outlineLevel="0" collapsed="false">
      <c r="A618" s="4"/>
      <c r="B618" s="4"/>
      <c r="C618" s="4"/>
      <c r="D618" s="4"/>
      <c r="E618" s="21"/>
      <c r="F618" s="21"/>
      <c r="G618" s="4"/>
      <c r="H618" s="36"/>
      <c r="I618" s="4"/>
      <c r="J618" s="4"/>
    </row>
    <row r="619" customFormat="false" ht="15" hidden="false" customHeight="false" outlineLevel="0" collapsed="false">
      <c r="A619" s="4"/>
      <c r="B619" s="4"/>
      <c r="C619" s="4"/>
      <c r="D619" s="4"/>
      <c r="E619" s="21"/>
      <c r="F619" s="21"/>
      <c r="G619" s="4"/>
      <c r="H619" s="36"/>
      <c r="I619" s="4"/>
      <c r="J619" s="4"/>
    </row>
    <row r="620" customFormat="false" ht="15" hidden="false" customHeight="false" outlineLevel="0" collapsed="false">
      <c r="A620" s="4"/>
      <c r="B620" s="4"/>
      <c r="C620" s="4"/>
      <c r="D620" s="4"/>
      <c r="E620" s="21"/>
      <c r="F620" s="21"/>
      <c r="G620" s="4"/>
      <c r="H620" s="36"/>
      <c r="I620" s="4"/>
      <c r="J620" s="4"/>
    </row>
    <row r="621" customFormat="false" ht="15" hidden="false" customHeight="false" outlineLevel="0" collapsed="false">
      <c r="A621" s="4"/>
      <c r="B621" s="4"/>
      <c r="C621" s="4"/>
      <c r="D621" s="4"/>
      <c r="E621" s="21"/>
      <c r="F621" s="21"/>
      <c r="G621" s="4"/>
      <c r="H621" s="36"/>
      <c r="I621" s="4"/>
      <c r="J621" s="4"/>
    </row>
    <row r="622" customFormat="false" ht="15" hidden="false" customHeight="false" outlineLevel="0" collapsed="false">
      <c r="A622" s="4"/>
      <c r="B622" s="4"/>
      <c r="C622" s="4"/>
      <c r="D622" s="4"/>
      <c r="E622" s="21"/>
      <c r="F622" s="21"/>
      <c r="G622" s="4"/>
      <c r="H622" s="36"/>
      <c r="I622" s="4"/>
      <c r="J622" s="4"/>
    </row>
    <row r="623" customFormat="false" ht="15" hidden="false" customHeight="false" outlineLevel="0" collapsed="false">
      <c r="A623" s="4"/>
      <c r="B623" s="4"/>
      <c r="C623" s="4"/>
      <c r="D623" s="4"/>
      <c r="E623" s="21"/>
      <c r="F623" s="21"/>
      <c r="G623" s="4"/>
      <c r="H623" s="36"/>
      <c r="I623" s="4"/>
      <c r="J623" s="4"/>
    </row>
    <row r="624" customFormat="false" ht="15" hidden="false" customHeight="false" outlineLevel="0" collapsed="false">
      <c r="A624" s="4"/>
      <c r="B624" s="4"/>
      <c r="C624" s="4"/>
      <c r="D624" s="4"/>
      <c r="E624" s="21"/>
      <c r="F624" s="21"/>
      <c r="G624" s="4"/>
      <c r="H624" s="36"/>
      <c r="I624" s="4"/>
      <c r="J624" s="4"/>
    </row>
    <row r="625" customFormat="false" ht="15" hidden="false" customHeight="false" outlineLevel="0" collapsed="false">
      <c r="A625" s="4"/>
      <c r="B625" s="4"/>
      <c r="C625" s="4"/>
      <c r="D625" s="4"/>
      <c r="E625" s="21"/>
      <c r="F625" s="21"/>
      <c r="G625" s="4"/>
      <c r="H625" s="36"/>
      <c r="I625" s="4"/>
      <c r="J625" s="4"/>
    </row>
    <row r="626" customFormat="false" ht="15" hidden="false" customHeight="false" outlineLevel="0" collapsed="false">
      <c r="A626" s="4"/>
      <c r="B626" s="4"/>
      <c r="C626" s="4"/>
      <c r="D626" s="4"/>
      <c r="E626" s="21"/>
      <c r="F626" s="21"/>
      <c r="G626" s="4"/>
      <c r="H626" s="36"/>
      <c r="I626" s="4"/>
      <c r="J626" s="4"/>
    </row>
    <row r="627" customFormat="false" ht="15" hidden="false" customHeight="false" outlineLevel="0" collapsed="false">
      <c r="A627" s="4"/>
      <c r="B627" s="4"/>
      <c r="C627" s="4"/>
      <c r="D627" s="4"/>
      <c r="E627" s="21"/>
      <c r="F627" s="21"/>
      <c r="G627" s="4"/>
      <c r="H627" s="36"/>
      <c r="I627" s="4"/>
      <c r="J627" s="4"/>
    </row>
    <row r="628" customFormat="false" ht="15" hidden="false" customHeight="false" outlineLevel="0" collapsed="false">
      <c r="A628" s="4"/>
      <c r="B628" s="4"/>
      <c r="C628" s="4"/>
      <c r="D628" s="4"/>
      <c r="E628" s="21"/>
      <c r="F628" s="21"/>
      <c r="G628" s="4"/>
      <c r="H628" s="36"/>
      <c r="I628" s="4"/>
      <c r="J628" s="4"/>
    </row>
    <row r="629" customFormat="false" ht="15" hidden="false" customHeight="false" outlineLevel="0" collapsed="false">
      <c r="A629" s="4"/>
      <c r="B629" s="4"/>
      <c r="C629" s="4"/>
      <c r="D629" s="4"/>
      <c r="E629" s="21"/>
      <c r="F629" s="21"/>
      <c r="G629" s="4"/>
      <c r="H629" s="36"/>
      <c r="I629" s="4"/>
      <c r="J629" s="4"/>
    </row>
    <row r="630" customFormat="false" ht="15" hidden="false" customHeight="false" outlineLevel="0" collapsed="false">
      <c r="A630" s="4"/>
      <c r="B630" s="4"/>
      <c r="C630" s="4"/>
      <c r="D630" s="4"/>
      <c r="E630" s="21"/>
      <c r="F630" s="21"/>
      <c r="G630" s="4"/>
      <c r="H630" s="36"/>
      <c r="I630" s="4"/>
      <c r="J630" s="4"/>
    </row>
    <row r="631" customFormat="false" ht="15" hidden="false" customHeight="false" outlineLevel="0" collapsed="false">
      <c r="A631" s="4"/>
      <c r="B631" s="4"/>
      <c r="C631" s="4"/>
      <c r="D631" s="4"/>
      <c r="E631" s="21"/>
      <c r="F631" s="21"/>
      <c r="G631" s="4"/>
      <c r="H631" s="36"/>
      <c r="I631" s="4"/>
      <c r="J631" s="4"/>
    </row>
    <row r="632" customFormat="false" ht="15" hidden="false" customHeight="false" outlineLevel="0" collapsed="false">
      <c r="A632" s="4"/>
      <c r="B632" s="4"/>
      <c r="C632" s="4"/>
      <c r="D632" s="4"/>
      <c r="E632" s="21"/>
      <c r="F632" s="21"/>
      <c r="G632" s="4"/>
      <c r="H632" s="36"/>
      <c r="I632" s="4"/>
      <c r="J632" s="4"/>
    </row>
    <row r="633" customFormat="false" ht="15" hidden="false" customHeight="false" outlineLevel="0" collapsed="false">
      <c r="A633" s="4"/>
      <c r="B633" s="4"/>
      <c r="C633" s="4"/>
      <c r="D633" s="4"/>
      <c r="E633" s="21"/>
      <c r="F633" s="21"/>
      <c r="G633" s="4"/>
      <c r="H633" s="36"/>
      <c r="I633" s="4"/>
      <c r="J633" s="4"/>
    </row>
    <row r="634" customFormat="false" ht="15" hidden="false" customHeight="false" outlineLevel="0" collapsed="false">
      <c r="A634" s="4"/>
      <c r="B634" s="4"/>
      <c r="C634" s="4"/>
      <c r="D634" s="4"/>
      <c r="E634" s="21"/>
      <c r="F634" s="21"/>
      <c r="G634" s="4"/>
      <c r="H634" s="36"/>
      <c r="I634" s="4"/>
      <c r="J634" s="4"/>
    </row>
    <row r="635" customFormat="false" ht="15" hidden="false" customHeight="false" outlineLevel="0" collapsed="false">
      <c r="A635" s="4"/>
      <c r="B635" s="4"/>
      <c r="C635" s="4"/>
      <c r="D635" s="4"/>
      <c r="E635" s="21"/>
      <c r="F635" s="21"/>
      <c r="G635" s="4"/>
      <c r="H635" s="36"/>
      <c r="I635" s="4"/>
      <c r="J635" s="4"/>
    </row>
    <row r="636" customFormat="false" ht="15" hidden="false" customHeight="false" outlineLevel="0" collapsed="false">
      <c r="A636" s="4"/>
      <c r="B636" s="4"/>
      <c r="C636" s="4"/>
      <c r="D636" s="4"/>
      <c r="E636" s="21"/>
      <c r="F636" s="21"/>
      <c r="G636" s="4"/>
      <c r="H636" s="36"/>
      <c r="I636" s="4"/>
      <c r="J636" s="4"/>
    </row>
    <row r="637" customFormat="false" ht="15" hidden="false" customHeight="false" outlineLevel="0" collapsed="false">
      <c r="A637" s="4"/>
      <c r="B637" s="4"/>
      <c r="C637" s="4"/>
      <c r="D637" s="4"/>
      <c r="E637" s="21"/>
      <c r="F637" s="21"/>
      <c r="G637" s="4"/>
      <c r="H637" s="36"/>
      <c r="I637" s="4"/>
      <c r="J637" s="4"/>
    </row>
    <row r="638" customFormat="false" ht="15" hidden="false" customHeight="false" outlineLevel="0" collapsed="false">
      <c r="A638" s="4"/>
      <c r="B638" s="4"/>
      <c r="C638" s="4"/>
      <c r="D638" s="4"/>
      <c r="E638" s="21"/>
      <c r="F638" s="21"/>
      <c r="G638" s="4"/>
      <c r="H638" s="36"/>
      <c r="I638" s="4"/>
      <c r="J638" s="4"/>
    </row>
    <row r="639" customFormat="false" ht="15" hidden="false" customHeight="false" outlineLevel="0" collapsed="false">
      <c r="A639" s="4"/>
      <c r="B639" s="4"/>
      <c r="C639" s="4"/>
      <c r="D639" s="4"/>
      <c r="E639" s="21"/>
      <c r="F639" s="21"/>
      <c r="G639" s="4"/>
      <c r="H639" s="36"/>
      <c r="I639" s="4"/>
      <c r="J639" s="4"/>
    </row>
    <row r="640" customFormat="false" ht="15" hidden="false" customHeight="false" outlineLevel="0" collapsed="false">
      <c r="A640" s="4"/>
      <c r="B640" s="4"/>
      <c r="C640" s="4"/>
      <c r="D640" s="4"/>
      <c r="E640" s="21"/>
      <c r="F640" s="21"/>
      <c r="G640" s="4"/>
      <c r="H640" s="36"/>
      <c r="I640" s="4"/>
      <c r="J640" s="4"/>
    </row>
    <row r="641" customFormat="false" ht="15" hidden="false" customHeight="false" outlineLevel="0" collapsed="false">
      <c r="A641" s="4"/>
      <c r="B641" s="4"/>
      <c r="C641" s="4"/>
      <c r="D641" s="4"/>
      <c r="E641" s="21"/>
      <c r="F641" s="21"/>
      <c r="G641" s="4"/>
      <c r="H641" s="36"/>
      <c r="I641" s="4"/>
      <c r="J641" s="4"/>
    </row>
    <row r="642" customFormat="false" ht="15" hidden="false" customHeight="false" outlineLevel="0" collapsed="false">
      <c r="A642" s="4"/>
      <c r="B642" s="4"/>
      <c r="C642" s="4"/>
      <c r="D642" s="4"/>
      <c r="E642" s="21"/>
      <c r="F642" s="21"/>
      <c r="G642" s="4"/>
      <c r="H642" s="36"/>
      <c r="I642" s="4"/>
      <c r="J642" s="4"/>
    </row>
    <row r="643" customFormat="false" ht="15" hidden="false" customHeight="false" outlineLevel="0" collapsed="false">
      <c r="A643" s="4"/>
      <c r="B643" s="4"/>
      <c r="C643" s="4"/>
      <c r="D643" s="4"/>
      <c r="E643" s="21"/>
      <c r="F643" s="21"/>
      <c r="G643" s="4"/>
      <c r="H643" s="36"/>
      <c r="I643" s="4"/>
      <c r="J643" s="4"/>
    </row>
    <row r="644" customFormat="false" ht="15" hidden="false" customHeight="false" outlineLevel="0" collapsed="false">
      <c r="A644" s="4"/>
      <c r="B644" s="4"/>
      <c r="C644" s="4"/>
      <c r="D644" s="4"/>
      <c r="E644" s="21"/>
      <c r="F644" s="21"/>
      <c r="G644" s="4"/>
      <c r="H644" s="36"/>
      <c r="I644" s="4"/>
      <c r="J644" s="4"/>
    </row>
    <row r="645" customFormat="false" ht="15" hidden="false" customHeight="false" outlineLevel="0" collapsed="false">
      <c r="A645" s="4"/>
      <c r="B645" s="4"/>
      <c r="C645" s="4"/>
      <c r="D645" s="4"/>
      <c r="E645" s="21"/>
      <c r="F645" s="21"/>
      <c r="G645" s="4"/>
      <c r="H645" s="36"/>
      <c r="I645" s="4"/>
      <c r="J645" s="4"/>
    </row>
    <row r="646" customFormat="false" ht="15" hidden="false" customHeight="false" outlineLevel="0" collapsed="false">
      <c r="A646" s="4"/>
      <c r="B646" s="4"/>
      <c r="C646" s="4"/>
      <c r="D646" s="4"/>
      <c r="E646" s="21"/>
      <c r="F646" s="21"/>
      <c r="G646" s="4"/>
      <c r="H646" s="36"/>
      <c r="I646" s="4"/>
      <c r="J646" s="4"/>
    </row>
    <row r="647" customFormat="false" ht="15" hidden="false" customHeight="false" outlineLevel="0" collapsed="false">
      <c r="A647" s="4"/>
      <c r="B647" s="4"/>
      <c r="C647" s="4"/>
      <c r="D647" s="4"/>
      <c r="E647" s="21"/>
      <c r="F647" s="21"/>
      <c r="G647" s="4"/>
      <c r="H647" s="36"/>
      <c r="I647" s="4"/>
      <c r="J647" s="4"/>
    </row>
    <row r="648" customFormat="false" ht="15" hidden="false" customHeight="false" outlineLevel="0" collapsed="false">
      <c r="A648" s="4"/>
      <c r="B648" s="4"/>
      <c r="C648" s="4"/>
      <c r="D648" s="4"/>
      <c r="E648" s="21"/>
      <c r="F648" s="21"/>
      <c r="G648" s="4"/>
      <c r="H648" s="36"/>
      <c r="I648" s="4"/>
      <c r="J648" s="4"/>
    </row>
    <row r="649" customFormat="false" ht="15" hidden="false" customHeight="false" outlineLevel="0" collapsed="false">
      <c r="A649" s="4"/>
      <c r="B649" s="4"/>
      <c r="C649" s="4"/>
      <c r="D649" s="4"/>
      <c r="E649" s="21"/>
      <c r="F649" s="21"/>
      <c r="G649" s="4"/>
      <c r="H649" s="36"/>
      <c r="I649" s="4"/>
      <c r="J649" s="4"/>
    </row>
    <row r="650" customFormat="false" ht="15" hidden="false" customHeight="false" outlineLevel="0" collapsed="false">
      <c r="A650" s="4"/>
      <c r="B650" s="4"/>
      <c r="C650" s="4"/>
      <c r="D650" s="4"/>
      <c r="E650" s="21"/>
      <c r="F650" s="21"/>
      <c r="G650" s="4"/>
      <c r="H650" s="36"/>
      <c r="I650" s="4"/>
      <c r="J650" s="4"/>
    </row>
    <row r="651" customFormat="false" ht="15" hidden="false" customHeight="false" outlineLevel="0" collapsed="false">
      <c r="A651" s="4"/>
      <c r="B651" s="4"/>
      <c r="C651" s="4"/>
      <c r="D651" s="4"/>
      <c r="E651" s="21"/>
      <c r="F651" s="21"/>
      <c r="G651" s="4"/>
      <c r="H651" s="36"/>
      <c r="I651" s="4"/>
      <c r="J651" s="4"/>
    </row>
    <row r="652" customFormat="false" ht="15" hidden="false" customHeight="false" outlineLevel="0" collapsed="false">
      <c r="A652" s="4"/>
      <c r="B652" s="4"/>
      <c r="C652" s="4"/>
      <c r="D652" s="4"/>
      <c r="E652" s="21"/>
      <c r="F652" s="21"/>
      <c r="G652" s="4"/>
      <c r="H652" s="36"/>
      <c r="I652" s="4"/>
      <c r="J652" s="4"/>
    </row>
    <row r="653" customFormat="false" ht="15" hidden="false" customHeight="false" outlineLevel="0" collapsed="false">
      <c r="A653" s="4"/>
      <c r="B653" s="4"/>
      <c r="C653" s="4"/>
      <c r="D653" s="4"/>
      <c r="E653" s="21"/>
      <c r="F653" s="21"/>
      <c r="G653" s="4"/>
      <c r="H653" s="36"/>
      <c r="I653" s="4"/>
      <c r="J653" s="4"/>
    </row>
    <row r="654" customFormat="false" ht="15" hidden="false" customHeight="false" outlineLevel="0" collapsed="false">
      <c r="A654" s="4"/>
      <c r="B654" s="4"/>
      <c r="C654" s="4"/>
      <c r="D654" s="4"/>
      <c r="E654" s="21"/>
      <c r="F654" s="21"/>
      <c r="G654" s="4"/>
      <c r="H654" s="36"/>
      <c r="I654" s="4"/>
      <c r="J654" s="4"/>
    </row>
    <row r="655" customFormat="false" ht="15" hidden="false" customHeight="false" outlineLevel="0" collapsed="false">
      <c r="A655" s="4"/>
      <c r="B655" s="4"/>
      <c r="C655" s="4"/>
      <c r="D655" s="4"/>
      <c r="E655" s="21"/>
      <c r="F655" s="21"/>
      <c r="G655" s="4"/>
      <c r="H655" s="36"/>
      <c r="I655" s="4"/>
      <c r="J655" s="4"/>
    </row>
    <row r="656" customFormat="false" ht="15" hidden="false" customHeight="false" outlineLevel="0" collapsed="false">
      <c r="A656" s="4"/>
      <c r="B656" s="4"/>
      <c r="C656" s="4"/>
      <c r="D656" s="4"/>
      <c r="E656" s="21"/>
      <c r="F656" s="21"/>
      <c r="G656" s="4"/>
      <c r="H656" s="36"/>
      <c r="I656" s="4"/>
      <c r="J656" s="4"/>
    </row>
    <row r="657" customFormat="false" ht="15" hidden="false" customHeight="false" outlineLevel="0" collapsed="false">
      <c r="A657" s="4"/>
      <c r="B657" s="4"/>
      <c r="C657" s="4"/>
      <c r="D657" s="4"/>
      <c r="E657" s="21"/>
      <c r="F657" s="21"/>
      <c r="G657" s="4"/>
      <c r="H657" s="36"/>
      <c r="I657" s="4"/>
      <c r="J657" s="4"/>
    </row>
    <row r="658" customFormat="false" ht="15" hidden="false" customHeight="false" outlineLevel="0" collapsed="false">
      <c r="A658" s="4"/>
      <c r="B658" s="4"/>
      <c r="C658" s="4"/>
      <c r="D658" s="4"/>
      <c r="E658" s="21"/>
      <c r="F658" s="21"/>
      <c r="G658" s="4"/>
      <c r="H658" s="36"/>
      <c r="I658" s="4"/>
      <c r="J658" s="4"/>
    </row>
    <row r="659" customFormat="false" ht="15" hidden="false" customHeight="false" outlineLevel="0" collapsed="false">
      <c r="A659" s="4"/>
      <c r="B659" s="4"/>
      <c r="C659" s="4"/>
      <c r="D659" s="4"/>
      <c r="E659" s="21"/>
      <c r="F659" s="21"/>
      <c r="G659" s="4"/>
      <c r="H659" s="36"/>
      <c r="I659" s="4"/>
      <c r="J659" s="4"/>
    </row>
    <row r="660" customFormat="false" ht="15" hidden="false" customHeight="false" outlineLevel="0" collapsed="false">
      <c r="A660" s="4"/>
      <c r="B660" s="4"/>
      <c r="C660" s="4"/>
      <c r="D660" s="4"/>
      <c r="E660" s="21"/>
      <c r="F660" s="21"/>
      <c r="G660" s="4"/>
      <c r="H660" s="36"/>
      <c r="I660" s="4"/>
      <c r="J660" s="4"/>
    </row>
    <row r="661" customFormat="false" ht="15" hidden="false" customHeight="false" outlineLevel="0" collapsed="false">
      <c r="A661" s="4"/>
      <c r="B661" s="4"/>
      <c r="C661" s="4"/>
      <c r="D661" s="4"/>
      <c r="E661" s="21"/>
      <c r="F661" s="21"/>
      <c r="G661" s="4"/>
      <c r="H661" s="36"/>
      <c r="I661" s="4"/>
      <c r="J661" s="4"/>
    </row>
    <row r="662" customFormat="false" ht="15" hidden="false" customHeight="false" outlineLevel="0" collapsed="false">
      <c r="A662" s="4"/>
      <c r="B662" s="4"/>
      <c r="C662" s="4"/>
      <c r="D662" s="4"/>
      <c r="E662" s="21"/>
      <c r="F662" s="21"/>
      <c r="G662" s="4"/>
      <c r="H662" s="36"/>
      <c r="I662" s="4"/>
      <c r="J662" s="4"/>
    </row>
    <row r="663" customFormat="false" ht="15" hidden="false" customHeight="false" outlineLevel="0" collapsed="false">
      <c r="A663" s="4"/>
      <c r="B663" s="4"/>
      <c r="C663" s="4"/>
      <c r="D663" s="4"/>
      <c r="E663" s="21"/>
      <c r="F663" s="21"/>
      <c r="G663" s="4"/>
      <c r="H663" s="36"/>
      <c r="I663" s="4"/>
      <c r="J663" s="4"/>
    </row>
    <row r="664" customFormat="false" ht="15" hidden="false" customHeight="false" outlineLevel="0" collapsed="false">
      <c r="A664" s="4"/>
      <c r="B664" s="4"/>
      <c r="C664" s="4"/>
      <c r="D664" s="4"/>
      <c r="E664" s="21"/>
      <c r="F664" s="21"/>
      <c r="G664" s="4"/>
      <c r="H664" s="36"/>
      <c r="I664" s="4"/>
      <c r="J664" s="4"/>
    </row>
    <row r="665" customFormat="false" ht="15" hidden="false" customHeight="false" outlineLevel="0" collapsed="false">
      <c r="A665" s="4"/>
      <c r="B665" s="4"/>
      <c r="C665" s="4"/>
      <c r="D665" s="4"/>
      <c r="E665" s="21"/>
      <c r="F665" s="21"/>
      <c r="G665" s="4"/>
      <c r="H665" s="36"/>
      <c r="I665" s="4"/>
      <c r="J665" s="4"/>
    </row>
    <row r="666" customFormat="false" ht="15" hidden="false" customHeight="false" outlineLevel="0" collapsed="false">
      <c r="A666" s="4"/>
      <c r="B666" s="4"/>
      <c r="C666" s="4"/>
      <c r="D666" s="4"/>
      <c r="E666" s="21"/>
      <c r="F666" s="21"/>
      <c r="G666" s="4"/>
      <c r="H666" s="36"/>
      <c r="I666" s="4"/>
      <c r="J666" s="4"/>
    </row>
    <row r="667" customFormat="false" ht="15" hidden="false" customHeight="false" outlineLevel="0" collapsed="false">
      <c r="A667" s="4"/>
      <c r="B667" s="4"/>
      <c r="C667" s="4"/>
      <c r="D667" s="4"/>
      <c r="E667" s="21"/>
      <c r="F667" s="21"/>
      <c r="G667" s="4"/>
      <c r="H667" s="36"/>
      <c r="I667" s="4"/>
      <c r="J667" s="4"/>
    </row>
    <row r="668" customFormat="false" ht="15" hidden="false" customHeight="false" outlineLevel="0" collapsed="false">
      <c r="A668" s="4"/>
      <c r="B668" s="4"/>
      <c r="C668" s="4"/>
      <c r="D668" s="4"/>
      <c r="E668" s="21"/>
      <c r="F668" s="21"/>
      <c r="G668" s="4"/>
      <c r="H668" s="36"/>
      <c r="I668" s="4"/>
      <c r="J668" s="4"/>
    </row>
    <row r="669" customFormat="false" ht="15" hidden="false" customHeight="false" outlineLevel="0" collapsed="false">
      <c r="A669" s="4"/>
      <c r="B669" s="4"/>
      <c r="C669" s="4"/>
      <c r="D669" s="4"/>
      <c r="E669" s="21"/>
      <c r="F669" s="21"/>
      <c r="G669" s="4"/>
      <c r="H669" s="36"/>
      <c r="I669" s="4"/>
      <c r="J669" s="4"/>
    </row>
    <row r="670" customFormat="false" ht="15" hidden="false" customHeight="false" outlineLevel="0" collapsed="false">
      <c r="A670" s="4"/>
      <c r="B670" s="4"/>
      <c r="C670" s="4"/>
      <c r="D670" s="4"/>
      <c r="E670" s="21"/>
      <c r="F670" s="21"/>
      <c r="G670" s="4"/>
      <c r="H670" s="36"/>
      <c r="I670" s="4"/>
      <c r="J670" s="4"/>
    </row>
    <row r="671" customFormat="false" ht="15" hidden="false" customHeight="false" outlineLevel="0" collapsed="false">
      <c r="A671" s="4"/>
      <c r="B671" s="4"/>
      <c r="C671" s="4"/>
      <c r="D671" s="4"/>
      <c r="E671" s="21"/>
      <c r="F671" s="21"/>
      <c r="G671" s="4"/>
      <c r="H671" s="36"/>
      <c r="I671" s="4"/>
      <c r="J671" s="4"/>
    </row>
    <row r="672" customFormat="false" ht="15" hidden="false" customHeight="false" outlineLevel="0" collapsed="false">
      <c r="A672" s="4"/>
      <c r="B672" s="4"/>
      <c r="C672" s="4"/>
      <c r="D672" s="4"/>
      <c r="E672" s="21"/>
      <c r="F672" s="21"/>
      <c r="G672" s="4"/>
      <c r="H672" s="36"/>
      <c r="I672" s="4"/>
      <c r="J672" s="4"/>
    </row>
    <row r="673" customFormat="false" ht="15" hidden="false" customHeight="false" outlineLevel="0" collapsed="false">
      <c r="A673" s="4"/>
      <c r="B673" s="4"/>
      <c r="C673" s="4"/>
      <c r="D673" s="4"/>
      <c r="E673" s="21"/>
      <c r="F673" s="21"/>
      <c r="G673" s="4"/>
      <c r="H673" s="36"/>
      <c r="I673" s="4"/>
      <c r="J673" s="4"/>
    </row>
    <row r="674" customFormat="false" ht="15" hidden="false" customHeight="false" outlineLevel="0" collapsed="false">
      <c r="A674" s="4"/>
      <c r="B674" s="4"/>
      <c r="C674" s="4"/>
      <c r="D674" s="4"/>
      <c r="E674" s="21"/>
      <c r="F674" s="21"/>
      <c r="G674" s="4"/>
      <c r="H674" s="36"/>
      <c r="I674" s="4"/>
      <c r="J674" s="4"/>
    </row>
    <row r="675" customFormat="false" ht="15" hidden="false" customHeight="false" outlineLevel="0" collapsed="false">
      <c r="A675" s="4"/>
      <c r="B675" s="4"/>
      <c r="C675" s="4"/>
      <c r="D675" s="4"/>
      <c r="E675" s="21"/>
      <c r="F675" s="21"/>
      <c r="G675" s="4"/>
      <c r="H675" s="36"/>
      <c r="I675" s="4"/>
      <c r="J675" s="4"/>
    </row>
    <row r="676" customFormat="false" ht="15" hidden="false" customHeight="false" outlineLevel="0" collapsed="false">
      <c r="A676" s="4"/>
      <c r="B676" s="4"/>
      <c r="C676" s="4"/>
      <c r="D676" s="4"/>
      <c r="E676" s="21"/>
      <c r="F676" s="21"/>
      <c r="G676" s="4"/>
      <c r="H676" s="36"/>
      <c r="I676" s="4"/>
      <c r="J676" s="4"/>
    </row>
    <row r="677" customFormat="false" ht="15" hidden="false" customHeight="false" outlineLevel="0" collapsed="false">
      <c r="A677" s="4"/>
      <c r="B677" s="4"/>
      <c r="C677" s="4"/>
      <c r="D677" s="4"/>
      <c r="E677" s="21"/>
      <c r="F677" s="21"/>
      <c r="G677" s="4"/>
      <c r="H677" s="36"/>
      <c r="I677" s="4"/>
      <c r="J677" s="4"/>
    </row>
    <row r="678" customFormat="false" ht="15" hidden="false" customHeight="false" outlineLevel="0" collapsed="false">
      <c r="A678" s="4"/>
      <c r="B678" s="4"/>
      <c r="C678" s="4"/>
      <c r="D678" s="4"/>
      <c r="E678" s="21"/>
      <c r="F678" s="21"/>
      <c r="G678" s="4"/>
      <c r="H678" s="36"/>
      <c r="I678" s="4"/>
      <c r="J678" s="4"/>
    </row>
    <row r="679" customFormat="false" ht="15" hidden="false" customHeight="false" outlineLevel="0" collapsed="false">
      <c r="A679" s="4"/>
      <c r="B679" s="4"/>
      <c r="C679" s="4"/>
      <c r="D679" s="4"/>
      <c r="E679" s="21"/>
      <c r="F679" s="21"/>
      <c r="G679" s="4"/>
      <c r="H679" s="36"/>
      <c r="I679" s="4"/>
      <c r="J679" s="4"/>
    </row>
    <row r="680" customFormat="false" ht="15" hidden="false" customHeight="false" outlineLevel="0" collapsed="false">
      <c r="A680" s="4"/>
      <c r="B680" s="4"/>
      <c r="C680" s="4"/>
      <c r="D680" s="4"/>
      <c r="E680" s="21"/>
      <c r="F680" s="21"/>
      <c r="G680" s="4"/>
      <c r="H680" s="36"/>
      <c r="I680" s="4"/>
      <c r="J680" s="4"/>
    </row>
    <row r="681" customFormat="false" ht="15" hidden="false" customHeight="false" outlineLevel="0" collapsed="false">
      <c r="A681" s="4"/>
      <c r="B681" s="4"/>
      <c r="C681" s="4"/>
      <c r="D681" s="4"/>
      <c r="E681" s="21"/>
      <c r="F681" s="21"/>
      <c r="G681" s="4"/>
      <c r="H681" s="36"/>
      <c r="I681" s="4"/>
      <c r="J681" s="4"/>
    </row>
    <row r="682" customFormat="false" ht="15" hidden="false" customHeight="false" outlineLevel="0" collapsed="false">
      <c r="A682" s="4"/>
      <c r="B682" s="4"/>
      <c r="C682" s="4"/>
      <c r="D682" s="4"/>
      <c r="E682" s="21"/>
      <c r="F682" s="21"/>
      <c r="G682" s="4"/>
      <c r="H682" s="36"/>
      <c r="I682" s="4"/>
      <c r="J682" s="4"/>
    </row>
    <row r="683" customFormat="false" ht="15" hidden="false" customHeight="false" outlineLevel="0" collapsed="false">
      <c r="A683" s="4"/>
      <c r="B683" s="4"/>
      <c r="C683" s="4"/>
      <c r="D683" s="4"/>
      <c r="E683" s="21"/>
      <c r="F683" s="21"/>
      <c r="G683" s="4"/>
      <c r="H683" s="36"/>
      <c r="I683" s="4"/>
      <c r="J683" s="4"/>
    </row>
    <row r="684" customFormat="false" ht="15" hidden="false" customHeight="false" outlineLevel="0" collapsed="false">
      <c r="A684" s="4"/>
      <c r="B684" s="4"/>
      <c r="C684" s="4"/>
      <c r="D684" s="4"/>
      <c r="E684" s="21"/>
      <c r="F684" s="21"/>
      <c r="G684" s="4"/>
      <c r="H684" s="36"/>
      <c r="I684" s="4"/>
      <c r="J684" s="4"/>
    </row>
    <row r="685" customFormat="false" ht="15" hidden="false" customHeight="false" outlineLevel="0" collapsed="false">
      <c r="A685" s="4"/>
      <c r="B685" s="4"/>
      <c r="C685" s="4"/>
      <c r="D685" s="4"/>
      <c r="E685" s="21"/>
      <c r="F685" s="21"/>
      <c r="G685" s="4"/>
      <c r="H685" s="36"/>
      <c r="I685" s="4"/>
      <c r="J685" s="4"/>
    </row>
    <row r="686" customFormat="false" ht="15" hidden="false" customHeight="false" outlineLevel="0" collapsed="false">
      <c r="A686" s="4"/>
      <c r="B686" s="4"/>
      <c r="C686" s="4"/>
      <c r="D686" s="4"/>
      <c r="E686" s="21"/>
      <c r="F686" s="21"/>
      <c r="G686" s="4"/>
      <c r="H686" s="36"/>
      <c r="I686" s="4"/>
      <c r="J686" s="4"/>
    </row>
    <row r="687" customFormat="false" ht="15" hidden="false" customHeight="false" outlineLevel="0" collapsed="false">
      <c r="A687" s="4"/>
      <c r="B687" s="4"/>
      <c r="C687" s="4"/>
      <c r="D687" s="4"/>
      <c r="E687" s="21"/>
      <c r="F687" s="21"/>
      <c r="G687" s="4"/>
      <c r="H687" s="36"/>
      <c r="I687" s="4"/>
      <c r="J687" s="4"/>
    </row>
    <row r="688" customFormat="false" ht="15" hidden="false" customHeight="false" outlineLevel="0" collapsed="false">
      <c r="A688" s="4"/>
      <c r="B688" s="4"/>
      <c r="C688" s="4"/>
      <c r="D688" s="4"/>
      <c r="E688" s="21"/>
      <c r="F688" s="21"/>
      <c r="G688" s="4"/>
      <c r="H688" s="36"/>
      <c r="I688" s="4"/>
      <c r="J688" s="4"/>
    </row>
    <row r="689" customFormat="false" ht="15" hidden="false" customHeight="false" outlineLevel="0" collapsed="false">
      <c r="A689" s="4"/>
      <c r="B689" s="4"/>
      <c r="C689" s="4"/>
      <c r="D689" s="4"/>
      <c r="E689" s="21"/>
      <c r="F689" s="21"/>
      <c r="G689" s="4"/>
      <c r="H689" s="36"/>
      <c r="I689" s="4"/>
      <c r="J689" s="4"/>
    </row>
    <row r="690" customFormat="false" ht="15" hidden="false" customHeight="false" outlineLevel="0" collapsed="false">
      <c r="A690" s="4"/>
      <c r="B690" s="4"/>
      <c r="C690" s="4"/>
      <c r="D690" s="4"/>
      <c r="E690" s="21"/>
      <c r="F690" s="21"/>
      <c r="G690" s="4"/>
      <c r="H690" s="36"/>
      <c r="I690" s="4"/>
      <c r="J690" s="4"/>
    </row>
    <row r="691" customFormat="false" ht="15" hidden="false" customHeight="false" outlineLevel="0" collapsed="false">
      <c r="A691" s="4"/>
      <c r="B691" s="4"/>
      <c r="C691" s="4"/>
      <c r="D691" s="4"/>
      <c r="E691" s="21"/>
      <c r="F691" s="21"/>
      <c r="G691" s="4"/>
      <c r="H691" s="36"/>
      <c r="I691" s="4"/>
      <c r="J691" s="4"/>
    </row>
    <row r="692" customFormat="false" ht="15" hidden="false" customHeight="false" outlineLevel="0" collapsed="false">
      <c r="A692" s="4"/>
      <c r="B692" s="4"/>
      <c r="C692" s="4"/>
      <c r="D692" s="4"/>
      <c r="E692" s="21"/>
      <c r="F692" s="21"/>
      <c r="G692" s="4"/>
      <c r="H692" s="36"/>
      <c r="I692" s="4"/>
      <c r="J692" s="4"/>
    </row>
    <row r="693" customFormat="false" ht="15" hidden="false" customHeight="false" outlineLevel="0" collapsed="false">
      <c r="A693" s="4"/>
      <c r="B693" s="4"/>
      <c r="C693" s="4"/>
      <c r="D693" s="4"/>
      <c r="E693" s="21"/>
      <c r="F693" s="21"/>
      <c r="G693" s="4"/>
      <c r="H693" s="36"/>
      <c r="I693" s="4"/>
      <c r="J693" s="4"/>
    </row>
    <row r="694" customFormat="false" ht="15" hidden="false" customHeight="false" outlineLevel="0" collapsed="false">
      <c r="A694" s="4"/>
      <c r="B694" s="4"/>
      <c r="C694" s="4"/>
      <c r="D694" s="4"/>
      <c r="E694" s="21"/>
      <c r="F694" s="21"/>
      <c r="G694" s="4"/>
      <c r="H694" s="36"/>
      <c r="I694" s="4"/>
      <c r="J694" s="4"/>
    </row>
    <row r="695" customFormat="false" ht="15" hidden="false" customHeight="false" outlineLevel="0" collapsed="false">
      <c r="A695" s="4"/>
      <c r="B695" s="4"/>
      <c r="C695" s="4"/>
      <c r="D695" s="4"/>
      <c r="E695" s="21"/>
      <c r="F695" s="21"/>
      <c r="G695" s="4"/>
      <c r="H695" s="36"/>
      <c r="I695" s="4"/>
      <c r="J695" s="4"/>
    </row>
    <row r="696" customFormat="false" ht="15" hidden="false" customHeight="false" outlineLevel="0" collapsed="false">
      <c r="A696" s="4"/>
      <c r="B696" s="4"/>
      <c r="C696" s="4"/>
      <c r="D696" s="4"/>
      <c r="E696" s="21"/>
      <c r="F696" s="21"/>
      <c r="G696" s="4"/>
      <c r="H696" s="36"/>
      <c r="I696" s="4"/>
      <c r="J696" s="4"/>
    </row>
    <row r="697" customFormat="false" ht="15" hidden="false" customHeight="false" outlineLevel="0" collapsed="false">
      <c r="A697" s="4"/>
      <c r="B697" s="4"/>
      <c r="C697" s="4"/>
      <c r="D697" s="4"/>
      <c r="E697" s="21"/>
      <c r="F697" s="21"/>
      <c r="G697" s="4"/>
      <c r="H697" s="36"/>
      <c r="I697" s="4"/>
      <c r="J697" s="4"/>
    </row>
    <row r="698" customFormat="false" ht="15" hidden="false" customHeight="false" outlineLevel="0" collapsed="false">
      <c r="A698" s="4"/>
      <c r="B698" s="4"/>
      <c r="C698" s="4"/>
      <c r="D698" s="4"/>
      <c r="E698" s="21"/>
      <c r="F698" s="21"/>
      <c r="G698" s="4"/>
      <c r="H698" s="36"/>
      <c r="I698" s="4"/>
      <c r="J698" s="4"/>
    </row>
    <row r="699" customFormat="false" ht="15" hidden="false" customHeight="false" outlineLevel="0" collapsed="false">
      <c r="A699" s="4"/>
      <c r="B699" s="4"/>
      <c r="C699" s="4"/>
      <c r="D699" s="4"/>
      <c r="E699" s="21"/>
      <c r="F699" s="21"/>
      <c r="G699" s="4"/>
      <c r="H699" s="36"/>
      <c r="I699" s="4"/>
      <c r="J699" s="4"/>
    </row>
    <row r="700" customFormat="false" ht="15" hidden="false" customHeight="false" outlineLevel="0" collapsed="false">
      <c r="A700" s="4"/>
      <c r="B700" s="4"/>
      <c r="C700" s="4"/>
      <c r="D700" s="4"/>
      <c r="E700" s="21"/>
      <c r="F700" s="21"/>
      <c r="G700" s="4"/>
      <c r="H700" s="36"/>
      <c r="I700" s="4"/>
      <c r="J700" s="4"/>
    </row>
    <row r="701" customFormat="false" ht="15" hidden="false" customHeight="false" outlineLevel="0" collapsed="false">
      <c r="A701" s="4"/>
      <c r="B701" s="4"/>
      <c r="C701" s="4"/>
      <c r="D701" s="4"/>
      <c r="E701" s="21"/>
      <c r="F701" s="21"/>
      <c r="G701" s="4"/>
      <c r="H701" s="36"/>
      <c r="I701" s="4"/>
      <c r="J701" s="4"/>
    </row>
    <row r="702" customFormat="false" ht="15" hidden="false" customHeight="false" outlineLevel="0" collapsed="false">
      <c r="A702" s="4"/>
      <c r="B702" s="4"/>
      <c r="C702" s="4"/>
      <c r="D702" s="4"/>
      <c r="E702" s="21"/>
      <c r="F702" s="21"/>
      <c r="G702" s="4"/>
      <c r="H702" s="36"/>
      <c r="I702" s="4"/>
      <c r="J702" s="4"/>
    </row>
    <row r="703" customFormat="false" ht="15" hidden="false" customHeight="false" outlineLevel="0" collapsed="false">
      <c r="A703" s="4"/>
      <c r="B703" s="4"/>
      <c r="C703" s="4"/>
      <c r="D703" s="4"/>
      <c r="E703" s="21"/>
      <c r="F703" s="21"/>
      <c r="G703" s="4"/>
      <c r="H703" s="36"/>
      <c r="I703" s="4"/>
      <c r="J703" s="4"/>
    </row>
    <row r="704" customFormat="false" ht="15" hidden="false" customHeight="false" outlineLevel="0" collapsed="false">
      <c r="A704" s="4"/>
      <c r="B704" s="4"/>
      <c r="C704" s="4"/>
      <c r="D704" s="4"/>
      <c r="E704" s="21"/>
      <c r="F704" s="21"/>
      <c r="G704" s="4"/>
      <c r="H704" s="36"/>
      <c r="I704" s="4"/>
      <c r="J704" s="4"/>
    </row>
    <row r="705" customFormat="false" ht="15" hidden="false" customHeight="false" outlineLevel="0" collapsed="false">
      <c r="A705" s="4"/>
      <c r="B705" s="4"/>
      <c r="C705" s="4"/>
      <c r="D705" s="4"/>
      <c r="E705" s="21"/>
      <c r="F705" s="21"/>
      <c r="G705" s="4"/>
      <c r="H705" s="36"/>
      <c r="I705" s="4"/>
      <c r="J705" s="4"/>
    </row>
    <row r="706" customFormat="false" ht="15" hidden="false" customHeight="false" outlineLevel="0" collapsed="false">
      <c r="A706" s="4"/>
      <c r="B706" s="4"/>
      <c r="C706" s="4"/>
      <c r="D706" s="4"/>
      <c r="E706" s="21"/>
      <c r="F706" s="21"/>
      <c r="G706" s="4"/>
      <c r="H706" s="36"/>
      <c r="I706" s="4"/>
      <c r="J706" s="4"/>
    </row>
    <row r="707" customFormat="false" ht="15" hidden="false" customHeight="false" outlineLevel="0" collapsed="false">
      <c r="A707" s="4"/>
      <c r="B707" s="4"/>
      <c r="C707" s="4"/>
      <c r="D707" s="4"/>
      <c r="E707" s="21"/>
      <c r="F707" s="21"/>
      <c r="G707" s="4"/>
      <c r="H707" s="36"/>
      <c r="I707" s="4"/>
      <c r="J707" s="4"/>
    </row>
    <row r="708" customFormat="false" ht="15" hidden="false" customHeight="false" outlineLevel="0" collapsed="false">
      <c r="A708" s="4"/>
      <c r="B708" s="4"/>
      <c r="C708" s="4"/>
      <c r="D708" s="4"/>
      <c r="E708" s="21"/>
      <c r="F708" s="21"/>
      <c r="G708" s="4"/>
      <c r="H708" s="36"/>
      <c r="I708" s="4"/>
      <c r="J708" s="4"/>
    </row>
    <row r="709" customFormat="false" ht="15" hidden="false" customHeight="false" outlineLevel="0" collapsed="false">
      <c r="A709" s="4"/>
      <c r="B709" s="4"/>
      <c r="C709" s="4"/>
      <c r="D709" s="4"/>
      <c r="E709" s="21"/>
      <c r="F709" s="21"/>
      <c r="G709" s="4"/>
      <c r="H709" s="36"/>
      <c r="I709" s="4"/>
      <c r="J709" s="4"/>
    </row>
    <row r="710" customFormat="false" ht="15" hidden="false" customHeight="false" outlineLevel="0" collapsed="false">
      <c r="A710" s="4"/>
      <c r="B710" s="4"/>
      <c r="C710" s="4"/>
      <c r="D710" s="4"/>
      <c r="E710" s="21"/>
      <c r="F710" s="21"/>
      <c r="G710" s="4"/>
      <c r="H710" s="36"/>
      <c r="I710" s="4"/>
      <c r="J710" s="4"/>
    </row>
    <row r="711" customFormat="false" ht="15" hidden="false" customHeight="false" outlineLevel="0" collapsed="false">
      <c r="A711" s="4"/>
      <c r="B711" s="4"/>
      <c r="C711" s="4"/>
      <c r="D711" s="4"/>
      <c r="E711" s="21"/>
      <c r="F711" s="21"/>
      <c r="G711" s="4"/>
      <c r="H711" s="36"/>
      <c r="I711" s="4"/>
      <c r="J711" s="4"/>
    </row>
    <row r="712" customFormat="false" ht="15" hidden="false" customHeight="false" outlineLevel="0" collapsed="false">
      <c r="A712" s="4"/>
      <c r="B712" s="4"/>
      <c r="C712" s="4"/>
      <c r="D712" s="4"/>
      <c r="E712" s="21"/>
      <c r="F712" s="21"/>
      <c r="G712" s="4"/>
      <c r="H712" s="36"/>
      <c r="I712" s="4"/>
      <c r="J712" s="4"/>
    </row>
    <row r="713" customFormat="false" ht="15" hidden="false" customHeight="false" outlineLevel="0" collapsed="false">
      <c r="A713" s="4"/>
      <c r="B713" s="4"/>
      <c r="C713" s="4"/>
      <c r="D713" s="4"/>
      <c r="E713" s="21"/>
      <c r="F713" s="21"/>
      <c r="G713" s="4"/>
      <c r="H713" s="36"/>
      <c r="I713" s="4"/>
      <c r="J713" s="4"/>
    </row>
    <row r="714" customFormat="false" ht="15" hidden="false" customHeight="false" outlineLevel="0" collapsed="false">
      <c r="A714" s="4"/>
      <c r="B714" s="4"/>
      <c r="C714" s="4"/>
      <c r="D714" s="4"/>
      <c r="E714" s="21"/>
      <c r="F714" s="21"/>
      <c r="G714" s="4"/>
      <c r="H714" s="36"/>
      <c r="I714" s="4"/>
      <c r="J714" s="4"/>
    </row>
    <row r="715" customFormat="false" ht="15" hidden="false" customHeight="false" outlineLevel="0" collapsed="false">
      <c r="A715" s="4"/>
      <c r="B715" s="4"/>
      <c r="C715" s="4"/>
      <c r="D715" s="4"/>
      <c r="E715" s="21"/>
      <c r="F715" s="21"/>
      <c r="G715" s="4"/>
      <c r="H715" s="36"/>
      <c r="I715" s="4"/>
      <c r="J715" s="4"/>
    </row>
    <row r="716" customFormat="false" ht="15" hidden="false" customHeight="false" outlineLevel="0" collapsed="false">
      <c r="A716" s="4"/>
      <c r="B716" s="4"/>
      <c r="C716" s="4"/>
      <c r="D716" s="4"/>
      <c r="E716" s="21"/>
      <c r="F716" s="21"/>
      <c r="G716" s="4"/>
      <c r="H716" s="36"/>
      <c r="I716" s="4"/>
      <c r="J716" s="4"/>
    </row>
    <row r="717" customFormat="false" ht="15" hidden="false" customHeight="false" outlineLevel="0" collapsed="false">
      <c r="A717" s="4"/>
      <c r="B717" s="4"/>
      <c r="C717" s="4"/>
      <c r="D717" s="4"/>
      <c r="E717" s="21"/>
      <c r="F717" s="21"/>
      <c r="G717" s="4"/>
      <c r="H717" s="36"/>
      <c r="I717" s="4"/>
      <c r="J717" s="4"/>
    </row>
    <row r="718" customFormat="false" ht="15" hidden="false" customHeight="false" outlineLevel="0" collapsed="false">
      <c r="A718" s="4"/>
      <c r="B718" s="4"/>
      <c r="C718" s="4"/>
      <c r="D718" s="4"/>
      <c r="E718" s="21"/>
      <c r="F718" s="21"/>
      <c r="G718" s="4"/>
      <c r="H718" s="36"/>
      <c r="I718" s="4"/>
      <c r="J718" s="4"/>
    </row>
    <row r="719" customFormat="false" ht="15" hidden="false" customHeight="false" outlineLevel="0" collapsed="false">
      <c r="A719" s="4"/>
      <c r="B719" s="4"/>
      <c r="C719" s="4"/>
      <c r="D719" s="4"/>
      <c r="E719" s="21"/>
      <c r="F719" s="21"/>
      <c r="G719" s="4"/>
      <c r="H719" s="36"/>
      <c r="I719" s="4"/>
      <c r="J719" s="4"/>
    </row>
    <row r="720" customFormat="false" ht="15" hidden="false" customHeight="false" outlineLevel="0" collapsed="false">
      <c r="A720" s="4"/>
      <c r="B720" s="4"/>
      <c r="C720" s="4"/>
      <c r="D720" s="4"/>
      <c r="E720" s="21"/>
      <c r="F720" s="21"/>
      <c r="G720" s="4"/>
      <c r="H720" s="36"/>
      <c r="I720" s="4"/>
      <c r="J720" s="4"/>
    </row>
    <row r="721" customFormat="false" ht="15" hidden="false" customHeight="false" outlineLevel="0" collapsed="false">
      <c r="A721" s="4"/>
      <c r="B721" s="4"/>
      <c r="C721" s="4"/>
      <c r="D721" s="4"/>
      <c r="E721" s="21"/>
      <c r="F721" s="21"/>
      <c r="G721" s="4"/>
      <c r="H721" s="36"/>
      <c r="I721" s="4"/>
      <c r="J721" s="4"/>
    </row>
    <row r="722" customFormat="false" ht="15" hidden="false" customHeight="false" outlineLevel="0" collapsed="false">
      <c r="A722" s="4"/>
      <c r="B722" s="4"/>
      <c r="C722" s="4"/>
      <c r="D722" s="4"/>
      <c r="E722" s="21"/>
      <c r="F722" s="21"/>
      <c r="G722" s="4"/>
      <c r="H722" s="36"/>
      <c r="I722" s="4"/>
      <c r="J722" s="4"/>
    </row>
    <row r="723" customFormat="false" ht="15" hidden="false" customHeight="false" outlineLevel="0" collapsed="false">
      <c r="A723" s="4"/>
      <c r="B723" s="4"/>
      <c r="C723" s="4"/>
      <c r="D723" s="4"/>
      <c r="E723" s="21"/>
      <c r="F723" s="21"/>
      <c r="G723" s="4"/>
      <c r="H723" s="36"/>
      <c r="I723" s="4"/>
      <c r="J723" s="4"/>
    </row>
    <row r="724" customFormat="false" ht="15" hidden="false" customHeight="false" outlineLevel="0" collapsed="false">
      <c r="A724" s="4"/>
      <c r="B724" s="4"/>
      <c r="C724" s="4"/>
      <c r="D724" s="4"/>
      <c r="E724" s="21"/>
      <c r="F724" s="21"/>
      <c r="G724" s="4"/>
      <c r="H724" s="36"/>
      <c r="I724" s="4"/>
      <c r="J724" s="4"/>
    </row>
    <row r="725" customFormat="false" ht="15" hidden="false" customHeight="false" outlineLevel="0" collapsed="false">
      <c r="A725" s="4"/>
      <c r="B725" s="4"/>
      <c r="C725" s="4"/>
      <c r="D725" s="4"/>
      <c r="E725" s="21"/>
      <c r="F725" s="21"/>
      <c r="G725" s="4"/>
      <c r="H725" s="36"/>
      <c r="I725" s="4"/>
      <c r="J725" s="4"/>
    </row>
    <row r="726" customFormat="false" ht="15" hidden="false" customHeight="false" outlineLevel="0" collapsed="false">
      <c r="A726" s="4"/>
      <c r="B726" s="4"/>
      <c r="C726" s="4"/>
      <c r="D726" s="4"/>
      <c r="E726" s="21"/>
      <c r="F726" s="21"/>
      <c r="G726" s="4"/>
      <c r="H726" s="36"/>
      <c r="I726" s="4"/>
      <c r="J726" s="4"/>
    </row>
    <row r="727" customFormat="false" ht="15" hidden="false" customHeight="false" outlineLevel="0" collapsed="false">
      <c r="A727" s="4"/>
      <c r="B727" s="4"/>
      <c r="C727" s="4"/>
      <c r="D727" s="4"/>
      <c r="E727" s="21"/>
      <c r="F727" s="21"/>
      <c r="G727" s="4"/>
      <c r="H727" s="36"/>
      <c r="I727" s="4"/>
      <c r="J727" s="4"/>
    </row>
    <row r="728" customFormat="false" ht="15" hidden="false" customHeight="false" outlineLevel="0" collapsed="false">
      <c r="A728" s="4"/>
      <c r="B728" s="4"/>
      <c r="C728" s="4"/>
      <c r="D728" s="4"/>
      <c r="E728" s="21"/>
      <c r="F728" s="21"/>
      <c r="G728" s="4"/>
      <c r="H728" s="36"/>
      <c r="I728" s="4"/>
      <c r="J728" s="4"/>
    </row>
    <row r="729" customFormat="false" ht="15" hidden="false" customHeight="false" outlineLevel="0" collapsed="false">
      <c r="A729" s="4"/>
      <c r="B729" s="4"/>
      <c r="C729" s="4"/>
      <c r="D729" s="4"/>
      <c r="E729" s="21"/>
      <c r="F729" s="21"/>
      <c r="G729" s="4"/>
      <c r="H729" s="36"/>
      <c r="I729" s="4"/>
      <c r="J729" s="4"/>
    </row>
    <row r="730" customFormat="false" ht="15" hidden="false" customHeight="false" outlineLevel="0" collapsed="false">
      <c r="A730" s="4"/>
      <c r="B730" s="4"/>
      <c r="C730" s="4"/>
      <c r="D730" s="4"/>
      <c r="E730" s="21"/>
      <c r="F730" s="21"/>
      <c r="G730" s="4"/>
      <c r="H730" s="36"/>
      <c r="I730" s="4"/>
      <c r="J730" s="4"/>
    </row>
    <row r="731" customFormat="false" ht="15" hidden="false" customHeight="false" outlineLevel="0" collapsed="false">
      <c r="A731" s="4"/>
      <c r="B731" s="4"/>
      <c r="C731" s="4"/>
      <c r="D731" s="4"/>
      <c r="E731" s="21"/>
      <c r="F731" s="21"/>
      <c r="G731" s="4"/>
      <c r="H731" s="36"/>
      <c r="I731" s="4"/>
      <c r="J731" s="4"/>
    </row>
    <row r="732" customFormat="false" ht="15" hidden="false" customHeight="false" outlineLevel="0" collapsed="false">
      <c r="A732" s="4"/>
      <c r="B732" s="4"/>
      <c r="C732" s="4"/>
      <c r="D732" s="4"/>
      <c r="E732" s="21"/>
      <c r="F732" s="21"/>
      <c r="G732" s="4"/>
      <c r="H732" s="36"/>
      <c r="I732" s="4"/>
      <c r="J732" s="4"/>
    </row>
    <row r="733" customFormat="false" ht="15" hidden="false" customHeight="false" outlineLevel="0" collapsed="false">
      <c r="A733" s="4"/>
      <c r="B733" s="4"/>
      <c r="C733" s="4"/>
      <c r="D733" s="4"/>
      <c r="E733" s="21"/>
      <c r="F733" s="21"/>
      <c r="G733" s="4"/>
      <c r="H733" s="36"/>
      <c r="I733" s="4"/>
      <c r="J733" s="4"/>
    </row>
    <row r="734" customFormat="false" ht="15" hidden="false" customHeight="false" outlineLevel="0" collapsed="false">
      <c r="A734" s="4"/>
      <c r="B734" s="4"/>
      <c r="C734" s="4"/>
      <c r="D734" s="4"/>
      <c r="E734" s="21"/>
      <c r="F734" s="21"/>
      <c r="G734" s="4"/>
      <c r="H734" s="36"/>
      <c r="I734" s="4"/>
      <c r="J734" s="4"/>
    </row>
    <row r="735" customFormat="false" ht="15" hidden="false" customHeight="false" outlineLevel="0" collapsed="false">
      <c r="A735" s="4"/>
      <c r="B735" s="4"/>
      <c r="C735" s="4"/>
      <c r="D735" s="4"/>
      <c r="E735" s="21"/>
      <c r="F735" s="21"/>
      <c r="G735" s="4"/>
      <c r="H735" s="36"/>
      <c r="I735" s="4"/>
      <c r="J735" s="4"/>
    </row>
    <row r="736" customFormat="false" ht="15" hidden="false" customHeight="false" outlineLevel="0" collapsed="false">
      <c r="A736" s="4"/>
      <c r="B736" s="4"/>
      <c r="C736" s="4"/>
      <c r="D736" s="4"/>
      <c r="E736" s="21"/>
      <c r="F736" s="21"/>
      <c r="G736" s="4"/>
      <c r="H736" s="36"/>
      <c r="I736" s="4"/>
      <c r="J736" s="4"/>
    </row>
    <row r="737" customFormat="false" ht="15" hidden="false" customHeight="false" outlineLevel="0" collapsed="false">
      <c r="A737" s="4"/>
      <c r="B737" s="4"/>
      <c r="C737" s="4"/>
      <c r="D737" s="4"/>
      <c r="E737" s="21"/>
      <c r="F737" s="21"/>
      <c r="G737" s="4"/>
      <c r="H737" s="36"/>
      <c r="I737" s="4"/>
      <c r="J737" s="4"/>
    </row>
    <row r="738" customFormat="false" ht="15" hidden="false" customHeight="false" outlineLevel="0" collapsed="false">
      <c r="A738" s="4"/>
      <c r="B738" s="4"/>
      <c r="C738" s="4"/>
      <c r="D738" s="4"/>
      <c r="E738" s="21"/>
      <c r="F738" s="21"/>
      <c r="G738" s="4"/>
      <c r="H738" s="36"/>
      <c r="I738" s="4"/>
      <c r="J738" s="4"/>
    </row>
    <row r="739" customFormat="false" ht="15" hidden="false" customHeight="false" outlineLevel="0" collapsed="false">
      <c r="A739" s="4"/>
      <c r="B739" s="4"/>
      <c r="C739" s="4"/>
      <c r="D739" s="4"/>
      <c r="E739" s="21"/>
      <c r="F739" s="21"/>
      <c r="G739" s="4"/>
      <c r="H739" s="36"/>
      <c r="I739" s="4"/>
      <c r="J739" s="4"/>
    </row>
    <row r="740" customFormat="false" ht="15" hidden="false" customHeight="false" outlineLevel="0" collapsed="false">
      <c r="A740" s="4"/>
      <c r="B740" s="4"/>
      <c r="C740" s="4"/>
      <c r="D740" s="4"/>
      <c r="E740" s="21"/>
      <c r="F740" s="21"/>
      <c r="G740" s="4"/>
      <c r="H740" s="36"/>
      <c r="I740" s="4"/>
      <c r="J740" s="4"/>
    </row>
    <row r="741" customFormat="false" ht="15" hidden="false" customHeight="false" outlineLevel="0" collapsed="false">
      <c r="A741" s="4"/>
      <c r="B741" s="4"/>
      <c r="C741" s="4"/>
      <c r="D741" s="4"/>
      <c r="E741" s="21"/>
      <c r="F741" s="21"/>
      <c r="G741" s="4"/>
      <c r="H741" s="36"/>
      <c r="I741" s="4"/>
      <c r="J741" s="4"/>
    </row>
    <row r="742" customFormat="false" ht="15" hidden="false" customHeight="false" outlineLevel="0" collapsed="false">
      <c r="A742" s="4"/>
      <c r="B742" s="4"/>
      <c r="C742" s="4"/>
      <c r="D742" s="4"/>
      <c r="E742" s="21"/>
      <c r="F742" s="21"/>
      <c r="G742" s="4"/>
      <c r="H742" s="36"/>
      <c r="I742" s="4"/>
      <c r="J742" s="4"/>
    </row>
    <row r="743" customFormat="false" ht="15" hidden="false" customHeight="false" outlineLevel="0" collapsed="false">
      <c r="A743" s="4"/>
      <c r="B743" s="4"/>
      <c r="C743" s="4"/>
      <c r="D743" s="4"/>
      <c r="E743" s="21"/>
      <c r="F743" s="21"/>
      <c r="G743" s="4"/>
      <c r="H743" s="36"/>
      <c r="I743" s="4"/>
      <c r="J743" s="4"/>
    </row>
    <row r="744" customFormat="false" ht="15" hidden="false" customHeight="false" outlineLevel="0" collapsed="false">
      <c r="A744" s="4"/>
      <c r="B744" s="4"/>
      <c r="C744" s="4"/>
      <c r="D744" s="4"/>
      <c r="E744" s="21"/>
      <c r="F744" s="21"/>
      <c r="G744" s="4"/>
      <c r="H744" s="36"/>
      <c r="I744" s="4"/>
      <c r="J744" s="4"/>
    </row>
    <row r="745" customFormat="false" ht="15" hidden="false" customHeight="false" outlineLevel="0" collapsed="false">
      <c r="A745" s="4"/>
      <c r="B745" s="4"/>
      <c r="C745" s="4"/>
      <c r="D745" s="4"/>
      <c r="E745" s="21"/>
      <c r="F745" s="21"/>
      <c r="G745" s="4"/>
      <c r="H745" s="36"/>
      <c r="I745" s="4"/>
      <c r="J745" s="4"/>
    </row>
    <row r="746" customFormat="false" ht="15" hidden="false" customHeight="false" outlineLevel="0" collapsed="false">
      <c r="A746" s="4"/>
      <c r="B746" s="4"/>
      <c r="C746" s="4"/>
      <c r="D746" s="4"/>
      <c r="E746" s="21"/>
      <c r="F746" s="21"/>
      <c r="G746" s="4"/>
      <c r="H746" s="36"/>
      <c r="I746" s="4"/>
      <c r="J746" s="4"/>
    </row>
    <row r="747" customFormat="false" ht="15" hidden="false" customHeight="false" outlineLevel="0" collapsed="false">
      <c r="A747" s="4"/>
      <c r="B747" s="4"/>
      <c r="C747" s="4"/>
      <c r="D747" s="4"/>
      <c r="E747" s="21"/>
      <c r="F747" s="21"/>
      <c r="G747" s="4"/>
      <c r="H747" s="36"/>
      <c r="I747" s="4"/>
      <c r="J747" s="4"/>
    </row>
    <row r="748" customFormat="false" ht="15" hidden="false" customHeight="false" outlineLevel="0" collapsed="false">
      <c r="A748" s="4"/>
      <c r="B748" s="4"/>
      <c r="C748" s="4"/>
      <c r="D748" s="4"/>
      <c r="E748" s="21"/>
      <c r="F748" s="21"/>
      <c r="G748" s="4"/>
      <c r="H748" s="36"/>
      <c r="I748" s="4"/>
      <c r="J748" s="4"/>
    </row>
    <row r="749" customFormat="false" ht="15" hidden="false" customHeight="false" outlineLevel="0" collapsed="false">
      <c r="A749" s="4"/>
      <c r="B749" s="4"/>
      <c r="C749" s="4"/>
      <c r="D749" s="4"/>
      <c r="E749" s="21"/>
      <c r="F749" s="21"/>
      <c r="G749" s="4"/>
      <c r="H749" s="36"/>
      <c r="I749" s="4"/>
      <c r="J749" s="4"/>
    </row>
    <row r="750" customFormat="false" ht="15" hidden="false" customHeight="false" outlineLevel="0" collapsed="false">
      <c r="A750" s="4"/>
      <c r="B750" s="4"/>
      <c r="C750" s="4"/>
      <c r="D750" s="4"/>
      <c r="E750" s="21"/>
      <c r="F750" s="21"/>
      <c r="G750" s="4"/>
      <c r="H750" s="36"/>
      <c r="I750" s="4"/>
      <c r="J750" s="4"/>
    </row>
    <row r="751" customFormat="false" ht="15" hidden="false" customHeight="false" outlineLevel="0" collapsed="false">
      <c r="A751" s="4"/>
      <c r="B751" s="4"/>
      <c r="C751" s="4"/>
      <c r="D751" s="4"/>
      <c r="E751" s="21"/>
      <c r="F751" s="21"/>
      <c r="G751" s="4"/>
      <c r="H751" s="36"/>
      <c r="I751" s="4"/>
      <c r="J751" s="4"/>
    </row>
    <row r="752" customFormat="false" ht="15" hidden="false" customHeight="false" outlineLevel="0" collapsed="false">
      <c r="A752" s="4"/>
      <c r="B752" s="4"/>
      <c r="C752" s="4"/>
      <c r="D752" s="4"/>
      <c r="E752" s="21"/>
      <c r="F752" s="21"/>
      <c r="G752" s="4"/>
      <c r="H752" s="36"/>
      <c r="I752" s="4"/>
      <c r="J752" s="4"/>
    </row>
    <row r="753" customFormat="false" ht="15" hidden="false" customHeight="false" outlineLevel="0" collapsed="false">
      <c r="A753" s="4"/>
      <c r="B753" s="4"/>
      <c r="C753" s="4"/>
      <c r="D753" s="4"/>
      <c r="E753" s="21"/>
      <c r="F753" s="21"/>
      <c r="G753" s="4"/>
      <c r="H753" s="36"/>
      <c r="I753" s="4"/>
      <c r="J753" s="4"/>
    </row>
    <row r="754" customFormat="false" ht="15" hidden="false" customHeight="false" outlineLevel="0" collapsed="false">
      <c r="A754" s="4"/>
      <c r="B754" s="4"/>
      <c r="C754" s="4"/>
      <c r="D754" s="4"/>
      <c r="E754" s="21"/>
      <c r="F754" s="21"/>
      <c r="G754" s="4"/>
      <c r="H754" s="36"/>
      <c r="I754" s="4"/>
      <c r="J754" s="4"/>
    </row>
    <row r="755" customFormat="false" ht="15" hidden="false" customHeight="false" outlineLevel="0" collapsed="false">
      <c r="A755" s="4"/>
      <c r="B755" s="4"/>
      <c r="C755" s="4"/>
      <c r="D755" s="4"/>
      <c r="E755" s="21"/>
      <c r="F755" s="21"/>
      <c r="G755" s="4"/>
      <c r="H755" s="36"/>
      <c r="I755" s="4"/>
      <c r="J755" s="4"/>
    </row>
    <row r="756" customFormat="false" ht="15" hidden="false" customHeight="false" outlineLevel="0" collapsed="false">
      <c r="A756" s="4"/>
      <c r="B756" s="4"/>
      <c r="C756" s="4"/>
      <c r="D756" s="4"/>
      <c r="E756" s="21"/>
      <c r="F756" s="21"/>
      <c r="G756" s="4"/>
      <c r="H756" s="36"/>
      <c r="I756" s="4"/>
      <c r="J756" s="4"/>
    </row>
    <row r="757" customFormat="false" ht="15" hidden="false" customHeight="false" outlineLevel="0" collapsed="false">
      <c r="A757" s="4"/>
      <c r="B757" s="4"/>
      <c r="C757" s="4"/>
      <c r="D757" s="4"/>
      <c r="E757" s="21"/>
      <c r="F757" s="21"/>
      <c r="G757" s="4"/>
      <c r="H757" s="36"/>
      <c r="I757" s="4"/>
      <c r="J757" s="4"/>
    </row>
    <row r="758" customFormat="false" ht="15" hidden="false" customHeight="false" outlineLevel="0" collapsed="false">
      <c r="A758" s="4"/>
      <c r="B758" s="4"/>
      <c r="C758" s="4"/>
      <c r="D758" s="4"/>
      <c r="E758" s="21"/>
      <c r="F758" s="21"/>
      <c r="G758" s="4"/>
      <c r="H758" s="36"/>
      <c r="I758" s="4"/>
      <c r="J758" s="4"/>
    </row>
    <row r="759" customFormat="false" ht="15" hidden="false" customHeight="false" outlineLevel="0" collapsed="false">
      <c r="A759" s="4"/>
      <c r="B759" s="4"/>
      <c r="C759" s="4"/>
      <c r="D759" s="4"/>
      <c r="E759" s="21"/>
      <c r="F759" s="21"/>
      <c r="G759" s="4"/>
      <c r="H759" s="36"/>
      <c r="I759" s="4"/>
      <c r="J759" s="4"/>
    </row>
    <row r="760" customFormat="false" ht="15" hidden="false" customHeight="false" outlineLevel="0" collapsed="false">
      <c r="A760" s="4"/>
      <c r="B760" s="4"/>
      <c r="C760" s="4"/>
      <c r="D760" s="4"/>
      <c r="E760" s="21"/>
      <c r="F760" s="21"/>
      <c r="G760" s="4"/>
      <c r="H760" s="36"/>
      <c r="I760" s="4"/>
      <c r="J760" s="4"/>
    </row>
    <row r="761" customFormat="false" ht="15" hidden="false" customHeight="false" outlineLevel="0" collapsed="false">
      <c r="A761" s="4"/>
      <c r="B761" s="4"/>
      <c r="C761" s="4"/>
      <c r="D761" s="4"/>
      <c r="E761" s="21"/>
      <c r="F761" s="21"/>
      <c r="G761" s="4"/>
      <c r="H761" s="36"/>
      <c r="I761" s="4"/>
      <c r="J761" s="4"/>
    </row>
    <row r="762" customFormat="false" ht="15" hidden="false" customHeight="false" outlineLevel="0" collapsed="false">
      <c r="A762" s="4"/>
      <c r="B762" s="4"/>
      <c r="C762" s="4"/>
      <c r="D762" s="4"/>
      <c r="E762" s="21"/>
      <c r="F762" s="21"/>
      <c r="G762" s="4"/>
      <c r="H762" s="36"/>
      <c r="I762" s="4"/>
      <c r="J762" s="4"/>
    </row>
    <row r="763" customFormat="false" ht="15" hidden="false" customHeight="false" outlineLevel="0" collapsed="false">
      <c r="A763" s="4"/>
      <c r="B763" s="4"/>
      <c r="C763" s="4"/>
      <c r="D763" s="4"/>
      <c r="E763" s="21"/>
      <c r="F763" s="21"/>
      <c r="G763" s="4"/>
      <c r="H763" s="36"/>
      <c r="I763" s="4"/>
      <c r="J763" s="4"/>
    </row>
    <row r="764" customFormat="false" ht="15" hidden="false" customHeight="false" outlineLevel="0" collapsed="false">
      <c r="A764" s="4"/>
      <c r="B764" s="4"/>
      <c r="C764" s="4"/>
      <c r="D764" s="4"/>
      <c r="E764" s="21"/>
      <c r="F764" s="21"/>
      <c r="G764" s="4"/>
      <c r="H764" s="36"/>
      <c r="I764" s="4"/>
      <c r="J764" s="4"/>
    </row>
    <row r="765" customFormat="false" ht="15" hidden="false" customHeight="false" outlineLevel="0" collapsed="false">
      <c r="A765" s="4"/>
      <c r="B765" s="4"/>
      <c r="C765" s="4"/>
      <c r="D765" s="4"/>
      <c r="E765" s="21"/>
      <c r="F765" s="21"/>
      <c r="G765" s="4"/>
      <c r="H765" s="36"/>
      <c r="I765" s="4"/>
      <c r="J765" s="4"/>
    </row>
    <row r="766" customFormat="false" ht="15" hidden="false" customHeight="false" outlineLevel="0" collapsed="false">
      <c r="A766" s="4"/>
      <c r="B766" s="4"/>
      <c r="C766" s="4"/>
      <c r="D766" s="4"/>
      <c r="E766" s="21"/>
      <c r="F766" s="21"/>
      <c r="G766" s="4"/>
      <c r="H766" s="36"/>
      <c r="I766" s="4"/>
      <c r="J766" s="4"/>
    </row>
    <row r="767" customFormat="false" ht="15" hidden="false" customHeight="false" outlineLevel="0" collapsed="false">
      <c r="A767" s="4"/>
      <c r="B767" s="4"/>
      <c r="C767" s="4"/>
      <c r="D767" s="4"/>
      <c r="E767" s="21"/>
      <c r="F767" s="21"/>
      <c r="G767" s="4"/>
      <c r="H767" s="36"/>
      <c r="I767" s="4"/>
      <c r="J767" s="4"/>
    </row>
    <row r="768" customFormat="false" ht="15" hidden="false" customHeight="false" outlineLevel="0" collapsed="false">
      <c r="A768" s="4"/>
      <c r="B768" s="4"/>
      <c r="C768" s="4"/>
      <c r="D768" s="4"/>
      <c r="E768" s="21"/>
      <c r="F768" s="21"/>
      <c r="G768" s="4"/>
      <c r="H768" s="36"/>
      <c r="I768" s="4"/>
      <c r="J768" s="4"/>
    </row>
    <row r="769" customFormat="false" ht="15" hidden="false" customHeight="false" outlineLevel="0" collapsed="false">
      <c r="A769" s="4"/>
      <c r="B769" s="4"/>
      <c r="C769" s="4"/>
      <c r="D769" s="4"/>
      <c r="E769" s="21"/>
      <c r="F769" s="21"/>
      <c r="G769" s="4"/>
      <c r="H769" s="36"/>
      <c r="I769" s="4"/>
      <c r="J769" s="4"/>
    </row>
    <row r="770" customFormat="false" ht="15" hidden="false" customHeight="false" outlineLevel="0" collapsed="false">
      <c r="A770" s="4"/>
      <c r="B770" s="4"/>
      <c r="C770" s="4"/>
      <c r="D770" s="4"/>
      <c r="E770" s="21"/>
      <c r="F770" s="21"/>
      <c r="G770" s="4"/>
      <c r="H770" s="36"/>
      <c r="I770" s="4"/>
      <c r="J770" s="4"/>
    </row>
    <row r="771" customFormat="false" ht="15" hidden="false" customHeight="false" outlineLevel="0" collapsed="false">
      <c r="A771" s="4"/>
      <c r="B771" s="4"/>
      <c r="C771" s="4"/>
      <c r="D771" s="4"/>
      <c r="E771" s="21"/>
      <c r="F771" s="21"/>
      <c r="G771" s="4"/>
      <c r="H771" s="36"/>
      <c r="I771" s="4"/>
      <c r="J771" s="4"/>
    </row>
    <row r="772" customFormat="false" ht="15" hidden="false" customHeight="false" outlineLevel="0" collapsed="false">
      <c r="A772" s="4"/>
      <c r="B772" s="4"/>
      <c r="C772" s="4"/>
      <c r="D772" s="4"/>
      <c r="E772" s="21"/>
      <c r="F772" s="21"/>
      <c r="G772" s="4"/>
      <c r="H772" s="36"/>
      <c r="I772" s="4"/>
      <c r="J772" s="4"/>
    </row>
    <row r="773" customFormat="false" ht="15" hidden="false" customHeight="false" outlineLevel="0" collapsed="false">
      <c r="A773" s="4"/>
      <c r="B773" s="4"/>
      <c r="C773" s="4"/>
      <c r="D773" s="4"/>
      <c r="E773" s="21"/>
      <c r="F773" s="21"/>
      <c r="G773" s="4"/>
      <c r="H773" s="36"/>
      <c r="I773" s="4"/>
      <c r="J773" s="4"/>
    </row>
    <row r="774" customFormat="false" ht="15" hidden="false" customHeight="false" outlineLevel="0" collapsed="false">
      <c r="A774" s="4"/>
      <c r="B774" s="4"/>
      <c r="C774" s="4"/>
      <c r="D774" s="4"/>
      <c r="E774" s="21"/>
      <c r="F774" s="21"/>
      <c r="G774" s="4"/>
      <c r="H774" s="36"/>
      <c r="I774" s="4"/>
      <c r="J774" s="4"/>
    </row>
    <row r="775" customFormat="false" ht="15" hidden="false" customHeight="false" outlineLevel="0" collapsed="false">
      <c r="A775" s="4"/>
      <c r="B775" s="4"/>
      <c r="C775" s="4"/>
      <c r="D775" s="4"/>
      <c r="E775" s="21"/>
      <c r="F775" s="21"/>
      <c r="G775" s="4"/>
      <c r="H775" s="36"/>
      <c r="I775" s="4"/>
      <c r="J775" s="4"/>
    </row>
    <row r="776" customFormat="false" ht="15" hidden="false" customHeight="false" outlineLevel="0" collapsed="false">
      <c r="A776" s="4"/>
      <c r="B776" s="4"/>
      <c r="C776" s="4"/>
      <c r="D776" s="4"/>
      <c r="E776" s="21"/>
      <c r="F776" s="21"/>
      <c r="G776" s="4"/>
      <c r="H776" s="36"/>
      <c r="I776" s="4"/>
      <c r="J776" s="4"/>
    </row>
    <row r="777" customFormat="false" ht="15" hidden="false" customHeight="false" outlineLevel="0" collapsed="false">
      <c r="A777" s="4"/>
      <c r="B777" s="4"/>
      <c r="C777" s="4"/>
      <c r="D777" s="4"/>
      <c r="E777" s="21"/>
      <c r="F777" s="21"/>
      <c r="G777" s="4"/>
      <c r="H777" s="36"/>
      <c r="I777" s="4"/>
      <c r="J777" s="4"/>
    </row>
    <row r="778" customFormat="false" ht="15" hidden="false" customHeight="false" outlineLevel="0" collapsed="false">
      <c r="A778" s="4"/>
      <c r="B778" s="4"/>
      <c r="C778" s="4"/>
      <c r="D778" s="4"/>
      <c r="E778" s="21"/>
      <c r="F778" s="21"/>
      <c r="G778" s="4"/>
      <c r="H778" s="36"/>
      <c r="I778" s="4"/>
      <c r="J778" s="4"/>
    </row>
    <row r="779" customFormat="false" ht="15" hidden="false" customHeight="false" outlineLevel="0" collapsed="false">
      <c r="A779" s="4"/>
      <c r="B779" s="4"/>
      <c r="C779" s="4"/>
      <c r="D779" s="4"/>
      <c r="E779" s="21"/>
      <c r="F779" s="21"/>
      <c r="G779" s="4"/>
      <c r="H779" s="36"/>
      <c r="I779" s="4"/>
      <c r="J779" s="4"/>
    </row>
    <row r="780" customFormat="false" ht="15" hidden="false" customHeight="false" outlineLevel="0" collapsed="false">
      <c r="A780" s="4"/>
      <c r="B780" s="4"/>
      <c r="C780" s="4"/>
      <c r="D780" s="4"/>
      <c r="E780" s="21"/>
      <c r="F780" s="21"/>
      <c r="G780" s="4"/>
      <c r="H780" s="36"/>
      <c r="I780" s="4"/>
      <c r="J780" s="4"/>
    </row>
    <row r="781" customFormat="false" ht="15" hidden="false" customHeight="false" outlineLevel="0" collapsed="false">
      <c r="A781" s="4"/>
      <c r="B781" s="4"/>
      <c r="C781" s="4"/>
      <c r="D781" s="4"/>
      <c r="E781" s="21"/>
      <c r="F781" s="21"/>
      <c r="G781" s="4"/>
      <c r="H781" s="36"/>
      <c r="I781" s="4"/>
      <c r="J781" s="4"/>
    </row>
    <row r="782" customFormat="false" ht="15" hidden="false" customHeight="false" outlineLevel="0" collapsed="false">
      <c r="A782" s="4"/>
      <c r="B782" s="4"/>
      <c r="C782" s="4"/>
      <c r="D782" s="4"/>
      <c r="E782" s="21"/>
      <c r="F782" s="21"/>
      <c r="G782" s="4"/>
      <c r="H782" s="36"/>
      <c r="I782" s="4"/>
      <c r="J782" s="4"/>
    </row>
    <row r="783" customFormat="false" ht="15" hidden="false" customHeight="false" outlineLevel="0" collapsed="false">
      <c r="A783" s="4"/>
      <c r="B783" s="4"/>
      <c r="C783" s="4"/>
      <c r="D783" s="4"/>
      <c r="E783" s="21"/>
      <c r="F783" s="21"/>
      <c r="G783" s="4"/>
      <c r="H783" s="36"/>
      <c r="I783" s="4"/>
      <c r="J783" s="4"/>
    </row>
    <row r="784" customFormat="false" ht="15" hidden="false" customHeight="false" outlineLevel="0" collapsed="false">
      <c r="A784" s="4"/>
      <c r="B784" s="4"/>
      <c r="C784" s="4"/>
      <c r="D784" s="4"/>
      <c r="E784" s="21"/>
      <c r="F784" s="21"/>
      <c r="G784" s="4"/>
      <c r="H784" s="36"/>
      <c r="I784" s="4"/>
      <c r="J784" s="4"/>
    </row>
    <row r="785" customFormat="false" ht="15" hidden="false" customHeight="false" outlineLevel="0" collapsed="false">
      <c r="A785" s="4"/>
      <c r="B785" s="4"/>
      <c r="C785" s="4"/>
      <c r="D785" s="4"/>
      <c r="E785" s="21"/>
      <c r="F785" s="21"/>
      <c r="G785" s="4"/>
      <c r="H785" s="36"/>
      <c r="I785" s="4"/>
      <c r="J785" s="4"/>
    </row>
    <row r="786" customFormat="false" ht="15" hidden="false" customHeight="false" outlineLevel="0" collapsed="false">
      <c r="A786" s="4"/>
      <c r="B786" s="4"/>
      <c r="C786" s="4"/>
      <c r="D786" s="4"/>
      <c r="E786" s="21"/>
      <c r="F786" s="21"/>
      <c r="G786" s="4"/>
      <c r="H786" s="36"/>
      <c r="I786" s="4"/>
      <c r="J786" s="4"/>
    </row>
    <row r="787" customFormat="false" ht="15" hidden="false" customHeight="false" outlineLevel="0" collapsed="false">
      <c r="A787" s="4"/>
      <c r="B787" s="4"/>
      <c r="C787" s="4"/>
      <c r="D787" s="4"/>
      <c r="E787" s="21"/>
      <c r="F787" s="21"/>
      <c r="G787" s="4"/>
      <c r="H787" s="36"/>
      <c r="I787" s="4"/>
      <c r="J787" s="4"/>
    </row>
    <row r="788" customFormat="false" ht="15" hidden="false" customHeight="false" outlineLevel="0" collapsed="false">
      <c r="A788" s="4"/>
      <c r="B788" s="4"/>
      <c r="C788" s="4"/>
      <c r="D788" s="4"/>
      <c r="E788" s="21"/>
      <c r="F788" s="21"/>
      <c r="G788" s="4"/>
      <c r="H788" s="36"/>
      <c r="I788" s="4"/>
      <c r="J788" s="4"/>
    </row>
    <row r="789" customFormat="false" ht="15" hidden="false" customHeight="false" outlineLevel="0" collapsed="false">
      <c r="A789" s="4"/>
      <c r="B789" s="4"/>
      <c r="C789" s="4"/>
      <c r="D789" s="4"/>
      <c r="E789" s="21"/>
      <c r="F789" s="21"/>
      <c r="G789" s="4"/>
      <c r="H789" s="36"/>
      <c r="I789" s="4"/>
      <c r="J789" s="4"/>
    </row>
    <row r="790" customFormat="false" ht="15" hidden="false" customHeight="false" outlineLevel="0" collapsed="false">
      <c r="A790" s="4"/>
      <c r="B790" s="4"/>
      <c r="C790" s="4"/>
      <c r="D790" s="4"/>
      <c r="E790" s="21"/>
      <c r="F790" s="21"/>
      <c r="G790" s="4"/>
      <c r="H790" s="36"/>
      <c r="I790" s="4"/>
      <c r="J790" s="4"/>
    </row>
    <row r="791" customFormat="false" ht="15" hidden="false" customHeight="false" outlineLevel="0" collapsed="false">
      <c r="A791" s="4"/>
      <c r="B791" s="4"/>
      <c r="C791" s="4"/>
      <c r="D791" s="4"/>
      <c r="E791" s="21"/>
      <c r="F791" s="21"/>
      <c r="G791" s="4"/>
      <c r="H791" s="36"/>
      <c r="I791" s="4"/>
      <c r="J791" s="4"/>
    </row>
    <row r="792" customFormat="false" ht="15" hidden="false" customHeight="false" outlineLevel="0" collapsed="false">
      <c r="A792" s="4"/>
      <c r="B792" s="4"/>
      <c r="C792" s="4"/>
      <c r="D792" s="4"/>
      <c r="E792" s="21"/>
      <c r="F792" s="21"/>
      <c r="G792" s="4"/>
      <c r="H792" s="36"/>
      <c r="I792" s="4"/>
      <c r="J792" s="4"/>
    </row>
    <row r="793" customFormat="false" ht="15" hidden="false" customHeight="false" outlineLevel="0" collapsed="false">
      <c r="A793" s="4"/>
      <c r="B793" s="4"/>
      <c r="C793" s="4"/>
      <c r="D793" s="4"/>
      <c r="E793" s="21"/>
      <c r="F793" s="21"/>
      <c r="G793" s="4"/>
      <c r="H793" s="36"/>
      <c r="I793" s="4"/>
      <c r="J793" s="4"/>
    </row>
    <row r="794" customFormat="false" ht="15" hidden="false" customHeight="false" outlineLevel="0" collapsed="false">
      <c r="A794" s="4"/>
      <c r="B794" s="4"/>
      <c r="C794" s="4"/>
      <c r="D794" s="4"/>
      <c r="E794" s="21"/>
      <c r="F794" s="21"/>
      <c r="G794" s="4"/>
      <c r="H794" s="36"/>
      <c r="I794" s="4"/>
      <c r="J794" s="4"/>
    </row>
    <row r="795" customFormat="false" ht="15" hidden="false" customHeight="false" outlineLevel="0" collapsed="false">
      <c r="A795" s="4"/>
      <c r="B795" s="4"/>
      <c r="C795" s="4"/>
      <c r="D795" s="4"/>
      <c r="E795" s="21"/>
      <c r="F795" s="21"/>
      <c r="G795" s="4"/>
      <c r="H795" s="36"/>
      <c r="I795" s="4"/>
      <c r="J795" s="4"/>
    </row>
    <row r="796" customFormat="false" ht="15" hidden="false" customHeight="false" outlineLevel="0" collapsed="false">
      <c r="A796" s="4"/>
      <c r="B796" s="4"/>
      <c r="C796" s="4"/>
      <c r="D796" s="4"/>
      <c r="E796" s="21"/>
      <c r="F796" s="21"/>
      <c r="G796" s="4"/>
      <c r="H796" s="36"/>
      <c r="I796" s="4"/>
      <c r="J796" s="4"/>
    </row>
    <row r="797" customFormat="false" ht="15" hidden="false" customHeight="false" outlineLevel="0" collapsed="false">
      <c r="A797" s="4"/>
      <c r="B797" s="4"/>
      <c r="C797" s="4"/>
      <c r="D797" s="4"/>
      <c r="E797" s="21"/>
      <c r="F797" s="21"/>
      <c r="G797" s="4"/>
      <c r="H797" s="36"/>
      <c r="I797" s="4"/>
      <c r="J797" s="4"/>
    </row>
    <row r="798" customFormat="false" ht="15" hidden="false" customHeight="false" outlineLevel="0" collapsed="false">
      <c r="A798" s="4"/>
      <c r="B798" s="4"/>
      <c r="C798" s="4"/>
      <c r="D798" s="4"/>
      <c r="E798" s="21"/>
      <c r="F798" s="21"/>
      <c r="G798" s="4"/>
      <c r="H798" s="36"/>
      <c r="I798" s="4"/>
      <c r="J798" s="4"/>
    </row>
    <row r="799" customFormat="false" ht="15" hidden="false" customHeight="false" outlineLevel="0" collapsed="false">
      <c r="A799" s="4"/>
      <c r="B799" s="4"/>
      <c r="C799" s="4"/>
      <c r="D799" s="4"/>
      <c r="E799" s="21"/>
      <c r="F799" s="21"/>
      <c r="G799" s="4"/>
      <c r="H799" s="36"/>
      <c r="I799" s="4"/>
      <c r="J799" s="4"/>
    </row>
    <row r="800" customFormat="false" ht="15" hidden="false" customHeight="false" outlineLevel="0" collapsed="false">
      <c r="A800" s="4"/>
      <c r="B800" s="4"/>
      <c r="C800" s="4"/>
      <c r="D800" s="4"/>
      <c r="E800" s="21"/>
      <c r="F800" s="21"/>
      <c r="G800" s="4"/>
      <c r="H800" s="36"/>
      <c r="I800" s="4"/>
      <c r="J800" s="4"/>
    </row>
    <row r="801" customFormat="false" ht="15" hidden="false" customHeight="false" outlineLevel="0" collapsed="false">
      <c r="A801" s="4"/>
      <c r="B801" s="4"/>
      <c r="C801" s="4"/>
      <c r="D801" s="4"/>
      <c r="E801" s="21"/>
      <c r="F801" s="21"/>
      <c r="G801" s="4"/>
      <c r="H801" s="36"/>
      <c r="I801" s="4"/>
      <c r="J801" s="4"/>
    </row>
    <row r="802" customFormat="false" ht="15" hidden="false" customHeight="false" outlineLevel="0" collapsed="false">
      <c r="A802" s="4"/>
      <c r="B802" s="4"/>
      <c r="C802" s="4"/>
      <c r="D802" s="4"/>
      <c r="E802" s="21"/>
      <c r="F802" s="21"/>
      <c r="G802" s="4"/>
      <c r="H802" s="36"/>
      <c r="I802" s="4"/>
      <c r="J802" s="4"/>
    </row>
    <row r="803" customFormat="false" ht="15" hidden="false" customHeight="false" outlineLevel="0" collapsed="false">
      <c r="A803" s="4"/>
      <c r="B803" s="4"/>
      <c r="C803" s="4"/>
      <c r="D803" s="4"/>
      <c r="E803" s="21"/>
      <c r="F803" s="21"/>
      <c r="G803" s="4"/>
      <c r="H803" s="36"/>
      <c r="I803" s="4"/>
      <c r="J803" s="4"/>
    </row>
    <row r="804" customFormat="false" ht="15" hidden="false" customHeight="false" outlineLevel="0" collapsed="false">
      <c r="A804" s="4"/>
      <c r="B804" s="4"/>
      <c r="C804" s="4"/>
      <c r="D804" s="4"/>
      <c r="E804" s="21"/>
      <c r="F804" s="21"/>
      <c r="G804" s="4"/>
      <c r="H804" s="36"/>
      <c r="I804" s="4"/>
      <c r="J804" s="4"/>
    </row>
    <row r="805" customFormat="false" ht="15" hidden="false" customHeight="false" outlineLevel="0" collapsed="false">
      <c r="A805" s="4"/>
      <c r="B805" s="4"/>
      <c r="C805" s="4"/>
      <c r="D805" s="4"/>
      <c r="E805" s="21"/>
      <c r="F805" s="21"/>
      <c r="G805" s="4"/>
      <c r="H805" s="36"/>
      <c r="I805" s="4"/>
      <c r="J805" s="4"/>
    </row>
    <row r="806" customFormat="false" ht="15" hidden="false" customHeight="false" outlineLevel="0" collapsed="false">
      <c r="A806" s="4"/>
      <c r="B806" s="4"/>
      <c r="C806" s="4"/>
      <c r="D806" s="4"/>
      <c r="E806" s="21"/>
      <c r="F806" s="21"/>
      <c r="G806" s="4"/>
      <c r="H806" s="36"/>
      <c r="I806" s="4"/>
      <c r="J806" s="4"/>
    </row>
    <row r="807" customFormat="false" ht="15" hidden="false" customHeight="false" outlineLevel="0" collapsed="false">
      <c r="A807" s="4"/>
      <c r="B807" s="4"/>
      <c r="C807" s="4"/>
      <c r="D807" s="4"/>
      <c r="E807" s="21"/>
      <c r="F807" s="21"/>
      <c r="G807" s="4"/>
      <c r="H807" s="36"/>
      <c r="I807" s="4"/>
      <c r="J807" s="4"/>
    </row>
    <row r="808" customFormat="false" ht="15" hidden="false" customHeight="false" outlineLevel="0" collapsed="false">
      <c r="A808" s="4"/>
      <c r="B808" s="4"/>
      <c r="C808" s="4"/>
      <c r="D808" s="4"/>
      <c r="E808" s="21"/>
      <c r="F808" s="21"/>
      <c r="G808" s="4"/>
      <c r="H808" s="36"/>
      <c r="I808" s="4"/>
      <c r="J808" s="4"/>
    </row>
    <row r="809" customFormat="false" ht="15" hidden="false" customHeight="false" outlineLevel="0" collapsed="false">
      <c r="A809" s="4"/>
      <c r="B809" s="4"/>
      <c r="C809" s="4"/>
      <c r="D809" s="4"/>
      <c r="E809" s="21"/>
      <c r="F809" s="21"/>
      <c r="G809" s="4"/>
      <c r="H809" s="36"/>
      <c r="I809" s="4"/>
      <c r="J809" s="4"/>
    </row>
    <row r="810" customFormat="false" ht="15" hidden="false" customHeight="false" outlineLevel="0" collapsed="false">
      <c r="A810" s="4"/>
      <c r="B810" s="4"/>
      <c r="C810" s="4"/>
      <c r="D810" s="4"/>
      <c r="E810" s="21"/>
      <c r="F810" s="21"/>
      <c r="G810" s="4"/>
      <c r="H810" s="36"/>
      <c r="I810" s="4"/>
      <c r="J810" s="4"/>
    </row>
    <row r="811" customFormat="false" ht="15" hidden="false" customHeight="false" outlineLevel="0" collapsed="false">
      <c r="A811" s="4"/>
      <c r="B811" s="4"/>
      <c r="C811" s="4"/>
      <c r="D811" s="4"/>
      <c r="E811" s="21"/>
      <c r="F811" s="21"/>
      <c r="G811" s="4"/>
      <c r="H811" s="36"/>
      <c r="I811" s="4"/>
      <c r="J811" s="4"/>
    </row>
    <row r="812" customFormat="false" ht="15" hidden="false" customHeight="false" outlineLevel="0" collapsed="false">
      <c r="A812" s="4"/>
      <c r="B812" s="4"/>
      <c r="C812" s="4"/>
      <c r="D812" s="4"/>
      <c r="E812" s="21"/>
      <c r="F812" s="21"/>
      <c r="G812" s="4"/>
      <c r="H812" s="36"/>
      <c r="I812" s="4"/>
      <c r="J812" s="4"/>
    </row>
    <row r="813" customFormat="false" ht="15" hidden="false" customHeight="false" outlineLevel="0" collapsed="false">
      <c r="A813" s="4"/>
      <c r="B813" s="4"/>
      <c r="C813" s="4"/>
      <c r="D813" s="4"/>
      <c r="E813" s="21"/>
      <c r="F813" s="21"/>
      <c r="G813" s="4"/>
      <c r="H813" s="36"/>
      <c r="I813" s="4"/>
      <c r="J813" s="4"/>
    </row>
    <row r="814" customFormat="false" ht="15" hidden="false" customHeight="false" outlineLevel="0" collapsed="false">
      <c r="A814" s="4"/>
      <c r="B814" s="4"/>
      <c r="C814" s="4"/>
      <c r="D814" s="4"/>
      <c r="E814" s="21"/>
      <c r="F814" s="21"/>
      <c r="G814" s="4"/>
      <c r="H814" s="36"/>
      <c r="I814" s="4"/>
      <c r="J814" s="4"/>
    </row>
    <row r="815" customFormat="false" ht="15" hidden="false" customHeight="false" outlineLevel="0" collapsed="false">
      <c r="A815" s="4"/>
      <c r="B815" s="4"/>
      <c r="C815" s="4"/>
      <c r="D815" s="4"/>
      <c r="E815" s="21"/>
      <c r="F815" s="21"/>
      <c r="G815" s="4"/>
      <c r="H815" s="36"/>
      <c r="I815" s="4"/>
      <c r="J815" s="4"/>
    </row>
    <row r="816" customFormat="false" ht="15" hidden="false" customHeight="false" outlineLevel="0" collapsed="false">
      <c r="A816" s="4"/>
      <c r="B816" s="4"/>
      <c r="C816" s="4"/>
      <c r="D816" s="4"/>
      <c r="E816" s="21"/>
      <c r="F816" s="21"/>
      <c r="G816" s="4"/>
      <c r="H816" s="36"/>
      <c r="I816" s="4"/>
      <c r="J816" s="4"/>
    </row>
    <row r="817" customFormat="false" ht="15" hidden="false" customHeight="false" outlineLevel="0" collapsed="false">
      <c r="A817" s="4"/>
      <c r="B817" s="4"/>
      <c r="C817" s="4"/>
      <c r="D817" s="4"/>
      <c r="E817" s="21"/>
      <c r="F817" s="21"/>
      <c r="G817" s="4"/>
      <c r="H817" s="36"/>
      <c r="I817" s="4"/>
      <c r="J817" s="4"/>
    </row>
    <row r="818" customFormat="false" ht="15" hidden="false" customHeight="false" outlineLevel="0" collapsed="false">
      <c r="A818" s="4"/>
      <c r="B818" s="4"/>
      <c r="C818" s="4"/>
      <c r="D818" s="4"/>
      <c r="E818" s="21"/>
      <c r="F818" s="21"/>
      <c r="G818" s="4"/>
      <c r="H818" s="36"/>
      <c r="I818" s="4"/>
      <c r="J818" s="4"/>
    </row>
    <row r="819" customFormat="false" ht="15" hidden="false" customHeight="false" outlineLevel="0" collapsed="false">
      <c r="A819" s="4"/>
      <c r="B819" s="4"/>
      <c r="C819" s="4"/>
      <c r="D819" s="4"/>
      <c r="E819" s="21"/>
      <c r="F819" s="21"/>
      <c r="G819" s="4"/>
      <c r="H819" s="36"/>
      <c r="I819" s="4"/>
      <c r="J819" s="4"/>
    </row>
    <row r="820" customFormat="false" ht="15" hidden="false" customHeight="false" outlineLevel="0" collapsed="false">
      <c r="A820" s="4"/>
      <c r="B820" s="4"/>
      <c r="C820" s="4"/>
      <c r="D820" s="4"/>
      <c r="E820" s="21"/>
      <c r="F820" s="21"/>
      <c r="G820" s="4"/>
      <c r="H820" s="36"/>
      <c r="I820" s="4"/>
      <c r="J820" s="4"/>
    </row>
    <row r="821" customFormat="false" ht="15" hidden="false" customHeight="false" outlineLevel="0" collapsed="false">
      <c r="A821" s="4"/>
      <c r="B821" s="4"/>
      <c r="C821" s="4"/>
      <c r="D821" s="4"/>
      <c r="E821" s="21"/>
      <c r="F821" s="21"/>
      <c r="G821" s="4"/>
      <c r="H821" s="36"/>
      <c r="I821" s="4"/>
      <c r="J821" s="4"/>
    </row>
    <row r="822" customFormat="false" ht="15" hidden="false" customHeight="false" outlineLevel="0" collapsed="false">
      <c r="A822" s="4"/>
      <c r="B822" s="4"/>
      <c r="C822" s="4"/>
      <c r="D822" s="4"/>
      <c r="E822" s="21"/>
      <c r="F822" s="21"/>
      <c r="G822" s="4"/>
      <c r="H822" s="36"/>
      <c r="I822" s="4"/>
      <c r="J822" s="4"/>
    </row>
    <row r="823" customFormat="false" ht="15" hidden="false" customHeight="false" outlineLevel="0" collapsed="false">
      <c r="A823" s="4"/>
      <c r="B823" s="4"/>
      <c r="C823" s="4"/>
      <c r="D823" s="4"/>
      <c r="E823" s="21"/>
      <c r="F823" s="21"/>
      <c r="G823" s="4"/>
      <c r="H823" s="36"/>
      <c r="I823" s="4"/>
      <c r="J823" s="4"/>
    </row>
    <row r="824" customFormat="false" ht="15" hidden="false" customHeight="false" outlineLevel="0" collapsed="false">
      <c r="A824" s="4"/>
      <c r="B824" s="4"/>
      <c r="C824" s="4"/>
      <c r="D824" s="4"/>
      <c r="E824" s="21"/>
      <c r="F824" s="21"/>
      <c r="G824" s="4"/>
      <c r="H824" s="36"/>
      <c r="I824" s="4"/>
      <c r="J824" s="4"/>
    </row>
    <row r="825" customFormat="false" ht="15" hidden="false" customHeight="false" outlineLevel="0" collapsed="false">
      <c r="A825" s="4"/>
      <c r="B825" s="4"/>
      <c r="C825" s="4"/>
      <c r="D825" s="4"/>
      <c r="E825" s="21"/>
      <c r="F825" s="21"/>
      <c r="G825" s="4"/>
      <c r="H825" s="36"/>
      <c r="I825" s="4"/>
      <c r="J825" s="4"/>
    </row>
    <row r="826" customFormat="false" ht="15" hidden="false" customHeight="false" outlineLevel="0" collapsed="false">
      <c r="A826" s="4"/>
      <c r="B826" s="4"/>
      <c r="C826" s="4"/>
      <c r="D826" s="4"/>
      <c r="E826" s="21"/>
      <c r="F826" s="21"/>
      <c r="G826" s="4"/>
      <c r="H826" s="36"/>
      <c r="I826" s="4"/>
      <c r="J826" s="4"/>
    </row>
    <row r="827" customFormat="false" ht="15" hidden="false" customHeight="false" outlineLevel="0" collapsed="false">
      <c r="A827" s="4"/>
      <c r="B827" s="4"/>
      <c r="C827" s="4"/>
      <c r="D827" s="4"/>
      <c r="E827" s="21"/>
      <c r="F827" s="21"/>
      <c r="G827" s="4"/>
      <c r="H827" s="36"/>
      <c r="I827" s="4"/>
      <c r="J827" s="4"/>
    </row>
    <row r="828" customFormat="false" ht="15" hidden="false" customHeight="false" outlineLevel="0" collapsed="false">
      <c r="A828" s="4"/>
      <c r="B828" s="4"/>
      <c r="C828" s="4"/>
      <c r="D828" s="4"/>
      <c r="E828" s="21"/>
      <c r="F828" s="21"/>
      <c r="G828" s="4"/>
      <c r="H828" s="36"/>
      <c r="I828" s="4"/>
      <c r="J828" s="4"/>
    </row>
    <row r="829" customFormat="false" ht="15" hidden="false" customHeight="false" outlineLevel="0" collapsed="false">
      <c r="A829" s="4"/>
      <c r="B829" s="4"/>
      <c r="C829" s="4"/>
      <c r="D829" s="4"/>
      <c r="E829" s="21"/>
      <c r="F829" s="21"/>
      <c r="G829" s="4"/>
      <c r="H829" s="36"/>
      <c r="I829" s="4"/>
      <c r="J829" s="4"/>
    </row>
    <row r="830" customFormat="false" ht="15" hidden="false" customHeight="false" outlineLevel="0" collapsed="false">
      <c r="A830" s="4"/>
      <c r="B830" s="4"/>
      <c r="C830" s="4"/>
      <c r="D830" s="4"/>
      <c r="E830" s="21"/>
      <c r="F830" s="21"/>
      <c r="G830" s="4"/>
      <c r="H830" s="36"/>
      <c r="I830" s="4"/>
      <c r="J830" s="4"/>
    </row>
    <row r="831" customFormat="false" ht="15" hidden="false" customHeight="false" outlineLevel="0" collapsed="false">
      <c r="A831" s="4"/>
      <c r="B831" s="4"/>
      <c r="C831" s="4"/>
      <c r="D831" s="4"/>
      <c r="E831" s="21"/>
      <c r="F831" s="21"/>
      <c r="G831" s="4"/>
      <c r="H831" s="36"/>
      <c r="I831" s="4"/>
      <c r="J831" s="4"/>
    </row>
    <row r="832" customFormat="false" ht="15" hidden="false" customHeight="false" outlineLevel="0" collapsed="false">
      <c r="A832" s="4"/>
      <c r="B832" s="4"/>
      <c r="C832" s="4"/>
      <c r="D832" s="4"/>
      <c r="E832" s="21"/>
      <c r="F832" s="21"/>
      <c r="G832" s="4"/>
      <c r="H832" s="36"/>
      <c r="I832" s="4"/>
      <c r="J832" s="4"/>
    </row>
    <row r="833" customFormat="false" ht="15" hidden="false" customHeight="false" outlineLevel="0" collapsed="false">
      <c r="A833" s="4"/>
      <c r="B833" s="4"/>
      <c r="C833" s="4"/>
      <c r="D833" s="4"/>
      <c r="E833" s="21"/>
      <c r="F833" s="21"/>
      <c r="G833" s="4"/>
      <c r="H833" s="36"/>
      <c r="I833" s="4"/>
      <c r="J833" s="4"/>
    </row>
    <row r="834" customFormat="false" ht="15" hidden="false" customHeight="false" outlineLevel="0" collapsed="false">
      <c r="A834" s="4"/>
      <c r="B834" s="4"/>
      <c r="C834" s="4"/>
      <c r="D834" s="4"/>
      <c r="E834" s="21"/>
      <c r="F834" s="21"/>
      <c r="G834" s="4"/>
      <c r="H834" s="36"/>
      <c r="I834" s="4"/>
      <c r="J834" s="4"/>
    </row>
    <row r="835" customFormat="false" ht="15" hidden="false" customHeight="false" outlineLevel="0" collapsed="false">
      <c r="A835" s="4"/>
      <c r="B835" s="4"/>
      <c r="C835" s="4"/>
      <c r="D835" s="4"/>
      <c r="E835" s="21"/>
      <c r="F835" s="21"/>
      <c r="G835" s="4"/>
      <c r="H835" s="36"/>
      <c r="I835" s="4"/>
      <c r="J835" s="4"/>
    </row>
    <row r="836" customFormat="false" ht="15" hidden="false" customHeight="false" outlineLevel="0" collapsed="false">
      <c r="A836" s="4"/>
      <c r="B836" s="4"/>
      <c r="C836" s="4"/>
      <c r="D836" s="4"/>
      <c r="E836" s="21"/>
      <c r="F836" s="21"/>
      <c r="G836" s="4"/>
      <c r="H836" s="36"/>
      <c r="I836" s="4"/>
      <c r="J836" s="4"/>
    </row>
    <row r="837" customFormat="false" ht="15" hidden="false" customHeight="false" outlineLevel="0" collapsed="false">
      <c r="A837" s="4"/>
      <c r="B837" s="4"/>
      <c r="C837" s="4"/>
      <c r="D837" s="4"/>
      <c r="E837" s="21"/>
      <c r="F837" s="21"/>
      <c r="G837" s="4"/>
      <c r="H837" s="36"/>
      <c r="I837" s="4"/>
      <c r="J837" s="4"/>
    </row>
    <row r="838" customFormat="false" ht="15" hidden="false" customHeight="false" outlineLevel="0" collapsed="false">
      <c r="A838" s="4"/>
      <c r="B838" s="4"/>
      <c r="C838" s="4"/>
      <c r="D838" s="4"/>
      <c r="E838" s="21"/>
      <c r="F838" s="21"/>
      <c r="G838" s="4"/>
      <c r="H838" s="36"/>
      <c r="I838" s="4"/>
      <c r="J838" s="4"/>
    </row>
    <row r="839" customFormat="false" ht="15" hidden="false" customHeight="false" outlineLevel="0" collapsed="false">
      <c r="A839" s="4"/>
      <c r="B839" s="4"/>
      <c r="C839" s="4"/>
      <c r="D839" s="4"/>
      <c r="E839" s="21"/>
      <c r="F839" s="21"/>
      <c r="G839" s="4"/>
      <c r="H839" s="36"/>
      <c r="I839" s="4"/>
      <c r="J839" s="4"/>
    </row>
    <row r="840" customFormat="false" ht="15" hidden="false" customHeight="false" outlineLevel="0" collapsed="false">
      <c r="A840" s="4"/>
      <c r="B840" s="4"/>
      <c r="C840" s="4"/>
      <c r="D840" s="4"/>
      <c r="E840" s="21"/>
      <c r="F840" s="21"/>
      <c r="G840" s="4"/>
      <c r="H840" s="36"/>
      <c r="I840" s="4"/>
      <c r="J840" s="4"/>
    </row>
    <row r="841" customFormat="false" ht="15" hidden="false" customHeight="false" outlineLevel="0" collapsed="false">
      <c r="A841" s="4"/>
      <c r="B841" s="4"/>
      <c r="C841" s="4"/>
      <c r="D841" s="4"/>
      <c r="E841" s="21"/>
      <c r="F841" s="21"/>
      <c r="G841" s="4"/>
      <c r="H841" s="36"/>
      <c r="I841" s="4"/>
      <c r="J841" s="4"/>
    </row>
    <row r="842" customFormat="false" ht="15" hidden="false" customHeight="false" outlineLevel="0" collapsed="false">
      <c r="A842" s="4"/>
      <c r="B842" s="4"/>
      <c r="C842" s="4"/>
      <c r="D842" s="4"/>
      <c r="E842" s="21"/>
      <c r="F842" s="21"/>
      <c r="G842" s="4"/>
      <c r="H842" s="36"/>
      <c r="I842" s="4"/>
      <c r="J842" s="4"/>
    </row>
    <row r="843" customFormat="false" ht="15" hidden="false" customHeight="false" outlineLevel="0" collapsed="false">
      <c r="A843" s="4"/>
      <c r="B843" s="4"/>
      <c r="C843" s="4"/>
      <c r="D843" s="4"/>
      <c r="E843" s="21"/>
      <c r="F843" s="21"/>
      <c r="G843" s="4"/>
      <c r="H843" s="36"/>
      <c r="I843" s="4"/>
      <c r="J843" s="4"/>
    </row>
    <row r="844" customFormat="false" ht="15" hidden="false" customHeight="false" outlineLevel="0" collapsed="false">
      <c r="A844" s="4"/>
      <c r="B844" s="4"/>
      <c r="C844" s="4"/>
      <c r="D844" s="4"/>
      <c r="E844" s="21"/>
      <c r="F844" s="21"/>
      <c r="G844" s="4"/>
      <c r="H844" s="36"/>
      <c r="I844" s="4"/>
      <c r="J844" s="4"/>
    </row>
    <row r="845" customFormat="false" ht="15" hidden="false" customHeight="false" outlineLevel="0" collapsed="false">
      <c r="A845" s="4"/>
      <c r="B845" s="4"/>
      <c r="C845" s="4"/>
      <c r="D845" s="4"/>
      <c r="E845" s="21"/>
      <c r="F845" s="21"/>
      <c r="G845" s="4"/>
      <c r="H845" s="36"/>
      <c r="I845" s="4"/>
      <c r="J845" s="4"/>
    </row>
    <row r="846" customFormat="false" ht="15" hidden="false" customHeight="false" outlineLevel="0" collapsed="false">
      <c r="A846" s="4"/>
      <c r="B846" s="4"/>
      <c r="C846" s="4"/>
      <c r="D846" s="4"/>
      <c r="E846" s="21"/>
      <c r="F846" s="21"/>
      <c r="G846" s="4"/>
      <c r="H846" s="36"/>
      <c r="I846" s="4"/>
      <c r="J846" s="4"/>
    </row>
    <row r="847" customFormat="false" ht="15" hidden="false" customHeight="false" outlineLevel="0" collapsed="false">
      <c r="A847" s="4"/>
      <c r="B847" s="4"/>
      <c r="C847" s="4"/>
      <c r="D847" s="4"/>
      <c r="E847" s="21"/>
      <c r="F847" s="21"/>
      <c r="G847" s="4"/>
      <c r="H847" s="36"/>
      <c r="I847" s="4"/>
      <c r="J847" s="4"/>
    </row>
    <row r="848" customFormat="false" ht="15" hidden="false" customHeight="false" outlineLevel="0" collapsed="false">
      <c r="A848" s="4"/>
      <c r="B848" s="4"/>
      <c r="C848" s="4"/>
      <c r="D848" s="4"/>
      <c r="E848" s="21"/>
      <c r="F848" s="21"/>
      <c r="G848" s="4"/>
      <c r="H848" s="36"/>
      <c r="I848" s="4"/>
      <c r="J848" s="4"/>
    </row>
    <row r="849" customFormat="false" ht="15" hidden="false" customHeight="false" outlineLevel="0" collapsed="false">
      <c r="A849" s="4"/>
      <c r="B849" s="4"/>
      <c r="C849" s="4"/>
      <c r="D849" s="4"/>
      <c r="E849" s="21"/>
      <c r="F849" s="21"/>
      <c r="G849" s="4"/>
      <c r="H849" s="36"/>
      <c r="I849" s="4"/>
      <c r="J849" s="4"/>
    </row>
    <row r="850" customFormat="false" ht="15" hidden="false" customHeight="false" outlineLevel="0" collapsed="false">
      <c r="A850" s="4"/>
      <c r="B850" s="4"/>
      <c r="C850" s="4"/>
      <c r="D850" s="4"/>
      <c r="E850" s="21"/>
      <c r="F850" s="21"/>
      <c r="G850" s="4"/>
      <c r="H850" s="36"/>
      <c r="I850" s="4"/>
      <c r="J850" s="4"/>
    </row>
    <row r="851" customFormat="false" ht="15" hidden="false" customHeight="false" outlineLevel="0" collapsed="false">
      <c r="A851" s="4"/>
      <c r="B851" s="4"/>
      <c r="C851" s="4"/>
      <c r="D851" s="4"/>
      <c r="E851" s="21"/>
      <c r="F851" s="21"/>
      <c r="G851" s="4"/>
      <c r="H851" s="36"/>
      <c r="I851" s="4"/>
      <c r="J851" s="4"/>
    </row>
    <row r="852" customFormat="false" ht="15" hidden="false" customHeight="false" outlineLevel="0" collapsed="false">
      <c r="A852" s="4"/>
      <c r="B852" s="4"/>
      <c r="C852" s="4"/>
      <c r="D852" s="4"/>
      <c r="E852" s="21"/>
      <c r="F852" s="21"/>
      <c r="G852" s="4"/>
      <c r="H852" s="36"/>
      <c r="I852" s="4"/>
      <c r="J852" s="4"/>
    </row>
    <row r="853" customFormat="false" ht="15" hidden="false" customHeight="false" outlineLevel="0" collapsed="false">
      <c r="A853" s="4"/>
      <c r="B853" s="4"/>
      <c r="C853" s="4"/>
      <c r="D853" s="4"/>
      <c r="E853" s="21"/>
      <c r="F853" s="21"/>
      <c r="G853" s="4"/>
      <c r="H853" s="36"/>
      <c r="I853" s="4"/>
      <c r="J853" s="4"/>
    </row>
    <row r="854" customFormat="false" ht="15" hidden="false" customHeight="false" outlineLevel="0" collapsed="false">
      <c r="A854" s="4"/>
      <c r="B854" s="4"/>
      <c r="C854" s="4"/>
      <c r="D854" s="4"/>
      <c r="E854" s="21"/>
      <c r="F854" s="21"/>
      <c r="G854" s="4"/>
      <c r="H854" s="36"/>
      <c r="I854" s="4"/>
      <c r="J854" s="4"/>
    </row>
    <row r="855" customFormat="false" ht="15" hidden="false" customHeight="false" outlineLevel="0" collapsed="false">
      <c r="A855" s="4"/>
      <c r="B855" s="4"/>
      <c r="C855" s="4"/>
      <c r="D855" s="4"/>
      <c r="E855" s="21"/>
      <c r="F855" s="21"/>
      <c r="G855" s="4"/>
      <c r="H855" s="36"/>
      <c r="I855" s="4"/>
      <c r="J855" s="4"/>
    </row>
    <row r="856" customFormat="false" ht="15" hidden="false" customHeight="false" outlineLevel="0" collapsed="false">
      <c r="A856" s="4"/>
      <c r="B856" s="4"/>
      <c r="C856" s="4"/>
      <c r="D856" s="4"/>
      <c r="E856" s="21"/>
      <c r="F856" s="21"/>
      <c r="G856" s="4"/>
      <c r="H856" s="36"/>
      <c r="I856" s="4"/>
      <c r="J856" s="4"/>
    </row>
    <row r="857" customFormat="false" ht="15" hidden="false" customHeight="false" outlineLevel="0" collapsed="false">
      <c r="A857" s="4"/>
      <c r="B857" s="4"/>
      <c r="C857" s="4"/>
      <c r="D857" s="4"/>
      <c r="E857" s="21"/>
      <c r="F857" s="21"/>
      <c r="G857" s="4"/>
      <c r="H857" s="36"/>
      <c r="I857" s="4"/>
      <c r="J857" s="4"/>
    </row>
    <row r="858" customFormat="false" ht="15" hidden="false" customHeight="false" outlineLevel="0" collapsed="false">
      <c r="A858" s="4"/>
      <c r="B858" s="4"/>
      <c r="C858" s="4"/>
      <c r="D858" s="4"/>
      <c r="E858" s="21"/>
      <c r="F858" s="21"/>
      <c r="G858" s="4"/>
      <c r="H858" s="36"/>
      <c r="I858" s="4"/>
      <c r="J858" s="4"/>
    </row>
    <row r="859" customFormat="false" ht="15" hidden="false" customHeight="false" outlineLevel="0" collapsed="false">
      <c r="A859" s="4"/>
      <c r="B859" s="4"/>
      <c r="C859" s="4"/>
      <c r="D859" s="4"/>
      <c r="E859" s="21"/>
      <c r="F859" s="21"/>
      <c r="G859" s="4"/>
      <c r="H859" s="36"/>
      <c r="I859" s="4"/>
      <c r="J859" s="4"/>
    </row>
    <row r="860" customFormat="false" ht="15" hidden="false" customHeight="false" outlineLevel="0" collapsed="false">
      <c r="A860" s="4"/>
      <c r="B860" s="4"/>
      <c r="C860" s="4"/>
      <c r="D860" s="4"/>
      <c r="E860" s="21"/>
      <c r="F860" s="21"/>
      <c r="G860" s="4"/>
      <c r="H860" s="36"/>
      <c r="I860" s="4"/>
      <c r="J860" s="4"/>
    </row>
    <row r="861" customFormat="false" ht="15" hidden="false" customHeight="false" outlineLevel="0" collapsed="false">
      <c r="A861" s="4"/>
      <c r="B861" s="4"/>
      <c r="C861" s="4"/>
      <c r="D861" s="4"/>
      <c r="E861" s="21"/>
      <c r="F861" s="21"/>
      <c r="G861" s="4"/>
      <c r="H861" s="36"/>
      <c r="I861" s="4"/>
      <c r="J861" s="4"/>
    </row>
    <row r="862" customFormat="false" ht="15" hidden="false" customHeight="false" outlineLevel="0" collapsed="false">
      <c r="A862" s="4"/>
      <c r="B862" s="4"/>
      <c r="C862" s="4"/>
      <c r="D862" s="4"/>
      <c r="E862" s="21"/>
      <c r="F862" s="21"/>
      <c r="G862" s="4"/>
      <c r="H862" s="36"/>
      <c r="I862" s="4"/>
      <c r="J862" s="4"/>
    </row>
    <row r="863" customFormat="false" ht="15" hidden="false" customHeight="false" outlineLevel="0" collapsed="false">
      <c r="A863" s="4"/>
      <c r="B863" s="4"/>
      <c r="C863" s="4"/>
      <c r="D863" s="4"/>
      <c r="E863" s="21"/>
      <c r="F863" s="21"/>
      <c r="G863" s="4"/>
      <c r="H863" s="36"/>
      <c r="I863" s="4"/>
      <c r="J863" s="4"/>
    </row>
    <row r="864" customFormat="false" ht="15" hidden="false" customHeight="false" outlineLevel="0" collapsed="false">
      <c r="A864" s="4"/>
      <c r="B864" s="4"/>
      <c r="C864" s="4"/>
      <c r="D864" s="4"/>
      <c r="E864" s="21"/>
      <c r="F864" s="21"/>
      <c r="G864" s="4"/>
      <c r="H864" s="36"/>
      <c r="I864" s="4"/>
      <c r="J864" s="4"/>
    </row>
    <row r="865" customFormat="false" ht="15" hidden="false" customHeight="false" outlineLevel="0" collapsed="false">
      <c r="A865" s="4"/>
      <c r="B865" s="4"/>
      <c r="C865" s="4"/>
      <c r="D865" s="4"/>
      <c r="E865" s="21"/>
      <c r="F865" s="21"/>
      <c r="G865" s="4"/>
      <c r="H865" s="36"/>
      <c r="I865" s="4"/>
      <c r="J865" s="4"/>
    </row>
    <row r="866" customFormat="false" ht="15" hidden="false" customHeight="false" outlineLevel="0" collapsed="false">
      <c r="A866" s="4"/>
      <c r="B866" s="4"/>
      <c r="C866" s="4"/>
      <c r="D866" s="4"/>
      <c r="E866" s="21"/>
      <c r="F866" s="21"/>
      <c r="G866" s="4"/>
      <c r="H866" s="36"/>
      <c r="I866" s="4"/>
      <c r="J866" s="4"/>
    </row>
    <row r="867" customFormat="false" ht="15" hidden="false" customHeight="false" outlineLevel="0" collapsed="false">
      <c r="A867" s="4"/>
      <c r="B867" s="4"/>
      <c r="C867" s="4"/>
      <c r="D867" s="4"/>
      <c r="E867" s="21"/>
      <c r="F867" s="21"/>
      <c r="G867" s="4"/>
      <c r="H867" s="36"/>
      <c r="I867" s="4"/>
      <c r="J867" s="4"/>
    </row>
    <row r="868" customFormat="false" ht="15" hidden="false" customHeight="false" outlineLevel="0" collapsed="false">
      <c r="A868" s="4"/>
      <c r="B868" s="4"/>
      <c r="C868" s="4"/>
      <c r="D868" s="4"/>
      <c r="E868" s="21"/>
      <c r="F868" s="21"/>
      <c r="G868" s="4"/>
      <c r="H868" s="36"/>
      <c r="I868" s="4"/>
      <c r="J868" s="4"/>
    </row>
    <row r="869" customFormat="false" ht="15" hidden="false" customHeight="false" outlineLevel="0" collapsed="false">
      <c r="A869" s="4"/>
      <c r="B869" s="4"/>
      <c r="C869" s="4"/>
      <c r="D869" s="4"/>
      <c r="E869" s="21"/>
      <c r="F869" s="21"/>
      <c r="G869" s="4"/>
      <c r="H869" s="36"/>
      <c r="I869" s="4"/>
      <c r="J869" s="4"/>
    </row>
    <row r="870" customFormat="false" ht="15" hidden="false" customHeight="false" outlineLevel="0" collapsed="false">
      <c r="A870" s="4"/>
      <c r="B870" s="4"/>
      <c r="C870" s="4"/>
      <c r="D870" s="4"/>
      <c r="E870" s="21"/>
      <c r="F870" s="21"/>
      <c r="G870" s="4"/>
      <c r="H870" s="36"/>
      <c r="I870" s="4"/>
      <c r="J870" s="4"/>
    </row>
    <row r="871" customFormat="false" ht="15" hidden="false" customHeight="false" outlineLevel="0" collapsed="false">
      <c r="A871" s="4"/>
      <c r="B871" s="4"/>
      <c r="C871" s="4"/>
      <c r="D871" s="4"/>
      <c r="E871" s="21"/>
      <c r="F871" s="21"/>
      <c r="G871" s="4"/>
      <c r="H871" s="36"/>
      <c r="I871" s="4"/>
      <c r="J871" s="4"/>
    </row>
    <row r="872" customFormat="false" ht="15" hidden="false" customHeight="false" outlineLevel="0" collapsed="false">
      <c r="A872" s="4"/>
      <c r="B872" s="4"/>
      <c r="C872" s="4"/>
      <c r="D872" s="4"/>
      <c r="E872" s="21"/>
      <c r="F872" s="21"/>
      <c r="G872" s="4"/>
      <c r="H872" s="36"/>
      <c r="I872" s="4"/>
      <c r="J872" s="4"/>
    </row>
    <row r="873" customFormat="false" ht="15" hidden="false" customHeight="false" outlineLevel="0" collapsed="false">
      <c r="A873" s="4"/>
      <c r="B873" s="4"/>
      <c r="C873" s="4"/>
      <c r="D873" s="4"/>
      <c r="E873" s="21"/>
      <c r="F873" s="21"/>
      <c r="G873" s="4"/>
      <c r="H873" s="36"/>
      <c r="I873" s="4"/>
      <c r="J873" s="4"/>
    </row>
    <row r="874" customFormat="false" ht="15" hidden="false" customHeight="false" outlineLevel="0" collapsed="false">
      <c r="A874" s="4"/>
      <c r="B874" s="4"/>
      <c r="C874" s="4"/>
      <c r="D874" s="4"/>
      <c r="E874" s="21"/>
      <c r="F874" s="21"/>
      <c r="G874" s="4"/>
      <c r="H874" s="36"/>
      <c r="I874" s="4"/>
      <c r="J874" s="4"/>
    </row>
    <row r="875" customFormat="false" ht="15" hidden="false" customHeight="false" outlineLevel="0" collapsed="false">
      <c r="A875" s="4"/>
      <c r="B875" s="4"/>
      <c r="C875" s="4"/>
      <c r="D875" s="4"/>
      <c r="E875" s="21"/>
      <c r="F875" s="21"/>
      <c r="G875" s="4"/>
      <c r="H875" s="36"/>
      <c r="I875" s="4"/>
      <c r="J875" s="4"/>
    </row>
    <row r="876" customFormat="false" ht="15" hidden="false" customHeight="false" outlineLevel="0" collapsed="false">
      <c r="A876" s="4"/>
      <c r="B876" s="4"/>
      <c r="C876" s="4"/>
      <c r="D876" s="4"/>
      <c r="E876" s="21"/>
      <c r="F876" s="21"/>
      <c r="G876" s="4"/>
      <c r="H876" s="36"/>
      <c r="I876" s="4"/>
      <c r="J876" s="4"/>
    </row>
    <row r="877" customFormat="false" ht="15" hidden="false" customHeight="false" outlineLevel="0" collapsed="false">
      <c r="A877" s="4"/>
      <c r="B877" s="4"/>
      <c r="C877" s="4"/>
      <c r="D877" s="4"/>
      <c r="E877" s="21"/>
      <c r="F877" s="21"/>
      <c r="G877" s="4"/>
      <c r="H877" s="36"/>
      <c r="I877" s="4"/>
      <c r="J877" s="4"/>
    </row>
    <row r="878" customFormat="false" ht="15" hidden="false" customHeight="false" outlineLevel="0" collapsed="false">
      <c r="A878" s="4"/>
      <c r="B878" s="4"/>
      <c r="C878" s="4"/>
      <c r="D878" s="4"/>
      <c r="E878" s="21"/>
      <c r="F878" s="21"/>
      <c r="G878" s="4"/>
      <c r="H878" s="36"/>
      <c r="I878" s="4"/>
      <c r="J878" s="4"/>
    </row>
    <row r="879" customFormat="false" ht="15" hidden="false" customHeight="false" outlineLevel="0" collapsed="false">
      <c r="A879" s="4"/>
      <c r="B879" s="4"/>
      <c r="C879" s="4"/>
      <c r="D879" s="4"/>
      <c r="E879" s="21"/>
      <c r="F879" s="21"/>
      <c r="G879" s="4"/>
      <c r="H879" s="36"/>
      <c r="I879" s="4"/>
      <c r="J879" s="4"/>
    </row>
    <row r="880" customFormat="false" ht="15" hidden="false" customHeight="false" outlineLevel="0" collapsed="false">
      <c r="A880" s="4"/>
      <c r="B880" s="4"/>
      <c r="C880" s="4"/>
      <c r="D880" s="4"/>
      <c r="E880" s="21"/>
      <c r="F880" s="21"/>
      <c r="G880" s="4"/>
      <c r="H880" s="36"/>
      <c r="I880" s="4"/>
      <c r="J880" s="4"/>
    </row>
    <row r="881" customFormat="false" ht="15" hidden="false" customHeight="false" outlineLevel="0" collapsed="false">
      <c r="A881" s="4"/>
      <c r="B881" s="4"/>
      <c r="C881" s="4"/>
      <c r="D881" s="4"/>
      <c r="E881" s="21"/>
      <c r="F881" s="21"/>
      <c r="G881" s="4"/>
      <c r="H881" s="36"/>
      <c r="I881" s="4"/>
      <c r="J881" s="4"/>
    </row>
    <row r="882" customFormat="false" ht="15" hidden="false" customHeight="false" outlineLevel="0" collapsed="false">
      <c r="A882" s="4"/>
      <c r="B882" s="4"/>
      <c r="C882" s="4"/>
      <c r="D882" s="4"/>
      <c r="E882" s="21"/>
      <c r="F882" s="21"/>
      <c r="G882" s="4"/>
      <c r="H882" s="36"/>
      <c r="I882" s="4"/>
      <c r="J882" s="4"/>
    </row>
    <row r="883" customFormat="false" ht="15" hidden="false" customHeight="false" outlineLevel="0" collapsed="false">
      <c r="A883" s="4"/>
      <c r="B883" s="4"/>
      <c r="C883" s="4"/>
      <c r="D883" s="4"/>
      <c r="E883" s="21"/>
      <c r="F883" s="21"/>
      <c r="G883" s="4"/>
      <c r="H883" s="36"/>
      <c r="I883" s="4"/>
      <c r="J883" s="4"/>
    </row>
    <row r="884" customFormat="false" ht="15" hidden="false" customHeight="false" outlineLevel="0" collapsed="false">
      <c r="A884" s="4"/>
      <c r="B884" s="4"/>
      <c r="C884" s="4"/>
      <c r="D884" s="4"/>
      <c r="E884" s="21"/>
      <c r="F884" s="21"/>
      <c r="G884" s="4"/>
      <c r="H884" s="36"/>
      <c r="I884" s="4"/>
      <c r="J884" s="4"/>
    </row>
    <row r="885" customFormat="false" ht="15" hidden="false" customHeight="false" outlineLevel="0" collapsed="false">
      <c r="A885" s="4"/>
      <c r="B885" s="4"/>
      <c r="C885" s="4"/>
      <c r="D885" s="4"/>
      <c r="E885" s="21"/>
      <c r="F885" s="21"/>
      <c r="G885" s="4"/>
      <c r="H885" s="36"/>
      <c r="I885" s="4"/>
      <c r="J885" s="4"/>
    </row>
    <row r="886" customFormat="false" ht="15" hidden="false" customHeight="false" outlineLevel="0" collapsed="false">
      <c r="A886" s="4"/>
      <c r="B886" s="4"/>
      <c r="C886" s="4"/>
      <c r="D886" s="4"/>
      <c r="E886" s="21"/>
      <c r="F886" s="21"/>
      <c r="G886" s="4"/>
      <c r="H886" s="36"/>
      <c r="I886" s="4"/>
      <c r="J886" s="4"/>
    </row>
    <row r="887" customFormat="false" ht="15" hidden="false" customHeight="false" outlineLevel="0" collapsed="false">
      <c r="A887" s="4"/>
      <c r="B887" s="4"/>
      <c r="C887" s="4"/>
      <c r="D887" s="4"/>
      <c r="E887" s="21"/>
      <c r="F887" s="21"/>
      <c r="G887" s="4"/>
      <c r="H887" s="36"/>
      <c r="I887" s="4"/>
      <c r="J887" s="4"/>
    </row>
    <row r="888" customFormat="false" ht="15" hidden="false" customHeight="false" outlineLevel="0" collapsed="false">
      <c r="A888" s="4"/>
      <c r="B888" s="4"/>
      <c r="C888" s="4"/>
      <c r="D888" s="4"/>
      <c r="E888" s="21"/>
      <c r="F888" s="21"/>
      <c r="G888" s="4"/>
      <c r="H888" s="36"/>
      <c r="I888" s="4"/>
      <c r="J888" s="4"/>
    </row>
    <row r="889" customFormat="false" ht="15" hidden="false" customHeight="false" outlineLevel="0" collapsed="false">
      <c r="A889" s="4"/>
      <c r="B889" s="4"/>
      <c r="C889" s="4"/>
      <c r="D889" s="4"/>
      <c r="E889" s="21"/>
      <c r="F889" s="21"/>
      <c r="G889" s="4"/>
      <c r="H889" s="36"/>
      <c r="I889" s="4"/>
      <c r="J889" s="4"/>
    </row>
    <row r="890" customFormat="false" ht="15" hidden="false" customHeight="false" outlineLevel="0" collapsed="false">
      <c r="A890" s="4"/>
      <c r="B890" s="4"/>
      <c r="C890" s="4"/>
      <c r="D890" s="4"/>
      <c r="E890" s="21"/>
      <c r="F890" s="21"/>
      <c r="G890" s="4"/>
      <c r="H890" s="36"/>
      <c r="I890" s="4"/>
      <c r="J890" s="4"/>
    </row>
    <row r="891" customFormat="false" ht="15" hidden="false" customHeight="false" outlineLevel="0" collapsed="false">
      <c r="A891" s="4"/>
      <c r="B891" s="4"/>
      <c r="C891" s="4"/>
      <c r="D891" s="4"/>
      <c r="E891" s="21"/>
      <c r="F891" s="21"/>
      <c r="G891" s="4"/>
      <c r="H891" s="36"/>
      <c r="I891" s="4"/>
      <c r="J891" s="4"/>
    </row>
    <row r="892" customFormat="false" ht="15" hidden="false" customHeight="false" outlineLevel="0" collapsed="false">
      <c r="A892" s="4"/>
      <c r="B892" s="4"/>
      <c r="C892" s="4"/>
      <c r="D892" s="4"/>
      <c r="E892" s="21"/>
      <c r="F892" s="21"/>
      <c r="G892" s="4"/>
      <c r="H892" s="36"/>
      <c r="I892" s="4"/>
      <c r="J892" s="4"/>
    </row>
    <row r="893" customFormat="false" ht="15" hidden="false" customHeight="false" outlineLevel="0" collapsed="false">
      <c r="A893" s="4"/>
      <c r="B893" s="4"/>
      <c r="C893" s="4"/>
      <c r="D893" s="4"/>
      <c r="E893" s="21"/>
      <c r="F893" s="21"/>
      <c r="G893" s="4"/>
      <c r="H893" s="36"/>
      <c r="I893" s="4"/>
      <c r="J893" s="4"/>
    </row>
    <row r="894" customFormat="false" ht="15" hidden="false" customHeight="false" outlineLevel="0" collapsed="false">
      <c r="A894" s="4"/>
      <c r="B894" s="4"/>
      <c r="C894" s="4"/>
      <c r="D894" s="4"/>
      <c r="E894" s="21"/>
      <c r="F894" s="21"/>
      <c r="G894" s="4"/>
      <c r="H894" s="36"/>
      <c r="I894" s="4"/>
      <c r="J894" s="4"/>
    </row>
    <row r="895" customFormat="false" ht="15" hidden="false" customHeight="false" outlineLevel="0" collapsed="false">
      <c r="A895" s="4"/>
      <c r="B895" s="4"/>
      <c r="C895" s="4"/>
      <c r="D895" s="4"/>
      <c r="E895" s="21"/>
      <c r="F895" s="21"/>
      <c r="G895" s="4"/>
      <c r="H895" s="36"/>
      <c r="I895" s="4"/>
      <c r="J895" s="4"/>
    </row>
    <row r="896" customFormat="false" ht="15" hidden="false" customHeight="false" outlineLevel="0" collapsed="false">
      <c r="A896" s="4"/>
      <c r="B896" s="4"/>
      <c r="C896" s="4"/>
      <c r="D896" s="4"/>
      <c r="E896" s="21"/>
      <c r="F896" s="21"/>
      <c r="G896" s="4"/>
      <c r="H896" s="36"/>
      <c r="I896" s="4"/>
      <c r="J896" s="4"/>
    </row>
    <row r="897" customFormat="false" ht="15" hidden="false" customHeight="false" outlineLevel="0" collapsed="false">
      <c r="A897" s="4"/>
      <c r="B897" s="4"/>
      <c r="C897" s="4"/>
      <c r="D897" s="4"/>
      <c r="E897" s="21"/>
      <c r="F897" s="21"/>
      <c r="G897" s="4"/>
      <c r="H897" s="36"/>
      <c r="I897" s="4"/>
      <c r="J897" s="4"/>
    </row>
    <row r="898" customFormat="false" ht="15" hidden="false" customHeight="false" outlineLevel="0" collapsed="false">
      <c r="A898" s="4"/>
      <c r="B898" s="4"/>
      <c r="C898" s="4"/>
      <c r="D898" s="4"/>
      <c r="E898" s="21"/>
      <c r="F898" s="21"/>
      <c r="G898" s="4"/>
      <c r="H898" s="36"/>
      <c r="I898" s="4"/>
      <c r="J898" s="4"/>
    </row>
    <row r="899" customFormat="false" ht="15" hidden="false" customHeight="false" outlineLevel="0" collapsed="false">
      <c r="A899" s="4"/>
      <c r="B899" s="4"/>
      <c r="C899" s="4"/>
      <c r="D899" s="4"/>
      <c r="E899" s="21"/>
      <c r="F899" s="21"/>
      <c r="G899" s="4"/>
      <c r="H899" s="36"/>
      <c r="I899" s="4"/>
      <c r="J899" s="4"/>
    </row>
    <row r="900" customFormat="false" ht="15" hidden="false" customHeight="false" outlineLevel="0" collapsed="false">
      <c r="A900" s="4"/>
      <c r="B900" s="4"/>
      <c r="C900" s="4"/>
      <c r="D900" s="4"/>
      <c r="E900" s="21"/>
      <c r="F900" s="21"/>
      <c r="G900" s="4"/>
      <c r="H900" s="36"/>
      <c r="I900" s="4"/>
      <c r="J900" s="4"/>
    </row>
    <row r="901" customFormat="false" ht="15" hidden="false" customHeight="false" outlineLevel="0" collapsed="false">
      <c r="A901" s="4"/>
      <c r="B901" s="4"/>
      <c r="C901" s="4"/>
      <c r="D901" s="4"/>
      <c r="E901" s="21"/>
      <c r="F901" s="21"/>
      <c r="G901" s="4"/>
      <c r="H901" s="36"/>
      <c r="I901" s="4"/>
      <c r="J901" s="4"/>
    </row>
    <row r="902" customFormat="false" ht="15" hidden="false" customHeight="false" outlineLevel="0" collapsed="false">
      <c r="A902" s="4"/>
      <c r="B902" s="4"/>
      <c r="C902" s="4"/>
      <c r="D902" s="4"/>
      <c r="E902" s="21"/>
      <c r="F902" s="21"/>
      <c r="G902" s="4"/>
      <c r="H902" s="36"/>
      <c r="I902" s="4"/>
      <c r="J902" s="4"/>
    </row>
    <row r="903" customFormat="false" ht="15" hidden="false" customHeight="false" outlineLevel="0" collapsed="false">
      <c r="A903" s="4"/>
      <c r="B903" s="4"/>
      <c r="C903" s="4"/>
      <c r="D903" s="4"/>
      <c r="E903" s="21"/>
      <c r="F903" s="21"/>
      <c r="G903" s="4"/>
      <c r="H903" s="36"/>
      <c r="I903" s="4"/>
      <c r="J903" s="4"/>
    </row>
    <row r="904" customFormat="false" ht="15" hidden="false" customHeight="false" outlineLevel="0" collapsed="false">
      <c r="A904" s="4"/>
      <c r="B904" s="4"/>
      <c r="C904" s="4"/>
      <c r="D904" s="4"/>
      <c r="E904" s="21"/>
      <c r="F904" s="21"/>
      <c r="G904" s="4"/>
      <c r="H904" s="36"/>
      <c r="I904" s="4"/>
      <c r="J904" s="4"/>
    </row>
    <row r="905" customFormat="false" ht="15" hidden="false" customHeight="false" outlineLevel="0" collapsed="false">
      <c r="A905" s="4"/>
      <c r="B905" s="4"/>
      <c r="C905" s="4"/>
      <c r="D905" s="4"/>
      <c r="E905" s="21"/>
      <c r="F905" s="21"/>
      <c r="G905" s="4"/>
      <c r="H905" s="36"/>
      <c r="I905" s="4"/>
      <c r="J905" s="4"/>
    </row>
    <row r="906" customFormat="false" ht="15" hidden="false" customHeight="false" outlineLevel="0" collapsed="false">
      <c r="A906" s="4"/>
      <c r="B906" s="4"/>
      <c r="C906" s="4"/>
      <c r="D906" s="4"/>
      <c r="E906" s="21"/>
      <c r="F906" s="21"/>
      <c r="G906" s="4"/>
      <c r="H906" s="36"/>
      <c r="I906" s="4"/>
      <c r="J906" s="4"/>
    </row>
    <row r="907" customFormat="false" ht="15" hidden="false" customHeight="false" outlineLevel="0" collapsed="false">
      <c r="A907" s="4"/>
      <c r="B907" s="4"/>
      <c r="C907" s="4"/>
      <c r="D907" s="4"/>
      <c r="E907" s="21"/>
      <c r="F907" s="21"/>
      <c r="G907" s="4"/>
      <c r="H907" s="36"/>
      <c r="I907" s="4"/>
      <c r="J907" s="4"/>
    </row>
    <row r="908" customFormat="false" ht="15" hidden="false" customHeight="false" outlineLevel="0" collapsed="false">
      <c r="A908" s="4"/>
      <c r="B908" s="4"/>
      <c r="C908" s="4"/>
      <c r="D908" s="4"/>
      <c r="E908" s="21"/>
      <c r="F908" s="21"/>
      <c r="G908" s="4"/>
      <c r="H908" s="36"/>
      <c r="I908" s="4"/>
      <c r="J908" s="4"/>
    </row>
    <row r="909" customFormat="false" ht="15" hidden="false" customHeight="false" outlineLevel="0" collapsed="false">
      <c r="A909" s="4"/>
      <c r="B909" s="4"/>
      <c r="C909" s="4"/>
      <c r="D909" s="4"/>
      <c r="E909" s="21"/>
      <c r="F909" s="21"/>
      <c r="G909" s="4"/>
      <c r="H909" s="36"/>
      <c r="I909" s="4"/>
      <c r="J909" s="4"/>
    </row>
    <row r="910" customFormat="false" ht="15" hidden="false" customHeight="false" outlineLevel="0" collapsed="false">
      <c r="A910" s="4"/>
      <c r="B910" s="4"/>
      <c r="C910" s="4"/>
      <c r="D910" s="4"/>
      <c r="E910" s="21"/>
      <c r="F910" s="21"/>
      <c r="G910" s="4"/>
      <c r="H910" s="36"/>
      <c r="I910" s="4"/>
      <c r="J910" s="4"/>
    </row>
    <row r="911" customFormat="false" ht="15" hidden="false" customHeight="false" outlineLevel="0" collapsed="false">
      <c r="A911" s="4"/>
      <c r="B911" s="4"/>
      <c r="C911" s="4"/>
      <c r="D911" s="4"/>
      <c r="E911" s="21"/>
      <c r="F911" s="21"/>
      <c r="G911" s="4"/>
      <c r="H911" s="36"/>
      <c r="I911" s="4"/>
      <c r="J911" s="4"/>
    </row>
    <row r="912" customFormat="false" ht="15" hidden="false" customHeight="false" outlineLevel="0" collapsed="false">
      <c r="A912" s="4"/>
      <c r="B912" s="4"/>
      <c r="C912" s="4"/>
      <c r="D912" s="4"/>
      <c r="E912" s="21"/>
      <c r="F912" s="21"/>
      <c r="G912" s="4"/>
      <c r="H912" s="36"/>
      <c r="I912" s="4"/>
      <c r="J912" s="4"/>
    </row>
    <row r="913" customFormat="false" ht="15" hidden="false" customHeight="false" outlineLevel="0" collapsed="false">
      <c r="A913" s="4"/>
      <c r="B913" s="4"/>
      <c r="C913" s="4"/>
      <c r="D913" s="4"/>
      <c r="E913" s="21"/>
      <c r="F913" s="21"/>
      <c r="G913" s="4"/>
      <c r="H913" s="36"/>
      <c r="I913" s="4"/>
      <c r="J913" s="4"/>
    </row>
    <row r="914" customFormat="false" ht="15" hidden="false" customHeight="false" outlineLevel="0" collapsed="false">
      <c r="A914" s="4"/>
      <c r="B914" s="4"/>
      <c r="C914" s="4"/>
      <c r="D914" s="4"/>
      <c r="E914" s="21"/>
      <c r="F914" s="21"/>
      <c r="G914" s="4"/>
      <c r="H914" s="36"/>
      <c r="I914" s="4"/>
      <c r="J914" s="4"/>
    </row>
    <row r="915" customFormat="false" ht="15" hidden="false" customHeight="false" outlineLevel="0" collapsed="false">
      <c r="A915" s="4"/>
      <c r="B915" s="4"/>
      <c r="C915" s="4"/>
      <c r="D915" s="4"/>
      <c r="E915" s="21"/>
      <c r="F915" s="21"/>
      <c r="G915" s="4"/>
      <c r="H915" s="36"/>
      <c r="I915" s="4"/>
      <c r="J915" s="4"/>
    </row>
    <row r="916" customFormat="false" ht="15" hidden="false" customHeight="false" outlineLevel="0" collapsed="false">
      <c r="A916" s="4"/>
      <c r="B916" s="4"/>
      <c r="C916" s="4"/>
      <c r="D916" s="4"/>
      <c r="E916" s="21"/>
      <c r="F916" s="21"/>
      <c r="G916" s="4"/>
      <c r="H916" s="36"/>
      <c r="I916" s="4"/>
      <c r="J916" s="4"/>
    </row>
    <row r="917" customFormat="false" ht="15" hidden="false" customHeight="false" outlineLevel="0" collapsed="false">
      <c r="A917" s="4"/>
      <c r="B917" s="4"/>
      <c r="C917" s="4"/>
      <c r="D917" s="4"/>
      <c r="E917" s="21"/>
      <c r="F917" s="21"/>
      <c r="G917" s="4"/>
      <c r="H917" s="36"/>
      <c r="I917" s="4"/>
      <c r="J917" s="4"/>
    </row>
    <row r="918" customFormat="false" ht="15" hidden="false" customHeight="false" outlineLevel="0" collapsed="false">
      <c r="A918" s="4"/>
      <c r="B918" s="4"/>
      <c r="C918" s="4"/>
      <c r="D918" s="4"/>
      <c r="E918" s="21"/>
      <c r="F918" s="21"/>
      <c r="G918" s="4"/>
      <c r="H918" s="36"/>
      <c r="I918" s="4"/>
      <c r="J918" s="4"/>
    </row>
    <row r="919" customFormat="false" ht="15" hidden="false" customHeight="false" outlineLevel="0" collapsed="false">
      <c r="A919" s="4"/>
      <c r="B919" s="4"/>
      <c r="C919" s="4"/>
      <c r="D919" s="4"/>
      <c r="E919" s="21"/>
      <c r="F919" s="21"/>
      <c r="G919" s="4"/>
      <c r="H919" s="36"/>
      <c r="I919" s="4"/>
      <c r="J919" s="4"/>
    </row>
    <row r="920" customFormat="false" ht="15" hidden="false" customHeight="false" outlineLevel="0" collapsed="false">
      <c r="A920" s="4"/>
      <c r="B920" s="4"/>
      <c r="C920" s="4"/>
      <c r="D920" s="4"/>
      <c r="E920" s="21"/>
      <c r="F920" s="21"/>
      <c r="G920" s="4"/>
      <c r="H920" s="36"/>
      <c r="I920" s="4"/>
      <c r="J920" s="4"/>
    </row>
    <row r="921" customFormat="false" ht="15" hidden="false" customHeight="false" outlineLevel="0" collapsed="false">
      <c r="A921" s="4"/>
      <c r="B921" s="4"/>
      <c r="C921" s="4"/>
      <c r="D921" s="4"/>
      <c r="E921" s="21"/>
      <c r="F921" s="21"/>
      <c r="G921" s="4"/>
      <c r="H921" s="36"/>
      <c r="I921" s="4"/>
      <c r="J921" s="4"/>
    </row>
    <row r="922" customFormat="false" ht="15" hidden="false" customHeight="false" outlineLevel="0" collapsed="false">
      <c r="A922" s="4"/>
      <c r="B922" s="4"/>
      <c r="C922" s="4"/>
      <c r="D922" s="4"/>
      <c r="E922" s="21"/>
      <c r="F922" s="21"/>
      <c r="G922" s="4"/>
      <c r="H922" s="36"/>
      <c r="I922" s="4"/>
      <c r="J922" s="4"/>
    </row>
    <row r="923" customFormat="false" ht="15" hidden="false" customHeight="false" outlineLevel="0" collapsed="false">
      <c r="A923" s="4"/>
      <c r="B923" s="4"/>
      <c r="C923" s="4"/>
      <c r="D923" s="4"/>
      <c r="E923" s="21"/>
      <c r="F923" s="21"/>
      <c r="G923" s="4"/>
      <c r="H923" s="36"/>
      <c r="I923" s="4"/>
      <c r="J923" s="4"/>
    </row>
    <row r="924" customFormat="false" ht="15" hidden="false" customHeight="false" outlineLevel="0" collapsed="false">
      <c r="A924" s="4"/>
      <c r="B924" s="4"/>
      <c r="C924" s="4"/>
      <c r="D924" s="4"/>
      <c r="E924" s="21"/>
      <c r="F924" s="21"/>
      <c r="G924" s="4"/>
      <c r="H924" s="36"/>
      <c r="I924" s="4"/>
      <c r="J924" s="4"/>
    </row>
    <row r="925" customFormat="false" ht="15" hidden="false" customHeight="false" outlineLevel="0" collapsed="false">
      <c r="A925" s="4"/>
      <c r="B925" s="4"/>
      <c r="C925" s="4"/>
      <c r="D925" s="4"/>
      <c r="E925" s="21"/>
      <c r="F925" s="21"/>
      <c r="G925" s="4"/>
      <c r="H925" s="36"/>
      <c r="I925" s="4"/>
      <c r="J925" s="4"/>
    </row>
    <row r="926" customFormat="false" ht="15" hidden="false" customHeight="false" outlineLevel="0" collapsed="false">
      <c r="A926" s="4"/>
      <c r="B926" s="4"/>
      <c r="C926" s="4"/>
      <c r="D926" s="4"/>
      <c r="E926" s="21"/>
      <c r="F926" s="21"/>
      <c r="G926" s="4"/>
      <c r="H926" s="36"/>
      <c r="I926" s="4"/>
      <c r="J926" s="4"/>
    </row>
    <row r="927" customFormat="false" ht="15" hidden="false" customHeight="false" outlineLevel="0" collapsed="false">
      <c r="A927" s="4"/>
      <c r="B927" s="4"/>
      <c r="C927" s="4"/>
      <c r="D927" s="4"/>
      <c r="E927" s="21"/>
      <c r="F927" s="21"/>
      <c r="G927" s="4"/>
      <c r="H927" s="36"/>
      <c r="I927" s="4"/>
      <c r="J927" s="4"/>
    </row>
    <row r="928" customFormat="false" ht="15" hidden="false" customHeight="false" outlineLevel="0" collapsed="false">
      <c r="A928" s="4"/>
      <c r="B928" s="4"/>
      <c r="C928" s="4"/>
      <c r="D928" s="4"/>
      <c r="E928" s="21"/>
      <c r="F928" s="21"/>
      <c r="G928" s="4"/>
      <c r="H928" s="36"/>
      <c r="I928" s="4"/>
      <c r="J928" s="4"/>
    </row>
    <row r="929" customFormat="false" ht="15" hidden="false" customHeight="false" outlineLevel="0" collapsed="false">
      <c r="A929" s="4"/>
      <c r="B929" s="4"/>
      <c r="C929" s="4"/>
      <c r="D929" s="4"/>
      <c r="E929" s="21"/>
      <c r="F929" s="21"/>
      <c r="G929" s="4"/>
      <c r="H929" s="36"/>
      <c r="I929" s="4"/>
      <c r="J929" s="4"/>
    </row>
    <row r="930" customFormat="false" ht="15" hidden="false" customHeight="false" outlineLevel="0" collapsed="false">
      <c r="A930" s="4"/>
      <c r="B930" s="4"/>
      <c r="C930" s="4"/>
      <c r="D930" s="4"/>
      <c r="E930" s="21"/>
      <c r="F930" s="21"/>
      <c r="G930" s="4"/>
      <c r="H930" s="36"/>
      <c r="I930" s="4"/>
      <c r="J930" s="4"/>
    </row>
    <row r="931" customFormat="false" ht="15" hidden="false" customHeight="false" outlineLevel="0" collapsed="false">
      <c r="A931" s="4"/>
      <c r="B931" s="4"/>
      <c r="C931" s="4"/>
      <c r="D931" s="4"/>
      <c r="E931" s="21"/>
      <c r="F931" s="21"/>
      <c r="G931" s="4"/>
      <c r="H931" s="36"/>
      <c r="I931" s="4"/>
      <c r="J931" s="4"/>
    </row>
    <row r="932" customFormat="false" ht="15" hidden="false" customHeight="false" outlineLevel="0" collapsed="false">
      <c r="A932" s="4"/>
      <c r="B932" s="4"/>
      <c r="C932" s="4"/>
      <c r="D932" s="4"/>
      <c r="E932" s="21"/>
      <c r="F932" s="21"/>
      <c r="G932" s="4"/>
      <c r="H932" s="36"/>
      <c r="I932" s="4"/>
      <c r="J932" s="4"/>
    </row>
    <row r="933" customFormat="false" ht="15" hidden="false" customHeight="false" outlineLevel="0" collapsed="false">
      <c r="A933" s="4"/>
      <c r="B933" s="4"/>
      <c r="C933" s="4"/>
      <c r="D933" s="4"/>
      <c r="E933" s="21"/>
      <c r="F933" s="21"/>
      <c r="G933" s="4"/>
      <c r="H933" s="36"/>
      <c r="I933" s="4"/>
      <c r="J933" s="4"/>
    </row>
    <row r="934" customFormat="false" ht="15" hidden="false" customHeight="false" outlineLevel="0" collapsed="false">
      <c r="A934" s="4"/>
      <c r="B934" s="4"/>
      <c r="C934" s="4"/>
      <c r="D934" s="4"/>
      <c r="E934" s="21"/>
      <c r="F934" s="21"/>
      <c r="G934" s="4"/>
      <c r="H934" s="36"/>
      <c r="I934" s="4"/>
      <c r="J934" s="4"/>
    </row>
    <row r="935" customFormat="false" ht="15" hidden="false" customHeight="false" outlineLevel="0" collapsed="false">
      <c r="A935" s="4"/>
      <c r="B935" s="4"/>
      <c r="C935" s="4"/>
      <c r="D935" s="4"/>
      <c r="E935" s="21"/>
      <c r="F935" s="21"/>
      <c r="G935" s="4"/>
      <c r="H935" s="36"/>
      <c r="I935" s="4"/>
      <c r="J935" s="4"/>
    </row>
    <row r="936" customFormat="false" ht="15" hidden="false" customHeight="false" outlineLevel="0" collapsed="false">
      <c r="A936" s="4"/>
      <c r="B936" s="4"/>
      <c r="C936" s="4"/>
      <c r="D936" s="4"/>
      <c r="E936" s="21"/>
      <c r="F936" s="21"/>
      <c r="G936" s="4"/>
      <c r="H936" s="36"/>
      <c r="I936" s="4"/>
      <c r="J936" s="4"/>
    </row>
    <row r="937" customFormat="false" ht="15" hidden="false" customHeight="false" outlineLevel="0" collapsed="false">
      <c r="A937" s="4"/>
      <c r="B937" s="4"/>
      <c r="C937" s="4"/>
      <c r="D937" s="4"/>
      <c r="E937" s="21"/>
      <c r="F937" s="21"/>
      <c r="G937" s="4"/>
      <c r="H937" s="36"/>
      <c r="I937" s="4"/>
      <c r="J937" s="4"/>
    </row>
    <row r="938" customFormat="false" ht="15" hidden="false" customHeight="false" outlineLevel="0" collapsed="false">
      <c r="A938" s="4"/>
      <c r="B938" s="4"/>
      <c r="C938" s="4"/>
      <c r="D938" s="4"/>
      <c r="E938" s="21"/>
      <c r="F938" s="21"/>
      <c r="G938" s="4"/>
      <c r="H938" s="36"/>
      <c r="I938" s="4"/>
      <c r="J938" s="4"/>
    </row>
    <row r="939" customFormat="false" ht="15" hidden="false" customHeight="false" outlineLevel="0" collapsed="false">
      <c r="A939" s="4"/>
      <c r="B939" s="4"/>
      <c r="C939" s="4"/>
      <c r="D939" s="4"/>
      <c r="E939" s="21"/>
      <c r="F939" s="21"/>
      <c r="G939" s="4"/>
      <c r="H939" s="36"/>
      <c r="I939" s="4"/>
      <c r="J939" s="4"/>
    </row>
    <row r="940" customFormat="false" ht="15" hidden="false" customHeight="false" outlineLevel="0" collapsed="false">
      <c r="A940" s="4"/>
      <c r="B940" s="4"/>
      <c r="C940" s="4"/>
      <c r="D940" s="4"/>
      <c r="E940" s="21"/>
      <c r="F940" s="21"/>
      <c r="G940" s="4"/>
      <c r="H940" s="36"/>
      <c r="I940" s="4"/>
      <c r="J940" s="4"/>
    </row>
    <row r="941" customFormat="false" ht="15" hidden="false" customHeight="false" outlineLevel="0" collapsed="false">
      <c r="A941" s="4"/>
      <c r="B941" s="4"/>
      <c r="C941" s="4"/>
      <c r="D941" s="4"/>
      <c r="E941" s="21"/>
      <c r="F941" s="21"/>
      <c r="G941" s="4"/>
      <c r="H941" s="36"/>
      <c r="I941" s="4"/>
      <c r="J941" s="4"/>
    </row>
    <row r="942" customFormat="false" ht="15" hidden="false" customHeight="false" outlineLevel="0" collapsed="false">
      <c r="A942" s="4"/>
      <c r="B942" s="4"/>
      <c r="C942" s="4"/>
      <c r="D942" s="4"/>
      <c r="E942" s="21"/>
      <c r="F942" s="21"/>
      <c r="G942" s="4"/>
      <c r="H942" s="36"/>
      <c r="I942" s="4"/>
      <c r="J942" s="4"/>
    </row>
    <row r="943" customFormat="false" ht="15" hidden="false" customHeight="false" outlineLevel="0" collapsed="false">
      <c r="A943" s="4"/>
      <c r="B943" s="4"/>
      <c r="C943" s="4"/>
      <c r="D943" s="4"/>
      <c r="E943" s="21"/>
      <c r="F943" s="21"/>
      <c r="G943" s="4"/>
      <c r="H943" s="36"/>
      <c r="I943" s="4"/>
      <c r="J943" s="4"/>
    </row>
    <row r="944" customFormat="false" ht="15" hidden="false" customHeight="false" outlineLevel="0" collapsed="false">
      <c r="A944" s="4"/>
      <c r="B944" s="4"/>
      <c r="C944" s="4"/>
      <c r="D944" s="4"/>
      <c r="E944" s="21"/>
      <c r="F944" s="21"/>
      <c r="G944" s="4"/>
      <c r="H944" s="36"/>
      <c r="I944" s="4"/>
      <c r="J944" s="4"/>
    </row>
    <row r="945" customFormat="false" ht="15" hidden="false" customHeight="false" outlineLevel="0" collapsed="false">
      <c r="A945" s="4"/>
      <c r="B945" s="4"/>
      <c r="C945" s="4"/>
      <c r="D945" s="4"/>
      <c r="E945" s="21"/>
      <c r="F945" s="21"/>
      <c r="G945" s="4"/>
      <c r="H945" s="36"/>
      <c r="I945" s="4"/>
      <c r="J945" s="4"/>
    </row>
    <row r="946" customFormat="false" ht="15" hidden="false" customHeight="false" outlineLevel="0" collapsed="false">
      <c r="A946" s="4"/>
      <c r="B946" s="4"/>
      <c r="C946" s="4"/>
      <c r="D946" s="4"/>
      <c r="E946" s="21"/>
      <c r="F946" s="21"/>
      <c r="G946" s="4"/>
      <c r="H946" s="36"/>
      <c r="I946" s="4"/>
      <c r="J946" s="4"/>
    </row>
    <row r="947" customFormat="false" ht="15" hidden="false" customHeight="false" outlineLevel="0" collapsed="false">
      <c r="A947" s="4"/>
      <c r="B947" s="4"/>
      <c r="C947" s="4"/>
      <c r="D947" s="4"/>
      <c r="E947" s="21"/>
      <c r="F947" s="21"/>
      <c r="G947" s="4"/>
      <c r="H947" s="36"/>
      <c r="I947" s="4"/>
      <c r="J947" s="4"/>
    </row>
    <row r="948" customFormat="false" ht="15" hidden="false" customHeight="false" outlineLevel="0" collapsed="false">
      <c r="A948" s="4"/>
      <c r="B948" s="4"/>
      <c r="C948" s="4"/>
      <c r="D948" s="4"/>
      <c r="E948" s="21"/>
      <c r="F948" s="21"/>
      <c r="G948" s="4"/>
      <c r="H948" s="36"/>
      <c r="I948" s="4"/>
      <c r="J948" s="4"/>
    </row>
    <row r="949" customFormat="false" ht="15" hidden="false" customHeight="false" outlineLevel="0" collapsed="false">
      <c r="A949" s="4"/>
      <c r="B949" s="4"/>
      <c r="C949" s="4"/>
      <c r="D949" s="4"/>
      <c r="E949" s="21"/>
      <c r="F949" s="21"/>
      <c r="G949" s="4"/>
      <c r="H949" s="36"/>
      <c r="I949" s="4"/>
      <c r="J949" s="4"/>
    </row>
    <row r="950" customFormat="false" ht="15" hidden="false" customHeight="false" outlineLevel="0" collapsed="false">
      <c r="A950" s="4"/>
      <c r="B950" s="4"/>
      <c r="C950" s="4"/>
      <c r="D950" s="4"/>
      <c r="E950" s="21"/>
      <c r="F950" s="21"/>
      <c r="G950" s="4"/>
      <c r="H950" s="36"/>
      <c r="I950" s="4"/>
      <c r="J950" s="4"/>
    </row>
    <row r="951" customFormat="false" ht="15" hidden="false" customHeight="false" outlineLevel="0" collapsed="false">
      <c r="A951" s="4"/>
      <c r="B951" s="4"/>
      <c r="C951" s="4"/>
      <c r="D951" s="4"/>
      <c r="E951" s="21"/>
      <c r="F951" s="21"/>
      <c r="G951" s="4"/>
      <c r="H951" s="36"/>
      <c r="I951" s="4"/>
      <c r="J951" s="4"/>
    </row>
    <row r="952" customFormat="false" ht="15" hidden="false" customHeight="false" outlineLevel="0" collapsed="false">
      <c r="A952" s="4"/>
      <c r="B952" s="4"/>
      <c r="C952" s="4"/>
      <c r="D952" s="4"/>
      <c r="E952" s="21"/>
      <c r="F952" s="21"/>
      <c r="G952" s="4"/>
      <c r="H952" s="36"/>
      <c r="I952" s="4"/>
      <c r="J952" s="4"/>
    </row>
    <row r="953" customFormat="false" ht="15" hidden="false" customHeight="false" outlineLevel="0" collapsed="false">
      <c r="A953" s="4"/>
      <c r="B953" s="4"/>
      <c r="C953" s="4"/>
      <c r="D953" s="4"/>
      <c r="E953" s="21"/>
      <c r="F953" s="21"/>
      <c r="G953" s="4"/>
      <c r="H953" s="36"/>
      <c r="I953" s="4"/>
      <c r="J953" s="4"/>
    </row>
    <row r="954" customFormat="false" ht="15" hidden="false" customHeight="false" outlineLevel="0" collapsed="false">
      <c r="A954" s="4"/>
      <c r="B954" s="4"/>
      <c r="C954" s="4"/>
      <c r="D954" s="4"/>
      <c r="E954" s="21"/>
      <c r="F954" s="21"/>
      <c r="G954" s="4"/>
      <c r="H954" s="36"/>
      <c r="I954" s="4"/>
      <c r="J954" s="4"/>
    </row>
    <row r="955" customFormat="false" ht="15" hidden="false" customHeight="false" outlineLevel="0" collapsed="false">
      <c r="A955" s="4"/>
      <c r="B955" s="4"/>
      <c r="C955" s="4"/>
      <c r="D955" s="4"/>
      <c r="E955" s="21"/>
      <c r="F955" s="21"/>
      <c r="G955" s="4"/>
      <c r="H955" s="36"/>
      <c r="I955" s="4"/>
      <c r="J955" s="4"/>
    </row>
    <row r="956" customFormat="false" ht="15" hidden="false" customHeight="false" outlineLevel="0" collapsed="false">
      <c r="A956" s="4"/>
      <c r="B956" s="4"/>
      <c r="C956" s="4"/>
      <c r="D956" s="4"/>
      <c r="E956" s="21"/>
      <c r="F956" s="21"/>
      <c r="G956" s="4"/>
      <c r="H956" s="36"/>
      <c r="I956" s="4"/>
      <c r="J956" s="4"/>
    </row>
    <row r="957" customFormat="false" ht="15" hidden="false" customHeight="false" outlineLevel="0" collapsed="false">
      <c r="A957" s="4"/>
      <c r="B957" s="4"/>
      <c r="C957" s="4"/>
      <c r="D957" s="4"/>
      <c r="E957" s="21"/>
      <c r="F957" s="21"/>
      <c r="G957" s="4"/>
      <c r="H957" s="36"/>
      <c r="I957" s="4"/>
      <c r="J957" s="4"/>
    </row>
    <row r="958" customFormat="false" ht="15" hidden="false" customHeight="false" outlineLevel="0" collapsed="false">
      <c r="A958" s="4"/>
      <c r="B958" s="4"/>
      <c r="C958" s="4"/>
      <c r="D958" s="4"/>
      <c r="E958" s="21"/>
      <c r="F958" s="21"/>
      <c r="G958" s="4"/>
      <c r="H958" s="36"/>
      <c r="I958" s="4"/>
      <c r="J958" s="4"/>
    </row>
    <row r="959" customFormat="false" ht="15" hidden="false" customHeight="false" outlineLevel="0" collapsed="false">
      <c r="A959" s="4"/>
      <c r="B959" s="4"/>
      <c r="C959" s="4"/>
      <c r="D959" s="4"/>
      <c r="E959" s="21"/>
      <c r="F959" s="21"/>
      <c r="G959" s="4"/>
      <c r="H959" s="36"/>
      <c r="I959" s="4"/>
      <c r="J959" s="4"/>
    </row>
    <row r="960" customFormat="false" ht="15" hidden="false" customHeight="false" outlineLevel="0" collapsed="false">
      <c r="A960" s="4"/>
      <c r="B960" s="4"/>
      <c r="C960" s="4"/>
      <c r="D960" s="4"/>
      <c r="E960" s="21"/>
      <c r="F960" s="21"/>
      <c r="G960" s="4"/>
      <c r="H960" s="36"/>
      <c r="I960" s="4"/>
      <c r="J960" s="4"/>
    </row>
    <row r="961" customFormat="false" ht="15" hidden="false" customHeight="false" outlineLevel="0" collapsed="false">
      <c r="A961" s="4"/>
      <c r="B961" s="4"/>
      <c r="C961" s="4"/>
      <c r="D961" s="4"/>
      <c r="E961" s="21"/>
      <c r="F961" s="21"/>
      <c r="G961" s="4"/>
      <c r="H961" s="36"/>
      <c r="I961" s="4"/>
      <c r="J961" s="4"/>
    </row>
    <row r="962" customFormat="false" ht="15" hidden="false" customHeight="false" outlineLevel="0" collapsed="false">
      <c r="A962" s="4"/>
      <c r="B962" s="4"/>
      <c r="C962" s="4"/>
      <c r="D962" s="4"/>
      <c r="E962" s="21"/>
      <c r="F962" s="21"/>
      <c r="G962" s="4"/>
      <c r="H962" s="36"/>
      <c r="I962" s="4"/>
      <c r="J962" s="4"/>
    </row>
    <row r="963" customFormat="false" ht="15" hidden="false" customHeight="false" outlineLevel="0" collapsed="false">
      <c r="A963" s="4"/>
      <c r="B963" s="4"/>
      <c r="C963" s="4"/>
      <c r="D963" s="4"/>
      <c r="E963" s="21"/>
      <c r="F963" s="21"/>
      <c r="G963" s="4"/>
      <c r="H963" s="36"/>
      <c r="I963" s="4"/>
      <c r="J963" s="4"/>
    </row>
    <row r="964" customFormat="false" ht="15" hidden="false" customHeight="false" outlineLevel="0" collapsed="false">
      <c r="A964" s="4"/>
      <c r="B964" s="4"/>
      <c r="C964" s="4"/>
      <c r="D964" s="4"/>
      <c r="E964" s="21"/>
      <c r="F964" s="21"/>
      <c r="G964" s="4"/>
      <c r="H964" s="36"/>
      <c r="I964" s="4"/>
      <c r="J964" s="4"/>
    </row>
    <row r="965" customFormat="false" ht="15" hidden="false" customHeight="false" outlineLevel="0" collapsed="false">
      <c r="A965" s="4"/>
      <c r="B965" s="4"/>
      <c r="C965" s="4"/>
      <c r="D965" s="4"/>
      <c r="E965" s="21"/>
      <c r="F965" s="21"/>
      <c r="G965" s="4"/>
      <c r="H965" s="36"/>
      <c r="I965" s="4"/>
      <c r="J965" s="4"/>
    </row>
    <row r="966" customFormat="false" ht="15" hidden="false" customHeight="false" outlineLevel="0" collapsed="false">
      <c r="A966" s="4"/>
      <c r="B966" s="4"/>
      <c r="C966" s="4"/>
      <c r="D966" s="4"/>
      <c r="E966" s="21"/>
      <c r="F966" s="21"/>
      <c r="G966" s="4"/>
      <c r="H966" s="36"/>
      <c r="I966" s="4"/>
      <c r="J966" s="4"/>
    </row>
    <row r="967" customFormat="false" ht="15" hidden="false" customHeight="false" outlineLevel="0" collapsed="false">
      <c r="A967" s="4"/>
      <c r="B967" s="4"/>
      <c r="C967" s="4"/>
      <c r="D967" s="4"/>
      <c r="E967" s="21"/>
      <c r="F967" s="21"/>
      <c r="G967" s="4"/>
      <c r="H967" s="36"/>
      <c r="I967" s="4"/>
      <c r="J967" s="4"/>
    </row>
    <row r="968" customFormat="false" ht="15" hidden="false" customHeight="false" outlineLevel="0" collapsed="false">
      <c r="A968" s="4"/>
      <c r="B968" s="4"/>
      <c r="C968" s="4"/>
      <c r="D968" s="4"/>
      <c r="E968" s="21"/>
      <c r="F968" s="21"/>
      <c r="G968" s="4"/>
      <c r="H968" s="36"/>
      <c r="I968" s="4"/>
      <c r="J968" s="4"/>
    </row>
    <row r="969" customFormat="false" ht="15" hidden="false" customHeight="false" outlineLevel="0" collapsed="false">
      <c r="A969" s="4"/>
      <c r="B969" s="4"/>
      <c r="C969" s="4"/>
      <c r="D969" s="4"/>
      <c r="E969" s="21"/>
      <c r="F969" s="21"/>
      <c r="G969" s="4"/>
      <c r="H969" s="36"/>
      <c r="I969" s="4"/>
      <c r="J969" s="4"/>
    </row>
    <row r="970" customFormat="false" ht="15" hidden="false" customHeight="false" outlineLevel="0" collapsed="false">
      <c r="A970" s="4"/>
      <c r="B970" s="4"/>
      <c r="C970" s="4"/>
      <c r="D970" s="4"/>
      <c r="E970" s="21"/>
      <c r="F970" s="21"/>
      <c r="G970" s="4"/>
      <c r="H970" s="36"/>
      <c r="I970" s="4"/>
      <c r="J970" s="4"/>
    </row>
    <row r="971" customFormat="false" ht="15" hidden="false" customHeight="false" outlineLevel="0" collapsed="false">
      <c r="A971" s="4"/>
      <c r="B971" s="4"/>
      <c r="C971" s="4"/>
      <c r="D971" s="4"/>
      <c r="E971" s="21"/>
      <c r="F971" s="21"/>
      <c r="G971" s="4"/>
      <c r="H971" s="36"/>
      <c r="I971" s="4"/>
      <c r="J971" s="4"/>
    </row>
    <row r="972" customFormat="false" ht="15" hidden="false" customHeight="false" outlineLevel="0" collapsed="false">
      <c r="A972" s="4"/>
      <c r="B972" s="4"/>
      <c r="C972" s="4"/>
      <c r="D972" s="4"/>
      <c r="E972" s="21"/>
      <c r="F972" s="21"/>
      <c r="G972" s="4"/>
      <c r="H972" s="36"/>
      <c r="I972" s="4"/>
      <c r="J972" s="4"/>
    </row>
    <row r="973" customFormat="false" ht="15" hidden="false" customHeight="false" outlineLevel="0" collapsed="false">
      <c r="A973" s="4"/>
      <c r="B973" s="4"/>
      <c r="C973" s="4"/>
      <c r="D973" s="4"/>
      <c r="E973" s="21"/>
      <c r="F973" s="21"/>
      <c r="G973" s="4"/>
      <c r="H973" s="36"/>
      <c r="I973" s="4"/>
      <c r="J973" s="4"/>
    </row>
    <row r="974" customFormat="false" ht="15" hidden="false" customHeight="false" outlineLevel="0" collapsed="false">
      <c r="A974" s="4"/>
      <c r="B974" s="4"/>
      <c r="C974" s="4"/>
      <c r="D974" s="4"/>
      <c r="E974" s="21"/>
      <c r="F974" s="21"/>
      <c r="G974" s="4"/>
      <c r="H974" s="36"/>
      <c r="I974" s="4"/>
      <c r="J974" s="4"/>
    </row>
    <row r="975" customFormat="false" ht="15" hidden="false" customHeight="false" outlineLevel="0" collapsed="false">
      <c r="A975" s="4"/>
      <c r="B975" s="4"/>
      <c r="C975" s="4"/>
      <c r="D975" s="4"/>
      <c r="E975" s="21"/>
      <c r="F975" s="21"/>
      <c r="G975" s="4"/>
      <c r="H975" s="36"/>
      <c r="I975" s="4"/>
      <c r="J975" s="4"/>
    </row>
    <row r="976" customFormat="false" ht="15" hidden="false" customHeight="false" outlineLevel="0" collapsed="false">
      <c r="A976" s="4"/>
      <c r="B976" s="4"/>
      <c r="C976" s="4"/>
      <c r="D976" s="4"/>
      <c r="E976" s="21"/>
      <c r="F976" s="21"/>
      <c r="G976" s="4"/>
      <c r="H976" s="36"/>
      <c r="I976" s="4"/>
      <c r="J976" s="4"/>
    </row>
    <row r="977" customFormat="false" ht="15" hidden="false" customHeight="false" outlineLevel="0" collapsed="false">
      <c r="A977" s="4"/>
      <c r="B977" s="4"/>
      <c r="C977" s="4"/>
      <c r="D977" s="4"/>
      <c r="E977" s="21"/>
      <c r="F977" s="21"/>
      <c r="G977" s="4"/>
      <c r="H977" s="36"/>
      <c r="I977" s="4"/>
      <c r="J977" s="4"/>
    </row>
    <row r="978" customFormat="false" ht="15" hidden="false" customHeight="false" outlineLevel="0" collapsed="false">
      <c r="A978" s="4"/>
      <c r="B978" s="4"/>
      <c r="C978" s="4"/>
      <c r="D978" s="4"/>
      <c r="E978" s="21"/>
      <c r="F978" s="21"/>
      <c r="G978" s="4"/>
      <c r="H978" s="36"/>
      <c r="I978" s="4"/>
      <c r="J978" s="4"/>
    </row>
    <row r="979" customFormat="false" ht="15" hidden="false" customHeight="false" outlineLevel="0" collapsed="false">
      <c r="A979" s="4"/>
      <c r="B979" s="4"/>
      <c r="C979" s="4"/>
      <c r="D979" s="4"/>
      <c r="E979" s="21"/>
      <c r="F979" s="21"/>
      <c r="G979" s="4"/>
      <c r="H979" s="36"/>
      <c r="I979" s="4"/>
      <c r="J979" s="4"/>
    </row>
    <row r="980" customFormat="false" ht="15" hidden="false" customHeight="false" outlineLevel="0" collapsed="false">
      <c r="A980" s="4"/>
      <c r="B980" s="4"/>
      <c r="C980" s="4"/>
      <c r="D980" s="4"/>
      <c r="E980" s="21"/>
      <c r="F980" s="21"/>
      <c r="G980" s="4"/>
      <c r="H980" s="36"/>
      <c r="I980" s="4"/>
      <c r="J980" s="4"/>
    </row>
    <row r="981" customFormat="false" ht="15" hidden="false" customHeight="false" outlineLevel="0" collapsed="false">
      <c r="A981" s="4"/>
      <c r="B981" s="4"/>
      <c r="C981" s="4"/>
      <c r="D981" s="4"/>
      <c r="E981" s="21"/>
      <c r="F981" s="21"/>
      <c r="G981" s="4"/>
      <c r="H981" s="36"/>
      <c r="I981" s="4"/>
      <c r="J981" s="4"/>
    </row>
    <row r="982" customFormat="false" ht="15" hidden="false" customHeight="false" outlineLevel="0" collapsed="false">
      <c r="A982" s="4"/>
      <c r="B982" s="4"/>
      <c r="C982" s="4"/>
      <c r="D982" s="4"/>
      <c r="E982" s="21"/>
      <c r="F982" s="21"/>
      <c r="G982" s="4"/>
      <c r="H982" s="36"/>
      <c r="I982" s="4"/>
      <c r="J982" s="4"/>
    </row>
    <row r="983" customFormat="false" ht="15" hidden="false" customHeight="false" outlineLevel="0" collapsed="false">
      <c r="A983" s="4"/>
      <c r="B983" s="4"/>
      <c r="C983" s="4"/>
      <c r="D983" s="4"/>
      <c r="E983" s="21"/>
      <c r="F983" s="21"/>
      <c r="G983" s="4"/>
      <c r="H983" s="36"/>
      <c r="I983" s="4"/>
      <c r="J983" s="4"/>
    </row>
    <row r="984" customFormat="false" ht="15" hidden="false" customHeight="false" outlineLevel="0" collapsed="false">
      <c r="A984" s="4"/>
      <c r="B984" s="4"/>
      <c r="C984" s="4"/>
      <c r="D984" s="4"/>
      <c r="E984" s="21"/>
      <c r="F984" s="21"/>
      <c r="G984" s="4"/>
      <c r="H984" s="36"/>
      <c r="I984" s="4"/>
      <c r="J984" s="4"/>
    </row>
    <row r="985" customFormat="false" ht="15" hidden="false" customHeight="false" outlineLevel="0" collapsed="false">
      <c r="A985" s="4"/>
      <c r="B985" s="4"/>
      <c r="C985" s="4"/>
      <c r="D985" s="4"/>
      <c r="E985" s="21"/>
      <c r="F985" s="21"/>
      <c r="G985" s="4"/>
      <c r="H985" s="36"/>
      <c r="I985" s="4"/>
      <c r="J985" s="4"/>
    </row>
    <row r="986" customFormat="false" ht="15" hidden="false" customHeight="false" outlineLevel="0" collapsed="false">
      <c r="A986" s="4"/>
      <c r="B986" s="4"/>
      <c r="C986" s="4"/>
      <c r="D986" s="4"/>
      <c r="E986" s="21"/>
      <c r="F986" s="21"/>
      <c r="G986" s="4"/>
      <c r="H986" s="36"/>
      <c r="I986" s="4"/>
      <c r="J986" s="4"/>
    </row>
    <row r="987" customFormat="false" ht="15" hidden="false" customHeight="false" outlineLevel="0" collapsed="false">
      <c r="A987" s="4"/>
      <c r="B987" s="4"/>
      <c r="C987" s="4"/>
      <c r="D987" s="4"/>
      <c r="E987" s="21"/>
      <c r="F987" s="21"/>
      <c r="G987" s="4"/>
      <c r="H987" s="36"/>
      <c r="I987" s="4"/>
      <c r="J987" s="4"/>
    </row>
    <row r="988" customFormat="false" ht="15" hidden="false" customHeight="false" outlineLevel="0" collapsed="false">
      <c r="A988" s="4"/>
      <c r="B988" s="4"/>
      <c r="C988" s="4"/>
      <c r="D988" s="4"/>
      <c r="E988" s="21"/>
      <c r="F988" s="21"/>
      <c r="G988" s="4"/>
      <c r="H988" s="36"/>
      <c r="I988" s="4"/>
      <c r="J988" s="4"/>
    </row>
    <row r="989" customFormat="false" ht="15" hidden="false" customHeight="false" outlineLevel="0" collapsed="false">
      <c r="A989" s="4"/>
      <c r="B989" s="4"/>
      <c r="C989" s="4"/>
      <c r="D989" s="4"/>
      <c r="E989" s="21"/>
      <c r="F989" s="21"/>
      <c r="G989" s="4"/>
      <c r="H989" s="36"/>
      <c r="I989" s="4"/>
      <c r="J989" s="4"/>
    </row>
    <row r="990" customFormat="false" ht="15" hidden="false" customHeight="false" outlineLevel="0" collapsed="false">
      <c r="A990" s="4"/>
      <c r="B990" s="4"/>
      <c r="C990" s="4"/>
      <c r="D990" s="4"/>
      <c r="E990" s="21"/>
      <c r="F990" s="21"/>
      <c r="G990" s="4"/>
      <c r="H990" s="36"/>
      <c r="I990" s="4"/>
      <c r="J990" s="4"/>
    </row>
    <row r="991" customFormat="false" ht="15" hidden="false" customHeight="false" outlineLevel="0" collapsed="false">
      <c r="A991" s="4"/>
      <c r="B991" s="4"/>
      <c r="C991" s="4"/>
      <c r="D991" s="4"/>
      <c r="E991" s="21"/>
      <c r="F991" s="21"/>
      <c r="G991" s="4"/>
      <c r="H991" s="36"/>
      <c r="I991" s="4"/>
      <c r="J991" s="4"/>
    </row>
    <row r="992" customFormat="false" ht="15" hidden="false" customHeight="false" outlineLevel="0" collapsed="false">
      <c r="A992" s="4"/>
      <c r="B992" s="4"/>
      <c r="C992" s="4"/>
      <c r="D992" s="4"/>
      <c r="E992" s="21"/>
      <c r="F992" s="21"/>
      <c r="G992" s="4"/>
      <c r="H992" s="36"/>
      <c r="I992" s="4"/>
      <c r="J992" s="4"/>
    </row>
    <row r="993" customFormat="false" ht="15" hidden="false" customHeight="false" outlineLevel="0" collapsed="false">
      <c r="A993" s="4"/>
      <c r="B993" s="4"/>
      <c r="C993" s="4"/>
      <c r="D993" s="4"/>
      <c r="E993" s="21"/>
      <c r="F993" s="21"/>
      <c r="G993" s="4"/>
      <c r="H993" s="36"/>
      <c r="I993" s="4"/>
      <c r="J993" s="4"/>
    </row>
    <row r="994" customFormat="false" ht="15" hidden="false" customHeight="false" outlineLevel="0" collapsed="false">
      <c r="A994" s="4"/>
      <c r="B994" s="4"/>
      <c r="C994" s="4"/>
      <c r="D994" s="4"/>
      <c r="E994" s="21"/>
      <c r="F994" s="21"/>
      <c r="G994" s="4"/>
      <c r="H994" s="36"/>
      <c r="I994" s="4"/>
      <c r="J994" s="4"/>
    </row>
    <row r="995" customFormat="false" ht="15" hidden="false" customHeight="false" outlineLevel="0" collapsed="false">
      <c r="A995" s="4"/>
      <c r="B995" s="4"/>
      <c r="C995" s="4"/>
      <c r="D995" s="4"/>
      <c r="E995" s="21"/>
      <c r="F995" s="21"/>
      <c r="G995" s="4"/>
      <c r="H995" s="36"/>
      <c r="I995" s="4"/>
      <c r="J995" s="4"/>
    </row>
    <row r="996" customFormat="false" ht="15" hidden="false" customHeight="false" outlineLevel="0" collapsed="false">
      <c r="A996" s="4"/>
      <c r="B996" s="4"/>
      <c r="C996" s="4"/>
      <c r="D996" s="4"/>
      <c r="E996" s="21"/>
      <c r="F996" s="21"/>
      <c r="G996" s="4"/>
      <c r="H996" s="36"/>
      <c r="I996" s="4"/>
      <c r="J996" s="4"/>
    </row>
    <row r="997" customFormat="false" ht="15" hidden="false" customHeight="false" outlineLevel="0" collapsed="false">
      <c r="A997" s="4"/>
      <c r="B997" s="4"/>
      <c r="C997" s="4"/>
      <c r="D997" s="4"/>
      <c r="E997" s="21"/>
      <c r="F997" s="21"/>
      <c r="G997" s="4"/>
      <c r="H997" s="36"/>
      <c r="I997" s="4"/>
      <c r="J997" s="4"/>
    </row>
    <row r="998" customFormat="false" ht="15" hidden="false" customHeight="false" outlineLevel="0" collapsed="false">
      <c r="A998" s="4"/>
      <c r="B998" s="4"/>
      <c r="C998" s="4"/>
      <c r="D998" s="4"/>
      <c r="E998" s="21"/>
      <c r="F998" s="21"/>
      <c r="G998" s="4"/>
      <c r="H998" s="36"/>
      <c r="I998" s="4"/>
      <c r="J998" s="4"/>
    </row>
    <row r="999" customFormat="false" ht="15" hidden="false" customHeight="false" outlineLevel="0" collapsed="false">
      <c r="A999" s="4"/>
      <c r="B999" s="4"/>
      <c r="C999" s="4"/>
      <c r="D999" s="4"/>
      <c r="E999" s="21"/>
      <c r="F999" s="21"/>
      <c r="G999" s="4"/>
      <c r="H999" s="36"/>
      <c r="I999" s="4"/>
      <c r="J999" s="4"/>
    </row>
    <row r="1000" customFormat="false" ht="15" hidden="false" customHeight="false" outlineLevel="0" collapsed="false">
      <c r="A1000" s="4"/>
      <c r="B1000" s="4"/>
      <c r="C1000" s="4"/>
      <c r="D1000" s="4"/>
      <c r="E1000" s="21"/>
      <c r="F1000" s="21"/>
      <c r="G1000" s="4"/>
      <c r="H1000" s="36"/>
      <c r="I1000" s="4"/>
      <c r="J1000" s="4"/>
    </row>
    <row r="1001" customFormat="false" ht="15" hidden="false" customHeight="false" outlineLevel="0" collapsed="false">
      <c r="A1001" s="4"/>
      <c r="B1001" s="4"/>
      <c r="C1001" s="4"/>
      <c r="D1001" s="4"/>
      <c r="E1001" s="21"/>
      <c r="F1001" s="21"/>
      <c r="G1001" s="4"/>
      <c r="H1001" s="36"/>
      <c r="I1001" s="4"/>
      <c r="J1001" s="4"/>
    </row>
    <row r="1002" customFormat="false" ht="15" hidden="false" customHeight="false" outlineLevel="0" collapsed="false">
      <c r="A1002" s="4"/>
      <c r="B1002" s="4"/>
      <c r="C1002" s="4"/>
      <c r="D1002" s="4"/>
      <c r="E1002" s="21"/>
      <c r="F1002" s="21"/>
      <c r="G1002" s="4"/>
      <c r="H1002" s="36"/>
      <c r="I1002" s="4"/>
      <c r="J1002" s="4"/>
    </row>
    <row r="1003" customFormat="false" ht="15" hidden="false" customHeight="false" outlineLevel="0" collapsed="false">
      <c r="A1003" s="4"/>
      <c r="B1003" s="4"/>
      <c r="C1003" s="4"/>
      <c r="D1003" s="4"/>
      <c r="E1003" s="21"/>
      <c r="F1003" s="21"/>
      <c r="G1003" s="4"/>
      <c r="H1003" s="36"/>
      <c r="I1003" s="4"/>
      <c r="J1003" s="4"/>
    </row>
    <row r="1004" customFormat="false" ht="15" hidden="false" customHeight="false" outlineLevel="0" collapsed="false">
      <c r="A1004" s="4"/>
      <c r="B1004" s="4"/>
      <c r="C1004" s="4"/>
      <c r="D1004" s="4"/>
      <c r="E1004" s="21"/>
      <c r="F1004" s="21"/>
      <c r="G1004" s="4"/>
      <c r="H1004" s="36"/>
      <c r="I1004" s="4"/>
      <c r="J1004" s="4"/>
    </row>
    <row r="1005" customFormat="false" ht="15" hidden="false" customHeight="false" outlineLevel="0" collapsed="false">
      <c r="A1005" s="4"/>
      <c r="B1005" s="4"/>
      <c r="C1005" s="4"/>
      <c r="D1005" s="4"/>
      <c r="E1005" s="21"/>
      <c r="F1005" s="21"/>
      <c r="G1005" s="4"/>
      <c r="H1005" s="36"/>
      <c r="I1005" s="4"/>
      <c r="J1005" s="4"/>
    </row>
    <row r="1006" customFormat="false" ht="15" hidden="false" customHeight="false" outlineLevel="0" collapsed="false">
      <c r="A1006" s="4"/>
      <c r="B1006" s="4"/>
      <c r="C1006" s="4"/>
      <c r="D1006" s="4"/>
      <c r="E1006" s="21"/>
      <c r="F1006" s="21"/>
      <c r="G1006" s="4"/>
      <c r="H1006" s="36"/>
      <c r="I1006" s="4"/>
      <c r="J1006" s="4"/>
    </row>
    <row r="1007" customFormat="false" ht="15" hidden="false" customHeight="false" outlineLevel="0" collapsed="false">
      <c r="A1007" s="4"/>
      <c r="B1007" s="4"/>
      <c r="C1007" s="4"/>
      <c r="D1007" s="4"/>
      <c r="E1007" s="21"/>
      <c r="F1007" s="21"/>
      <c r="G1007" s="4"/>
      <c r="H1007" s="36"/>
      <c r="I1007" s="4"/>
      <c r="J1007" s="4"/>
    </row>
    <row r="1008" customFormat="false" ht="15" hidden="false" customHeight="false" outlineLevel="0" collapsed="false">
      <c r="A1008" s="4"/>
      <c r="B1008" s="4"/>
      <c r="C1008" s="4"/>
      <c r="D1008" s="4"/>
      <c r="E1008" s="21"/>
      <c r="F1008" s="21"/>
      <c r="G1008" s="4"/>
      <c r="H1008" s="36"/>
      <c r="I1008" s="4"/>
      <c r="J1008" s="4"/>
    </row>
    <row r="1009" customFormat="false" ht="15" hidden="false" customHeight="false" outlineLevel="0" collapsed="false">
      <c r="A1009" s="4"/>
      <c r="B1009" s="4"/>
      <c r="C1009" s="4"/>
      <c r="D1009" s="4"/>
      <c r="E1009" s="21"/>
      <c r="F1009" s="21"/>
      <c r="G1009" s="4"/>
      <c r="H1009" s="36"/>
      <c r="I1009" s="4"/>
      <c r="J1009" s="4"/>
    </row>
    <row r="1010" customFormat="false" ht="15" hidden="false" customHeight="false" outlineLevel="0" collapsed="false">
      <c r="A1010" s="4"/>
      <c r="B1010" s="4"/>
      <c r="C1010" s="4"/>
      <c r="D1010" s="4"/>
      <c r="E1010" s="21"/>
      <c r="F1010" s="21"/>
      <c r="G1010" s="4"/>
      <c r="H1010" s="36"/>
      <c r="I1010" s="4"/>
      <c r="J1010" s="4"/>
    </row>
    <row r="1011" customFormat="false" ht="15" hidden="false" customHeight="false" outlineLevel="0" collapsed="false">
      <c r="A1011" s="4"/>
      <c r="B1011" s="4"/>
      <c r="C1011" s="4"/>
      <c r="D1011" s="4"/>
      <c r="E1011" s="21"/>
      <c r="F1011" s="21"/>
      <c r="G1011" s="4"/>
      <c r="H1011" s="36"/>
      <c r="I1011" s="4"/>
      <c r="J1011" s="4"/>
    </row>
    <row r="1012" customFormat="false" ht="15" hidden="false" customHeight="false" outlineLevel="0" collapsed="false">
      <c r="A1012" s="4"/>
      <c r="B1012" s="4"/>
      <c r="C1012" s="4"/>
      <c r="D1012" s="4"/>
      <c r="E1012" s="21"/>
      <c r="F1012" s="21"/>
      <c r="G1012" s="4"/>
      <c r="H1012" s="36"/>
      <c r="I1012" s="4"/>
      <c r="J1012" s="4"/>
    </row>
    <row r="1013" customFormat="false" ht="15" hidden="false" customHeight="false" outlineLevel="0" collapsed="false">
      <c r="A1013" s="4"/>
      <c r="B1013" s="4"/>
      <c r="C1013" s="4"/>
      <c r="D1013" s="4"/>
      <c r="E1013" s="21"/>
      <c r="F1013" s="21"/>
      <c r="G1013" s="4"/>
      <c r="H1013" s="36"/>
      <c r="I1013" s="4"/>
      <c r="J1013" s="4"/>
    </row>
    <row r="1014" customFormat="false" ht="15" hidden="false" customHeight="false" outlineLevel="0" collapsed="false">
      <c r="A1014" s="4"/>
      <c r="B1014" s="4"/>
      <c r="C1014" s="4"/>
      <c r="D1014" s="4"/>
      <c r="E1014" s="21"/>
      <c r="F1014" s="21"/>
      <c r="G1014" s="4"/>
      <c r="H1014" s="36"/>
      <c r="I1014" s="4"/>
      <c r="J1014" s="4"/>
    </row>
    <row r="1015" customFormat="false" ht="15" hidden="false" customHeight="false" outlineLevel="0" collapsed="false">
      <c r="A1015" s="4"/>
      <c r="B1015" s="4"/>
      <c r="C1015" s="4"/>
      <c r="D1015" s="4"/>
      <c r="E1015" s="21"/>
      <c r="F1015" s="21"/>
      <c r="G1015" s="4"/>
      <c r="H1015" s="36"/>
      <c r="I1015" s="4"/>
      <c r="J1015" s="4"/>
    </row>
    <row r="1016" customFormat="false" ht="15" hidden="false" customHeight="false" outlineLevel="0" collapsed="false">
      <c r="A1016" s="4"/>
      <c r="B1016" s="4"/>
      <c r="C1016" s="4"/>
      <c r="D1016" s="4"/>
      <c r="E1016" s="21"/>
      <c r="F1016" s="21"/>
      <c r="G1016" s="4"/>
      <c r="H1016" s="36"/>
      <c r="I1016" s="4"/>
      <c r="J1016" s="4"/>
    </row>
    <row r="1017" customFormat="false" ht="15" hidden="false" customHeight="false" outlineLevel="0" collapsed="false">
      <c r="A1017" s="4"/>
      <c r="B1017" s="4"/>
      <c r="C1017" s="4"/>
      <c r="D1017" s="4"/>
      <c r="E1017" s="21"/>
      <c r="F1017" s="21"/>
      <c r="G1017" s="4"/>
      <c r="H1017" s="36"/>
      <c r="I1017" s="4"/>
      <c r="J1017" s="4"/>
    </row>
    <row r="1018" customFormat="false" ht="15" hidden="false" customHeight="false" outlineLevel="0" collapsed="false">
      <c r="A1018" s="4"/>
      <c r="B1018" s="4"/>
      <c r="C1018" s="4"/>
      <c r="D1018" s="4"/>
      <c r="E1018" s="21"/>
      <c r="F1018" s="21"/>
      <c r="G1018" s="4"/>
      <c r="H1018" s="36"/>
      <c r="I1018" s="4"/>
      <c r="J1018" s="4"/>
    </row>
    <row r="1019" customFormat="false" ht="15" hidden="false" customHeight="false" outlineLevel="0" collapsed="false">
      <c r="A1019" s="4"/>
      <c r="B1019" s="4"/>
      <c r="C1019" s="4"/>
      <c r="D1019" s="4"/>
      <c r="E1019" s="21"/>
      <c r="F1019" s="21"/>
      <c r="G1019" s="4"/>
      <c r="H1019" s="36"/>
      <c r="I1019" s="4"/>
      <c r="J1019" s="4"/>
    </row>
    <row r="1020" customFormat="false" ht="15" hidden="false" customHeight="false" outlineLevel="0" collapsed="false">
      <c r="A1020" s="4"/>
      <c r="B1020" s="4"/>
      <c r="C1020" s="4"/>
      <c r="D1020" s="4"/>
      <c r="E1020" s="21"/>
      <c r="F1020" s="21"/>
      <c r="G1020" s="4"/>
      <c r="H1020" s="36"/>
      <c r="I1020" s="4"/>
      <c r="J1020" s="4"/>
    </row>
    <row r="1021" customFormat="false" ht="15" hidden="false" customHeight="false" outlineLevel="0" collapsed="false">
      <c r="A1021" s="4"/>
      <c r="B1021" s="4"/>
      <c r="C1021" s="4"/>
      <c r="D1021" s="4"/>
      <c r="E1021" s="21"/>
      <c r="F1021" s="21"/>
      <c r="G1021" s="4"/>
      <c r="H1021" s="36"/>
      <c r="I1021" s="4"/>
      <c r="J1021" s="4"/>
    </row>
    <row r="1022" customFormat="false" ht="15" hidden="false" customHeight="false" outlineLevel="0" collapsed="false">
      <c r="A1022" s="4"/>
      <c r="B1022" s="4"/>
      <c r="C1022" s="4"/>
      <c r="D1022" s="4"/>
      <c r="E1022" s="21"/>
      <c r="F1022" s="21"/>
      <c r="G1022" s="4"/>
      <c r="H1022" s="36"/>
      <c r="I1022" s="4"/>
      <c r="J1022" s="4"/>
    </row>
    <row r="1023" customFormat="false" ht="15" hidden="false" customHeight="false" outlineLevel="0" collapsed="false">
      <c r="A1023" s="4"/>
      <c r="B1023" s="4"/>
      <c r="C1023" s="4"/>
      <c r="D1023" s="4"/>
      <c r="E1023" s="21"/>
      <c r="F1023" s="21"/>
      <c r="G1023" s="4"/>
      <c r="H1023" s="36"/>
      <c r="I1023" s="4"/>
      <c r="J1023" s="4"/>
    </row>
    <row r="1024" customFormat="false" ht="15" hidden="false" customHeight="false" outlineLevel="0" collapsed="false">
      <c r="A1024" s="4"/>
      <c r="B1024" s="4"/>
      <c r="C1024" s="4"/>
      <c r="D1024" s="4"/>
      <c r="E1024" s="21"/>
      <c r="F1024" s="21"/>
      <c r="G1024" s="4"/>
      <c r="H1024" s="36"/>
      <c r="I1024" s="4"/>
      <c r="J1024" s="4"/>
    </row>
    <row r="1025" customFormat="false" ht="15" hidden="false" customHeight="false" outlineLevel="0" collapsed="false">
      <c r="A1025" s="4"/>
      <c r="B1025" s="4"/>
      <c r="C1025" s="4"/>
      <c r="D1025" s="4"/>
      <c r="E1025" s="21"/>
      <c r="F1025" s="21"/>
      <c r="G1025" s="4"/>
      <c r="H1025" s="36"/>
      <c r="I1025" s="4"/>
      <c r="J1025" s="4"/>
    </row>
    <row r="1026" customFormat="false" ht="15" hidden="false" customHeight="false" outlineLevel="0" collapsed="false">
      <c r="A1026" s="4"/>
      <c r="B1026" s="4"/>
      <c r="C1026" s="4"/>
      <c r="D1026" s="4"/>
      <c r="E1026" s="21"/>
      <c r="F1026" s="21"/>
      <c r="G1026" s="4"/>
      <c r="H1026" s="36"/>
      <c r="I1026" s="4"/>
      <c r="J1026" s="4"/>
    </row>
    <row r="1027" customFormat="false" ht="15" hidden="false" customHeight="false" outlineLevel="0" collapsed="false">
      <c r="A1027" s="4"/>
      <c r="B1027" s="4"/>
      <c r="C1027" s="4"/>
      <c r="D1027" s="4"/>
      <c r="E1027" s="21"/>
      <c r="F1027" s="21"/>
      <c r="G1027" s="4"/>
      <c r="H1027" s="36"/>
      <c r="I1027" s="4"/>
      <c r="J1027" s="4"/>
    </row>
    <row r="1028" customFormat="false" ht="15" hidden="false" customHeight="false" outlineLevel="0" collapsed="false">
      <c r="A1028" s="4"/>
      <c r="B1028" s="4"/>
      <c r="C1028" s="4"/>
      <c r="D1028" s="4"/>
      <c r="E1028" s="21"/>
      <c r="F1028" s="21"/>
      <c r="G1028" s="4"/>
      <c r="H1028" s="36"/>
      <c r="I1028" s="4"/>
      <c r="J1028" s="4"/>
    </row>
    <row r="1029" customFormat="false" ht="15" hidden="false" customHeight="false" outlineLevel="0" collapsed="false">
      <c r="A1029" s="4"/>
      <c r="B1029" s="4"/>
      <c r="C1029" s="4"/>
      <c r="D1029" s="4"/>
      <c r="E1029" s="21"/>
      <c r="F1029" s="21"/>
      <c r="G1029" s="4"/>
      <c r="H1029" s="36"/>
      <c r="I1029" s="4"/>
      <c r="J1029" s="4"/>
    </row>
    <row r="1030" customFormat="false" ht="15" hidden="false" customHeight="false" outlineLevel="0" collapsed="false">
      <c r="A1030" s="4"/>
      <c r="B1030" s="4"/>
      <c r="C1030" s="4"/>
      <c r="D1030" s="4"/>
      <c r="E1030" s="21"/>
      <c r="F1030" s="21"/>
      <c r="G1030" s="4"/>
      <c r="H1030" s="36"/>
      <c r="I1030" s="4"/>
      <c r="J1030" s="4"/>
    </row>
    <row r="1031" customFormat="false" ht="15" hidden="false" customHeight="false" outlineLevel="0" collapsed="false">
      <c r="A1031" s="4"/>
      <c r="B1031" s="4"/>
      <c r="C1031" s="4"/>
      <c r="D1031" s="4"/>
      <c r="E1031" s="21"/>
      <c r="F1031" s="21"/>
      <c r="G1031" s="4"/>
      <c r="H1031" s="36"/>
      <c r="I1031" s="4"/>
      <c r="J1031" s="4"/>
    </row>
    <row r="1032" customFormat="false" ht="15" hidden="false" customHeight="false" outlineLevel="0" collapsed="false">
      <c r="A1032" s="4"/>
      <c r="B1032" s="4"/>
      <c r="C1032" s="4"/>
      <c r="D1032" s="4"/>
      <c r="E1032" s="21"/>
      <c r="F1032" s="21"/>
      <c r="G1032" s="4"/>
      <c r="H1032" s="36"/>
      <c r="I1032" s="4"/>
      <c r="J1032" s="4"/>
    </row>
    <row r="1033" customFormat="false" ht="15" hidden="false" customHeight="false" outlineLevel="0" collapsed="false">
      <c r="A1033" s="4"/>
      <c r="B1033" s="4"/>
      <c r="C1033" s="4"/>
      <c r="D1033" s="4"/>
      <c r="E1033" s="21"/>
      <c r="F1033" s="21"/>
      <c r="G1033" s="4"/>
      <c r="H1033" s="36"/>
      <c r="I1033" s="4"/>
      <c r="J1033" s="4"/>
    </row>
    <row r="1034" customFormat="false" ht="15" hidden="false" customHeight="false" outlineLevel="0" collapsed="false">
      <c r="A1034" s="4"/>
      <c r="B1034" s="4"/>
      <c r="C1034" s="4"/>
      <c r="D1034" s="4"/>
      <c r="E1034" s="21"/>
      <c r="F1034" s="21"/>
      <c r="G1034" s="4"/>
      <c r="H1034" s="36"/>
      <c r="I1034" s="4"/>
      <c r="J1034" s="4"/>
    </row>
    <row r="1035" customFormat="false" ht="15" hidden="false" customHeight="false" outlineLevel="0" collapsed="false">
      <c r="A1035" s="4"/>
      <c r="B1035" s="4"/>
      <c r="C1035" s="4"/>
      <c r="D1035" s="4"/>
      <c r="E1035" s="21"/>
      <c r="F1035" s="21"/>
      <c r="G1035" s="4"/>
      <c r="H1035" s="36"/>
      <c r="I1035" s="4"/>
      <c r="J1035" s="4"/>
    </row>
    <row r="1036" customFormat="false" ht="15" hidden="false" customHeight="false" outlineLevel="0" collapsed="false">
      <c r="A1036" s="4"/>
      <c r="B1036" s="4"/>
      <c r="C1036" s="4"/>
      <c r="D1036" s="4"/>
      <c r="E1036" s="21"/>
      <c r="F1036" s="21"/>
      <c r="G1036" s="4"/>
      <c r="H1036" s="36"/>
      <c r="I1036" s="4"/>
      <c r="J1036" s="4"/>
    </row>
    <row r="1037" customFormat="false" ht="15" hidden="false" customHeight="false" outlineLevel="0" collapsed="false">
      <c r="A1037" s="4"/>
      <c r="B1037" s="4"/>
      <c r="C1037" s="4"/>
      <c r="D1037" s="4"/>
      <c r="E1037" s="21"/>
      <c r="F1037" s="21"/>
      <c r="G1037" s="4"/>
      <c r="H1037" s="36"/>
      <c r="I1037" s="4"/>
      <c r="J1037" s="4"/>
    </row>
    <row r="1038" customFormat="false" ht="15" hidden="false" customHeight="false" outlineLevel="0" collapsed="false">
      <c r="A1038" s="4"/>
      <c r="B1038" s="4"/>
      <c r="C1038" s="4"/>
      <c r="D1038" s="4"/>
      <c r="E1038" s="21"/>
      <c r="F1038" s="21"/>
      <c r="G1038" s="4"/>
      <c r="H1038" s="36"/>
      <c r="I1038" s="4"/>
      <c r="J1038" s="4"/>
    </row>
    <row r="1039" customFormat="false" ht="15" hidden="false" customHeight="false" outlineLevel="0" collapsed="false">
      <c r="A1039" s="4"/>
      <c r="B1039" s="4"/>
      <c r="C1039" s="4"/>
      <c r="D1039" s="4"/>
      <c r="E1039" s="21"/>
      <c r="F1039" s="21"/>
      <c r="G1039" s="4"/>
      <c r="H1039" s="36"/>
      <c r="I1039" s="4"/>
      <c r="J1039" s="4"/>
    </row>
    <row r="1040" customFormat="false" ht="15" hidden="false" customHeight="false" outlineLevel="0" collapsed="false">
      <c r="A1040" s="4"/>
      <c r="B1040" s="4"/>
      <c r="C1040" s="4"/>
      <c r="D1040" s="4"/>
      <c r="E1040" s="21"/>
      <c r="F1040" s="21"/>
      <c r="G1040" s="4"/>
      <c r="H1040" s="36"/>
      <c r="I1040" s="4"/>
      <c r="J1040" s="4"/>
    </row>
    <row r="1041" customFormat="false" ht="15" hidden="false" customHeight="false" outlineLevel="0" collapsed="false">
      <c r="A1041" s="4"/>
      <c r="B1041" s="4"/>
      <c r="C1041" s="4"/>
      <c r="D1041" s="4"/>
      <c r="E1041" s="21"/>
      <c r="F1041" s="21"/>
      <c r="G1041" s="4"/>
      <c r="H1041" s="36"/>
      <c r="I1041" s="4"/>
      <c r="J1041" s="4"/>
    </row>
    <row r="1042" customFormat="false" ht="15" hidden="false" customHeight="false" outlineLevel="0" collapsed="false">
      <c r="A1042" s="4"/>
      <c r="B1042" s="4"/>
      <c r="C1042" s="4"/>
      <c r="D1042" s="4"/>
      <c r="E1042" s="21"/>
      <c r="F1042" s="21"/>
      <c r="G1042" s="4"/>
      <c r="H1042" s="36"/>
      <c r="I1042" s="4"/>
      <c r="J1042" s="4"/>
    </row>
    <row r="1043" customFormat="false" ht="15" hidden="false" customHeight="false" outlineLevel="0" collapsed="false">
      <c r="A1043" s="4"/>
      <c r="B1043" s="4"/>
      <c r="C1043" s="4"/>
      <c r="D1043" s="4"/>
      <c r="E1043" s="21"/>
      <c r="F1043" s="21"/>
      <c r="G1043" s="4"/>
      <c r="H1043" s="36"/>
      <c r="I1043" s="4"/>
      <c r="J1043" s="4"/>
    </row>
    <row r="1044" customFormat="false" ht="15" hidden="false" customHeight="false" outlineLevel="0" collapsed="false">
      <c r="A1044" s="4"/>
      <c r="B1044" s="4"/>
      <c r="C1044" s="4"/>
      <c r="D1044" s="4"/>
      <c r="E1044" s="21"/>
      <c r="F1044" s="21"/>
      <c r="G1044" s="4"/>
      <c r="H1044" s="36"/>
      <c r="I1044" s="4"/>
      <c r="J1044" s="4"/>
    </row>
    <row r="1045" customFormat="false" ht="15" hidden="false" customHeight="false" outlineLevel="0" collapsed="false">
      <c r="A1045" s="4"/>
      <c r="B1045" s="4"/>
      <c r="C1045" s="4"/>
      <c r="D1045" s="4"/>
      <c r="E1045" s="21"/>
      <c r="F1045" s="21"/>
      <c r="G1045" s="4"/>
      <c r="H1045" s="36"/>
      <c r="I1045" s="4"/>
      <c r="J1045" s="4"/>
    </row>
    <row r="1046" customFormat="false" ht="15" hidden="false" customHeight="false" outlineLevel="0" collapsed="false">
      <c r="A1046" s="4"/>
      <c r="B1046" s="4"/>
      <c r="C1046" s="4"/>
      <c r="D1046" s="4"/>
      <c r="E1046" s="21"/>
      <c r="F1046" s="21"/>
      <c r="G1046" s="4"/>
      <c r="H1046" s="36"/>
      <c r="I1046" s="4"/>
      <c r="J1046" s="4"/>
    </row>
    <row r="1047" customFormat="false" ht="15" hidden="false" customHeight="false" outlineLevel="0" collapsed="false">
      <c r="A1047" s="4"/>
      <c r="B1047" s="4"/>
      <c r="C1047" s="4"/>
      <c r="D1047" s="4"/>
      <c r="E1047" s="21"/>
      <c r="F1047" s="21"/>
      <c r="G1047" s="4"/>
      <c r="H1047" s="36"/>
      <c r="I1047" s="4"/>
      <c r="J1047" s="4"/>
    </row>
    <row r="1048" customFormat="false" ht="15" hidden="false" customHeight="false" outlineLevel="0" collapsed="false">
      <c r="A1048" s="4"/>
      <c r="B1048" s="4"/>
      <c r="C1048" s="4"/>
      <c r="D1048" s="4"/>
      <c r="E1048" s="21"/>
      <c r="F1048" s="21"/>
      <c r="G1048" s="4"/>
      <c r="H1048" s="36"/>
      <c r="I1048" s="4"/>
      <c r="J1048" s="4"/>
    </row>
    <row r="1049" customFormat="false" ht="15" hidden="false" customHeight="false" outlineLevel="0" collapsed="false">
      <c r="A1049" s="4"/>
      <c r="B1049" s="4"/>
      <c r="C1049" s="4"/>
      <c r="D1049" s="4"/>
      <c r="E1049" s="21"/>
      <c r="F1049" s="21"/>
      <c r="G1049" s="4"/>
      <c r="H1049" s="36"/>
      <c r="I1049" s="4"/>
      <c r="J1049" s="4"/>
    </row>
    <row r="1050" customFormat="false" ht="15" hidden="false" customHeight="false" outlineLevel="0" collapsed="false">
      <c r="A1050" s="4"/>
      <c r="B1050" s="4"/>
      <c r="C1050" s="4"/>
      <c r="D1050" s="4"/>
      <c r="E1050" s="21"/>
      <c r="F1050" s="21"/>
      <c r="G1050" s="4"/>
      <c r="H1050" s="36"/>
      <c r="I1050" s="4"/>
      <c r="J1050" s="4"/>
    </row>
    <row r="1051" customFormat="false" ht="15" hidden="false" customHeight="false" outlineLevel="0" collapsed="false">
      <c r="A1051" s="4"/>
      <c r="B1051" s="4"/>
      <c r="C1051" s="4"/>
      <c r="D1051" s="4"/>
      <c r="E1051" s="21"/>
      <c r="F1051" s="21"/>
      <c r="G1051" s="4"/>
      <c r="H1051" s="36"/>
      <c r="I1051" s="4"/>
      <c r="J1051" s="4"/>
    </row>
    <row r="1052" customFormat="false" ht="15" hidden="false" customHeight="false" outlineLevel="0" collapsed="false">
      <c r="A1052" s="4"/>
      <c r="B1052" s="4"/>
      <c r="C1052" s="4"/>
      <c r="D1052" s="4"/>
      <c r="E1052" s="21"/>
      <c r="F1052" s="21"/>
      <c r="G1052" s="4"/>
      <c r="H1052" s="36"/>
      <c r="I1052" s="4"/>
      <c r="J1052" s="4"/>
    </row>
    <row r="1053" customFormat="false" ht="15" hidden="false" customHeight="false" outlineLevel="0" collapsed="false">
      <c r="A1053" s="4"/>
      <c r="B1053" s="4"/>
      <c r="C1053" s="4"/>
      <c r="D1053" s="4"/>
      <c r="E1053" s="21"/>
      <c r="F1053" s="21"/>
      <c r="G1053" s="4"/>
      <c r="H1053" s="36"/>
      <c r="I1053" s="4"/>
      <c r="J1053" s="4"/>
    </row>
    <row r="1054" customFormat="false" ht="15" hidden="false" customHeight="false" outlineLevel="0" collapsed="false">
      <c r="A1054" s="4"/>
      <c r="B1054" s="4"/>
      <c r="C1054" s="4"/>
      <c r="D1054" s="4"/>
      <c r="E1054" s="21"/>
      <c r="F1054" s="21"/>
      <c r="G1054" s="4"/>
      <c r="H1054" s="36"/>
      <c r="I1054" s="4"/>
      <c r="J1054" s="4"/>
    </row>
    <row r="1055" customFormat="false" ht="15" hidden="false" customHeight="false" outlineLevel="0" collapsed="false">
      <c r="A1055" s="4"/>
      <c r="B1055" s="4"/>
      <c r="C1055" s="4"/>
      <c r="D1055" s="4"/>
      <c r="E1055" s="21"/>
      <c r="F1055" s="21"/>
      <c r="G1055" s="4"/>
      <c r="H1055" s="36"/>
      <c r="I1055" s="4"/>
      <c r="J1055" s="4"/>
    </row>
    <row r="1056" customFormat="false" ht="15" hidden="false" customHeight="false" outlineLevel="0" collapsed="false">
      <c r="A1056" s="4"/>
      <c r="B1056" s="4"/>
      <c r="C1056" s="4"/>
      <c r="D1056" s="4"/>
      <c r="E1056" s="21"/>
      <c r="F1056" s="21"/>
      <c r="G1056" s="4"/>
      <c r="H1056" s="36"/>
      <c r="I1056" s="4"/>
      <c r="J1056" s="4"/>
    </row>
    <row r="1057" customFormat="false" ht="15" hidden="false" customHeight="false" outlineLevel="0" collapsed="false">
      <c r="A1057" s="4"/>
      <c r="B1057" s="4"/>
      <c r="C1057" s="4"/>
      <c r="D1057" s="4"/>
      <c r="E1057" s="21"/>
      <c r="F1057" s="21"/>
      <c r="G1057" s="4"/>
      <c r="H1057" s="36"/>
      <c r="I1057" s="4"/>
      <c r="J1057" s="4"/>
    </row>
    <row r="1058" customFormat="false" ht="15" hidden="false" customHeight="false" outlineLevel="0" collapsed="false">
      <c r="A1058" s="4"/>
      <c r="B1058" s="4"/>
      <c r="C1058" s="4"/>
      <c r="D1058" s="4"/>
      <c r="E1058" s="21"/>
      <c r="F1058" s="21"/>
      <c r="G1058" s="4"/>
      <c r="H1058" s="36"/>
      <c r="I1058" s="4"/>
      <c r="J1058" s="4"/>
    </row>
    <row r="1059" customFormat="false" ht="15" hidden="false" customHeight="false" outlineLevel="0" collapsed="false">
      <c r="A1059" s="4"/>
      <c r="B1059" s="4"/>
      <c r="C1059" s="4"/>
      <c r="D1059" s="4"/>
      <c r="E1059" s="21"/>
      <c r="F1059" s="21"/>
      <c r="G1059" s="4"/>
      <c r="H1059" s="36"/>
      <c r="I1059" s="4"/>
      <c r="J1059" s="4"/>
    </row>
    <row r="1060" customFormat="false" ht="15" hidden="false" customHeight="false" outlineLevel="0" collapsed="false">
      <c r="A1060" s="4"/>
      <c r="B1060" s="4"/>
      <c r="C1060" s="4"/>
      <c r="D1060" s="4"/>
      <c r="E1060" s="21"/>
      <c r="F1060" s="21"/>
      <c r="G1060" s="4"/>
      <c r="H1060" s="36"/>
      <c r="I1060" s="4"/>
      <c r="J1060" s="4"/>
    </row>
    <row r="1061" customFormat="false" ht="15" hidden="false" customHeight="false" outlineLevel="0" collapsed="false">
      <c r="A1061" s="4"/>
      <c r="B1061" s="4"/>
      <c r="C1061" s="4"/>
      <c r="D1061" s="4"/>
      <c r="E1061" s="21"/>
      <c r="F1061" s="21"/>
      <c r="G1061" s="4"/>
      <c r="H1061" s="36"/>
      <c r="I1061" s="4"/>
      <c r="J1061" s="4"/>
    </row>
    <row r="1062" customFormat="false" ht="15" hidden="false" customHeight="false" outlineLevel="0" collapsed="false">
      <c r="A1062" s="4"/>
      <c r="B1062" s="4"/>
      <c r="C1062" s="4"/>
      <c r="D1062" s="4"/>
      <c r="E1062" s="21"/>
      <c r="F1062" s="21"/>
      <c r="G1062" s="4"/>
      <c r="H1062" s="36"/>
      <c r="I1062" s="4"/>
      <c r="J1062" s="4"/>
    </row>
    <row r="1063" customFormat="false" ht="15" hidden="false" customHeight="false" outlineLevel="0" collapsed="false">
      <c r="A1063" s="4"/>
      <c r="B1063" s="4"/>
      <c r="C1063" s="4"/>
      <c r="D1063" s="4"/>
      <c r="E1063" s="21"/>
      <c r="F1063" s="21"/>
      <c r="G1063" s="4"/>
      <c r="H1063" s="36"/>
      <c r="I1063" s="4"/>
      <c r="J1063" s="4"/>
    </row>
    <row r="1064" customFormat="false" ht="15" hidden="false" customHeight="false" outlineLevel="0" collapsed="false">
      <c r="A1064" s="4"/>
      <c r="B1064" s="4"/>
      <c r="C1064" s="4"/>
      <c r="D1064" s="4"/>
      <c r="E1064" s="21"/>
      <c r="F1064" s="21"/>
      <c r="G1064" s="4"/>
      <c r="H1064" s="36"/>
      <c r="I1064" s="4"/>
      <c r="J1064" s="4"/>
    </row>
    <row r="1065" customFormat="false" ht="15" hidden="false" customHeight="false" outlineLevel="0" collapsed="false">
      <c r="A1065" s="4"/>
      <c r="B1065" s="4"/>
      <c r="C1065" s="4"/>
      <c r="D1065" s="4"/>
      <c r="E1065" s="21"/>
      <c r="F1065" s="21"/>
      <c r="G1065" s="4"/>
      <c r="H1065" s="36"/>
      <c r="I1065" s="4"/>
      <c r="J1065" s="4"/>
    </row>
    <row r="1066" customFormat="false" ht="15" hidden="false" customHeight="false" outlineLevel="0" collapsed="false">
      <c r="A1066" s="4"/>
      <c r="B1066" s="4"/>
      <c r="C1066" s="4"/>
      <c r="D1066" s="4"/>
      <c r="E1066" s="21"/>
      <c r="F1066" s="21"/>
      <c r="G1066" s="4"/>
      <c r="H1066" s="36"/>
      <c r="I1066" s="4"/>
      <c r="J1066" s="4"/>
    </row>
    <row r="1067" customFormat="false" ht="15" hidden="false" customHeight="false" outlineLevel="0" collapsed="false">
      <c r="A1067" s="4"/>
      <c r="B1067" s="4"/>
      <c r="C1067" s="4"/>
      <c r="D1067" s="4"/>
      <c r="E1067" s="21"/>
      <c r="F1067" s="21"/>
      <c r="G1067" s="4"/>
      <c r="H1067" s="36"/>
      <c r="I1067" s="4"/>
      <c r="J1067" s="4"/>
    </row>
    <row r="1068" customFormat="false" ht="15" hidden="false" customHeight="false" outlineLevel="0" collapsed="false">
      <c r="A1068" s="4"/>
      <c r="B1068" s="4"/>
      <c r="C1068" s="4"/>
      <c r="D1068" s="4"/>
      <c r="E1068" s="21"/>
      <c r="F1068" s="21"/>
      <c r="G1068" s="4"/>
      <c r="H1068" s="36"/>
      <c r="I1068" s="4"/>
      <c r="J1068" s="4"/>
    </row>
    <row r="1069" customFormat="false" ht="15" hidden="false" customHeight="false" outlineLevel="0" collapsed="false">
      <c r="A1069" s="4"/>
      <c r="B1069" s="4"/>
      <c r="C1069" s="4"/>
      <c r="D1069" s="4"/>
      <c r="E1069" s="21"/>
      <c r="F1069" s="21"/>
      <c r="G1069" s="4"/>
      <c r="H1069" s="36"/>
      <c r="I1069" s="4"/>
      <c r="J1069" s="4"/>
    </row>
    <row r="1070" customFormat="false" ht="15" hidden="false" customHeight="false" outlineLevel="0" collapsed="false">
      <c r="A1070" s="4"/>
      <c r="B1070" s="4"/>
      <c r="C1070" s="4"/>
      <c r="D1070" s="4"/>
      <c r="E1070" s="21"/>
      <c r="F1070" s="21"/>
      <c r="G1070" s="4"/>
      <c r="H1070" s="36"/>
      <c r="I1070" s="4"/>
      <c r="J1070" s="4"/>
    </row>
    <row r="1071" customFormat="false" ht="15" hidden="false" customHeight="false" outlineLevel="0" collapsed="false">
      <c r="A1071" s="4"/>
      <c r="B1071" s="4"/>
      <c r="C1071" s="4"/>
      <c r="D1071" s="4"/>
      <c r="E1071" s="21"/>
      <c r="F1071" s="21"/>
      <c r="G1071" s="4"/>
      <c r="H1071" s="36"/>
      <c r="I1071" s="4"/>
      <c r="J1071" s="4"/>
    </row>
    <row r="1072" customFormat="false" ht="15" hidden="false" customHeight="false" outlineLevel="0" collapsed="false">
      <c r="A1072" s="4"/>
      <c r="B1072" s="4"/>
      <c r="C1072" s="4"/>
      <c r="D1072" s="4"/>
      <c r="E1072" s="21"/>
      <c r="F1072" s="21"/>
      <c r="G1072" s="4"/>
      <c r="H1072" s="36"/>
      <c r="I1072" s="4"/>
      <c r="J1072" s="4"/>
    </row>
    <row r="1073" customFormat="false" ht="15" hidden="false" customHeight="false" outlineLevel="0" collapsed="false">
      <c r="A1073" s="4"/>
      <c r="B1073" s="4"/>
      <c r="C1073" s="4"/>
      <c r="D1073" s="4"/>
      <c r="E1073" s="21"/>
      <c r="F1073" s="21"/>
      <c r="G1073" s="4"/>
      <c r="H1073" s="36"/>
      <c r="I1073" s="4"/>
      <c r="J1073" s="4"/>
    </row>
    <row r="1074" customFormat="false" ht="15" hidden="false" customHeight="false" outlineLevel="0" collapsed="false">
      <c r="A1074" s="4"/>
      <c r="B1074" s="4"/>
      <c r="C1074" s="4"/>
      <c r="D1074" s="4"/>
      <c r="E1074" s="21"/>
      <c r="F1074" s="21"/>
      <c r="G1074" s="4"/>
      <c r="H1074" s="36"/>
      <c r="I1074" s="4"/>
      <c r="J1074" s="4"/>
    </row>
    <row r="1075" customFormat="false" ht="15" hidden="false" customHeight="false" outlineLevel="0" collapsed="false">
      <c r="A1075" s="4"/>
      <c r="B1075" s="4"/>
      <c r="C1075" s="4"/>
      <c r="D1075" s="4"/>
      <c r="E1075" s="21"/>
      <c r="F1075" s="21"/>
      <c r="G1075" s="4"/>
      <c r="H1075" s="36"/>
      <c r="I1075" s="4"/>
      <c r="J1075" s="4"/>
    </row>
    <row r="1076" customFormat="false" ht="15" hidden="false" customHeight="false" outlineLevel="0" collapsed="false">
      <c r="A1076" s="4"/>
      <c r="B1076" s="4"/>
      <c r="C1076" s="4"/>
      <c r="D1076" s="4"/>
      <c r="E1076" s="21"/>
      <c r="F1076" s="21"/>
      <c r="G1076" s="4"/>
      <c r="H1076" s="36"/>
      <c r="I1076" s="4"/>
      <c r="J1076" s="4"/>
    </row>
    <row r="1077" customFormat="false" ht="15" hidden="false" customHeight="false" outlineLevel="0" collapsed="false">
      <c r="A1077" s="4"/>
      <c r="B1077" s="4"/>
      <c r="C1077" s="4"/>
      <c r="D1077" s="4"/>
      <c r="E1077" s="21"/>
      <c r="F1077" s="21"/>
      <c r="G1077" s="4"/>
      <c r="H1077" s="36"/>
      <c r="I1077" s="4"/>
      <c r="J1077" s="4"/>
    </row>
    <row r="1078" customFormat="false" ht="15" hidden="false" customHeight="false" outlineLevel="0" collapsed="false">
      <c r="A1078" s="4"/>
      <c r="B1078" s="4"/>
      <c r="C1078" s="4"/>
      <c r="D1078" s="4"/>
      <c r="E1078" s="21"/>
      <c r="F1078" s="21"/>
      <c r="G1078" s="4"/>
      <c r="H1078" s="36"/>
      <c r="I1078" s="4"/>
      <c r="J1078" s="4"/>
    </row>
    <row r="1079" customFormat="false" ht="15" hidden="false" customHeight="false" outlineLevel="0" collapsed="false">
      <c r="A1079" s="4"/>
      <c r="B1079" s="4"/>
      <c r="C1079" s="4"/>
      <c r="D1079" s="4"/>
      <c r="E1079" s="21"/>
      <c r="F1079" s="21"/>
      <c r="G1079" s="4"/>
      <c r="H1079" s="36"/>
      <c r="I1079" s="4"/>
      <c r="J1079" s="4"/>
    </row>
    <row r="1080" customFormat="false" ht="15" hidden="false" customHeight="false" outlineLevel="0" collapsed="false">
      <c r="A1080" s="4"/>
      <c r="B1080" s="4"/>
      <c r="C1080" s="4"/>
      <c r="D1080" s="4"/>
      <c r="E1080" s="21"/>
      <c r="F1080" s="21"/>
      <c r="G1080" s="4"/>
      <c r="H1080" s="36"/>
      <c r="I1080" s="4"/>
      <c r="J1080" s="4"/>
    </row>
    <row r="1081" customFormat="false" ht="15" hidden="false" customHeight="false" outlineLevel="0" collapsed="false">
      <c r="A1081" s="4"/>
      <c r="B1081" s="4"/>
      <c r="C1081" s="4"/>
      <c r="D1081" s="4"/>
      <c r="E1081" s="21"/>
      <c r="F1081" s="21"/>
      <c r="G1081" s="4"/>
      <c r="H1081" s="36"/>
      <c r="I1081" s="4"/>
      <c r="J1081" s="4"/>
    </row>
    <row r="1082" customFormat="false" ht="15" hidden="false" customHeight="false" outlineLevel="0" collapsed="false">
      <c r="A1082" s="4"/>
      <c r="B1082" s="4"/>
      <c r="C1082" s="4"/>
      <c r="D1082" s="4"/>
      <c r="E1082" s="21"/>
      <c r="F1082" s="21"/>
      <c r="G1082" s="4"/>
      <c r="H1082" s="36"/>
      <c r="I1082" s="4"/>
      <c r="J1082" s="4"/>
    </row>
    <row r="1083" customFormat="false" ht="15" hidden="false" customHeight="false" outlineLevel="0" collapsed="false">
      <c r="A1083" s="4"/>
      <c r="B1083" s="4"/>
      <c r="C1083" s="4"/>
      <c r="D1083" s="4"/>
      <c r="E1083" s="21"/>
      <c r="F1083" s="21"/>
      <c r="G1083" s="4"/>
      <c r="H1083" s="36"/>
      <c r="I1083" s="4"/>
      <c r="J1083" s="4"/>
    </row>
    <row r="1084" customFormat="false" ht="15" hidden="false" customHeight="false" outlineLevel="0" collapsed="false">
      <c r="A1084" s="4"/>
      <c r="B1084" s="4"/>
      <c r="C1084" s="4"/>
      <c r="D1084" s="4"/>
      <c r="E1084" s="21"/>
      <c r="F1084" s="21"/>
      <c r="G1084" s="4"/>
      <c r="H1084" s="36"/>
      <c r="I1084" s="4"/>
      <c r="J1084" s="4"/>
    </row>
    <row r="1085" customFormat="false" ht="15" hidden="false" customHeight="false" outlineLevel="0" collapsed="false">
      <c r="A1085" s="4"/>
      <c r="B1085" s="4"/>
      <c r="C1085" s="4"/>
      <c r="D1085" s="4"/>
      <c r="E1085" s="21"/>
      <c r="F1085" s="21"/>
      <c r="G1085" s="4"/>
      <c r="H1085" s="36"/>
      <c r="I1085" s="4"/>
      <c r="J1085" s="4"/>
    </row>
    <row r="1086" customFormat="false" ht="15" hidden="false" customHeight="false" outlineLevel="0" collapsed="false">
      <c r="A1086" s="4"/>
      <c r="B1086" s="4"/>
      <c r="C1086" s="4"/>
      <c r="D1086" s="4"/>
      <c r="E1086" s="21"/>
      <c r="F1086" s="21"/>
      <c r="G1086" s="4"/>
      <c r="H1086" s="36"/>
      <c r="I1086" s="4"/>
      <c r="J1086" s="4"/>
    </row>
    <row r="1087" customFormat="false" ht="15" hidden="false" customHeight="false" outlineLevel="0" collapsed="false">
      <c r="A1087" s="4"/>
      <c r="B1087" s="4"/>
      <c r="C1087" s="4"/>
      <c r="D1087" s="4"/>
      <c r="E1087" s="21"/>
      <c r="F1087" s="21"/>
      <c r="G1087" s="4"/>
      <c r="H1087" s="36"/>
      <c r="I1087" s="4"/>
      <c r="J1087" s="4"/>
    </row>
    <row r="1088" customFormat="false" ht="15" hidden="false" customHeight="false" outlineLevel="0" collapsed="false">
      <c r="A1088" s="4"/>
      <c r="B1088" s="4"/>
      <c r="C1088" s="4"/>
      <c r="D1088" s="4"/>
      <c r="E1088" s="21"/>
      <c r="F1088" s="21"/>
      <c r="G1088" s="4"/>
      <c r="H1088" s="36"/>
      <c r="I1088" s="4"/>
      <c r="J1088" s="4"/>
    </row>
    <row r="1089" customFormat="false" ht="15" hidden="false" customHeight="false" outlineLevel="0" collapsed="false">
      <c r="A1089" s="4"/>
      <c r="B1089" s="4"/>
      <c r="C1089" s="4"/>
      <c r="D1089" s="4"/>
      <c r="E1089" s="21"/>
      <c r="F1089" s="21"/>
      <c r="G1089" s="4"/>
      <c r="H1089" s="36"/>
      <c r="I1089" s="4"/>
      <c r="J1089" s="4"/>
    </row>
    <row r="1090" customFormat="false" ht="15" hidden="false" customHeight="false" outlineLevel="0" collapsed="false">
      <c r="A1090" s="4"/>
      <c r="B1090" s="4"/>
      <c r="C1090" s="4"/>
      <c r="D1090" s="4"/>
      <c r="E1090" s="21"/>
      <c r="F1090" s="21"/>
      <c r="G1090" s="4"/>
      <c r="H1090" s="36"/>
      <c r="I1090" s="4"/>
      <c r="J1090" s="4"/>
    </row>
    <row r="1091" customFormat="false" ht="15" hidden="false" customHeight="false" outlineLevel="0" collapsed="false">
      <c r="A1091" s="4"/>
      <c r="B1091" s="4"/>
      <c r="C1091" s="4"/>
      <c r="D1091" s="4"/>
      <c r="E1091" s="21"/>
      <c r="F1091" s="21"/>
      <c r="G1091" s="4"/>
      <c r="H1091" s="36"/>
      <c r="I1091" s="4"/>
      <c r="J1091" s="4"/>
    </row>
    <row r="1092" customFormat="false" ht="15" hidden="false" customHeight="false" outlineLevel="0" collapsed="false">
      <c r="A1092" s="4"/>
      <c r="B1092" s="4"/>
      <c r="C1092" s="4"/>
      <c r="D1092" s="4"/>
      <c r="E1092" s="21"/>
      <c r="F1092" s="21"/>
      <c r="G1092" s="4"/>
      <c r="H1092" s="36"/>
      <c r="I1092" s="4"/>
      <c r="J1092" s="4"/>
    </row>
    <row r="1093" customFormat="false" ht="15" hidden="false" customHeight="false" outlineLevel="0" collapsed="false">
      <c r="A1093" s="4"/>
      <c r="B1093" s="4"/>
      <c r="C1093" s="4"/>
      <c r="D1093" s="4"/>
      <c r="E1093" s="21"/>
      <c r="F1093" s="21"/>
      <c r="G1093" s="4"/>
      <c r="H1093" s="36"/>
      <c r="I1093" s="4"/>
      <c r="J1093" s="4"/>
    </row>
    <row r="1094" customFormat="false" ht="15" hidden="false" customHeight="false" outlineLevel="0" collapsed="false">
      <c r="A1094" s="4"/>
      <c r="B1094" s="4"/>
      <c r="C1094" s="4"/>
      <c r="D1094" s="4"/>
      <c r="E1094" s="21"/>
      <c r="F1094" s="21"/>
      <c r="G1094" s="4"/>
      <c r="H1094" s="36"/>
      <c r="I1094" s="4"/>
      <c r="J1094" s="4"/>
    </row>
    <row r="1095" customFormat="false" ht="15" hidden="false" customHeight="false" outlineLevel="0" collapsed="false">
      <c r="A1095" s="4"/>
      <c r="B1095" s="4"/>
      <c r="C1095" s="4"/>
      <c r="D1095" s="4"/>
      <c r="E1095" s="21"/>
      <c r="F1095" s="21"/>
      <c r="G1095" s="4"/>
      <c r="H1095" s="36"/>
      <c r="I1095" s="4"/>
      <c r="J1095" s="4"/>
    </row>
    <row r="1096" customFormat="false" ht="15" hidden="false" customHeight="false" outlineLevel="0" collapsed="false">
      <c r="A1096" s="4"/>
      <c r="B1096" s="4"/>
      <c r="C1096" s="4"/>
      <c r="D1096" s="4"/>
      <c r="E1096" s="21"/>
      <c r="F1096" s="21"/>
      <c r="G1096" s="4"/>
      <c r="H1096" s="36"/>
      <c r="I1096" s="4"/>
      <c r="J1096" s="4"/>
    </row>
    <row r="1097" customFormat="false" ht="15" hidden="false" customHeight="false" outlineLevel="0" collapsed="false">
      <c r="A1097" s="4"/>
      <c r="B1097" s="4"/>
      <c r="C1097" s="4"/>
      <c r="D1097" s="4"/>
      <c r="E1097" s="21"/>
      <c r="F1097" s="21"/>
      <c r="G1097" s="4"/>
      <c r="H1097" s="36"/>
      <c r="I1097" s="4"/>
      <c r="J1097" s="4"/>
    </row>
    <row r="1098" customFormat="false" ht="15" hidden="false" customHeight="false" outlineLevel="0" collapsed="false">
      <c r="A1098" s="4"/>
      <c r="B1098" s="4"/>
      <c r="C1098" s="4"/>
      <c r="D1098" s="4"/>
      <c r="E1098" s="21"/>
      <c r="F1098" s="21"/>
      <c r="G1098" s="4"/>
      <c r="H1098" s="36"/>
      <c r="I1098" s="4"/>
      <c r="J1098" s="4"/>
    </row>
    <row r="1099" customFormat="false" ht="15" hidden="false" customHeight="false" outlineLevel="0" collapsed="false">
      <c r="A1099" s="4"/>
      <c r="B1099" s="4"/>
      <c r="C1099" s="4"/>
      <c r="D1099" s="4"/>
      <c r="E1099" s="21"/>
      <c r="F1099" s="21"/>
      <c r="G1099" s="4"/>
      <c r="H1099" s="36"/>
      <c r="I1099" s="4"/>
      <c r="J1099" s="4"/>
    </row>
    <row r="1100" customFormat="false" ht="15" hidden="false" customHeight="false" outlineLevel="0" collapsed="false">
      <c r="A1100" s="4"/>
      <c r="B1100" s="4"/>
      <c r="C1100" s="4"/>
      <c r="D1100" s="4"/>
      <c r="E1100" s="21"/>
      <c r="F1100" s="21"/>
      <c r="G1100" s="4"/>
      <c r="H1100" s="36"/>
      <c r="I1100" s="4"/>
      <c r="J1100" s="4"/>
    </row>
    <row r="1101" customFormat="false" ht="15" hidden="false" customHeight="false" outlineLevel="0" collapsed="false">
      <c r="A1101" s="4"/>
      <c r="B1101" s="4"/>
      <c r="C1101" s="4"/>
      <c r="D1101" s="4"/>
      <c r="E1101" s="21"/>
      <c r="F1101" s="21"/>
      <c r="G1101" s="4"/>
      <c r="H1101" s="36"/>
      <c r="I1101" s="4"/>
      <c r="J1101" s="4"/>
    </row>
    <row r="1102" customFormat="false" ht="15" hidden="false" customHeight="false" outlineLevel="0" collapsed="false">
      <c r="A1102" s="4"/>
      <c r="B1102" s="4"/>
      <c r="C1102" s="4"/>
      <c r="D1102" s="4"/>
      <c r="E1102" s="21"/>
      <c r="F1102" s="21"/>
      <c r="G1102" s="4"/>
      <c r="H1102" s="36"/>
      <c r="I1102" s="4"/>
      <c r="J1102" s="4"/>
    </row>
    <row r="1103" customFormat="false" ht="15" hidden="false" customHeight="false" outlineLevel="0" collapsed="false">
      <c r="A1103" s="4"/>
      <c r="B1103" s="4"/>
      <c r="C1103" s="4"/>
      <c r="D1103" s="4"/>
      <c r="E1103" s="21"/>
      <c r="F1103" s="21"/>
      <c r="G1103" s="4"/>
      <c r="H1103" s="36"/>
      <c r="I1103" s="4"/>
      <c r="J1103" s="4"/>
    </row>
    <row r="1104" customFormat="false" ht="15" hidden="false" customHeight="false" outlineLevel="0" collapsed="false">
      <c r="A1104" s="4"/>
      <c r="B1104" s="4"/>
      <c r="C1104" s="4"/>
      <c r="D1104" s="4"/>
      <c r="E1104" s="21"/>
      <c r="F1104" s="21"/>
      <c r="G1104" s="4"/>
      <c r="H1104" s="36"/>
      <c r="I1104" s="4"/>
      <c r="J1104" s="4"/>
    </row>
    <row r="1105" customFormat="false" ht="15" hidden="false" customHeight="false" outlineLevel="0" collapsed="false">
      <c r="A1105" s="4"/>
      <c r="B1105" s="4"/>
      <c r="C1105" s="4"/>
      <c r="D1105" s="4"/>
      <c r="E1105" s="21"/>
      <c r="F1105" s="21"/>
      <c r="G1105" s="4"/>
      <c r="H1105" s="36"/>
      <c r="I1105" s="4"/>
      <c r="J1105" s="4"/>
    </row>
    <row r="1106" customFormat="false" ht="15" hidden="false" customHeight="false" outlineLevel="0" collapsed="false">
      <c r="A1106" s="4"/>
      <c r="B1106" s="4"/>
      <c r="C1106" s="4"/>
      <c r="D1106" s="4"/>
      <c r="E1106" s="21"/>
      <c r="F1106" s="21"/>
      <c r="G1106" s="4"/>
      <c r="H1106" s="36"/>
      <c r="I1106" s="4"/>
      <c r="J1106" s="4"/>
    </row>
    <row r="1107" customFormat="false" ht="15" hidden="false" customHeight="false" outlineLevel="0" collapsed="false">
      <c r="A1107" s="4"/>
      <c r="B1107" s="4"/>
      <c r="C1107" s="4"/>
      <c r="D1107" s="4"/>
      <c r="E1107" s="21"/>
      <c r="F1107" s="21"/>
      <c r="G1107" s="4"/>
      <c r="H1107" s="36"/>
      <c r="I1107" s="4"/>
      <c r="J1107" s="4"/>
    </row>
    <row r="1108" customFormat="false" ht="15" hidden="false" customHeight="false" outlineLevel="0" collapsed="false">
      <c r="A1108" s="4"/>
      <c r="B1108" s="4"/>
      <c r="C1108" s="4"/>
      <c r="D1108" s="4"/>
      <c r="E1108" s="21"/>
      <c r="F1108" s="21"/>
      <c r="G1108" s="4"/>
      <c r="H1108" s="36"/>
      <c r="I1108" s="4"/>
      <c r="J1108" s="4"/>
    </row>
    <row r="1109" customFormat="false" ht="15" hidden="false" customHeight="false" outlineLevel="0" collapsed="false">
      <c r="A1109" s="4"/>
      <c r="B1109" s="4"/>
      <c r="C1109" s="4"/>
      <c r="D1109" s="4"/>
      <c r="E1109" s="21"/>
      <c r="F1109" s="21"/>
      <c r="G1109" s="4"/>
      <c r="H1109" s="36"/>
      <c r="I1109" s="4"/>
      <c r="J1109" s="4"/>
    </row>
    <row r="1110" customFormat="false" ht="15" hidden="false" customHeight="false" outlineLevel="0" collapsed="false">
      <c r="A1110" s="4"/>
      <c r="B1110" s="4"/>
      <c r="C1110" s="4"/>
      <c r="D1110" s="4"/>
      <c r="E1110" s="21"/>
      <c r="F1110" s="21"/>
      <c r="G1110" s="4"/>
      <c r="H1110" s="36"/>
      <c r="I1110" s="4"/>
      <c r="J1110" s="4"/>
    </row>
    <row r="1111" customFormat="false" ht="15" hidden="false" customHeight="false" outlineLevel="0" collapsed="false">
      <c r="A1111" s="4"/>
      <c r="B1111" s="4"/>
      <c r="C1111" s="4"/>
      <c r="D1111" s="4"/>
      <c r="E1111" s="21"/>
      <c r="F1111" s="21"/>
      <c r="G1111" s="4"/>
      <c r="H1111" s="36"/>
      <c r="I1111" s="4"/>
      <c r="J1111" s="4"/>
    </row>
    <row r="1112" customFormat="false" ht="15" hidden="false" customHeight="false" outlineLevel="0" collapsed="false">
      <c r="A1112" s="4"/>
      <c r="B1112" s="4"/>
      <c r="C1112" s="4"/>
      <c r="D1112" s="4"/>
      <c r="E1112" s="21"/>
      <c r="F1112" s="21"/>
      <c r="G1112" s="4"/>
      <c r="H1112" s="36"/>
      <c r="I1112" s="4"/>
      <c r="J1112" s="4"/>
    </row>
    <row r="1113" customFormat="false" ht="15" hidden="false" customHeight="false" outlineLevel="0" collapsed="false">
      <c r="A1113" s="4"/>
      <c r="B1113" s="4"/>
      <c r="C1113" s="4"/>
      <c r="D1113" s="4"/>
      <c r="E1113" s="21"/>
      <c r="F1113" s="21"/>
      <c r="G1113" s="4"/>
      <c r="H1113" s="36"/>
      <c r="I1113" s="4"/>
      <c r="J1113" s="4"/>
    </row>
    <row r="1114" customFormat="false" ht="15" hidden="false" customHeight="false" outlineLevel="0" collapsed="false">
      <c r="A1114" s="4"/>
      <c r="B1114" s="4"/>
      <c r="C1114" s="4"/>
      <c r="D1114" s="4"/>
      <c r="E1114" s="21"/>
      <c r="F1114" s="21"/>
      <c r="G1114" s="4"/>
      <c r="H1114" s="36"/>
      <c r="I1114" s="4"/>
      <c r="J1114" s="4"/>
    </row>
    <row r="1115" customFormat="false" ht="15" hidden="false" customHeight="false" outlineLevel="0" collapsed="false">
      <c r="A1115" s="4"/>
      <c r="B1115" s="4"/>
      <c r="C1115" s="4"/>
      <c r="D1115" s="4"/>
      <c r="E1115" s="21"/>
      <c r="F1115" s="21"/>
      <c r="G1115" s="4"/>
      <c r="H1115" s="36"/>
      <c r="I1115" s="4"/>
      <c r="J1115" s="4"/>
    </row>
    <row r="1116" customFormat="false" ht="15" hidden="false" customHeight="false" outlineLevel="0" collapsed="false">
      <c r="A1116" s="4"/>
      <c r="B1116" s="4"/>
      <c r="C1116" s="4"/>
      <c r="D1116" s="4"/>
      <c r="E1116" s="21"/>
      <c r="F1116" s="21"/>
      <c r="G1116" s="4"/>
      <c r="H1116" s="36"/>
      <c r="I1116" s="4"/>
      <c r="J1116" s="4"/>
    </row>
    <row r="1117" customFormat="false" ht="15" hidden="false" customHeight="false" outlineLevel="0" collapsed="false">
      <c r="A1117" s="4"/>
      <c r="B1117" s="4"/>
      <c r="C1117" s="4"/>
      <c r="D1117" s="4"/>
      <c r="E1117" s="21"/>
      <c r="F1117" s="21"/>
      <c r="G1117" s="4"/>
      <c r="H1117" s="36"/>
      <c r="I1117" s="4"/>
      <c r="J1117" s="4"/>
    </row>
    <row r="1118" customFormat="false" ht="15" hidden="false" customHeight="false" outlineLevel="0" collapsed="false">
      <c r="A1118" s="4"/>
      <c r="B1118" s="4"/>
      <c r="C1118" s="4"/>
      <c r="D1118" s="4"/>
      <c r="E1118" s="21"/>
      <c r="F1118" s="21"/>
      <c r="G1118" s="4"/>
      <c r="H1118" s="36"/>
      <c r="I1118" s="4"/>
      <c r="J1118" s="4"/>
    </row>
    <row r="1119" customFormat="false" ht="15" hidden="false" customHeight="false" outlineLevel="0" collapsed="false">
      <c r="A1119" s="4"/>
      <c r="B1119" s="4"/>
      <c r="C1119" s="4"/>
      <c r="D1119" s="4"/>
      <c r="E1119" s="21"/>
      <c r="F1119" s="21"/>
      <c r="G1119" s="4"/>
      <c r="H1119" s="36"/>
      <c r="I1119" s="4"/>
      <c r="J1119" s="4"/>
    </row>
    <row r="1120" customFormat="false" ht="15" hidden="false" customHeight="false" outlineLevel="0" collapsed="false">
      <c r="A1120" s="4"/>
      <c r="B1120" s="4"/>
      <c r="C1120" s="4"/>
      <c r="D1120" s="4"/>
      <c r="E1120" s="21"/>
      <c r="F1120" s="21"/>
      <c r="G1120" s="4"/>
      <c r="H1120" s="36"/>
      <c r="I1120" s="4"/>
      <c r="J1120" s="4"/>
    </row>
    <row r="1121" customFormat="false" ht="15" hidden="false" customHeight="false" outlineLevel="0" collapsed="false">
      <c r="A1121" s="4"/>
      <c r="B1121" s="4"/>
      <c r="C1121" s="4"/>
      <c r="D1121" s="4"/>
      <c r="E1121" s="21"/>
      <c r="F1121" s="21"/>
      <c r="G1121" s="4"/>
      <c r="H1121" s="36"/>
      <c r="I1121" s="4"/>
      <c r="J1121" s="4"/>
    </row>
    <row r="1122" customFormat="false" ht="15" hidden="false" customHeight="false" outlineLevel="0" collapsed="false">
      <c r="A1122" s="4"/>
      <c r="B1122" s="4"/>
      <c r="C1122" s="4"/>
      <c r="D1122" s="4"/>
      <c r="E1122" s="21"/>
      <c r="F1122" s="21"/>
      <c r="G1122" s="4"/>
      <c r="H1122" s="36"/>
      <c r="I1122" s="4"/>
      <c r="J1122" s="4"/>
    </row>
    <row r="1123" customFormat="false" ht="15" hidden="false" customHeight="false" outlineLevel="0" collapsed="false">
      <c r="A1123" s="4"/>
      <c r="B1123" s="4"/>
      <c r="C1123" s="4"/>
      <c r="D1123" s="4"/>
      <c r="E1123" s="21"/>
      <c r="F1123" s="21"/>
      <c r="G1123" s="4"/>
      <c r="H1123" s="36"/>
      <c r="I1123" s="4"/>
      <c r="J1123" s="4"/>
    </row>
    <row r="1124" customFormat="false" ht="15" hidden="false" customHeight="false" outlineLevel="0" collapsed="false">
      <c r="A1124" s="4"/>
      <c r="B1124" s="4"/>
      <c r="C1124" s="4"/>
      <c r="D1124" s="4"/>
      <c r="E1124" s="21"/>
      <c r="F1124" s="21"/>
      <c r="G1124" s="4"/>
      <c r="H1124" s="36"/>
      <c r="I1124" s="4"/>
      <c r="J1124" s="4"/>
    </row>
    <row r="1125" customFormat="false" ht="15" hidden="false" customHeight="false" outlineLevel="0" collapsed="false">
      <c r="A1125" s="4"/>
      <c r="B1125" s="4"/>
      <c r="C1125" s="4"/>
      <c r="D1125" s="4"/>
      <c r="E1125" s="21"/>
      <c r="F1125" s="21"/>
      <c r="G1125" s="4"/>
      <c r="H1125" s="36"/>
      <c r="I1125" s="4"/>
      <c r="J1125" s="4"/>
    </row>
    <row r="1126" customFormat="false" ht="15" hidden="false" customHeight="false" outlineLevel="0" collapsed="false">
      <c r="A1126" s="4"/>
      <c r="B1126" s="4"/>
      <c r="C1126" s="4"/>
      <c r="D1126" s="4"/>
      <c r="E1126" s="21"/>
      <c r="F1126" s="21"/>
      <c r="G1126" s="4"/>
      <c r="H1126" s="36"/>
      <c r="I1126" s="4"/>
      <c r="J1126" s="4"/>
    </row>
    <row r="1127" customFormat="false" ht="15" hidden="false" customHeight="false" outlineLevel="0" collapsed="false">
      <c r="A1127" s="4"/>
      <c r="B1127" s="4"/>
      <c r="C1127" s="4"/>
      <c r="D1127" s="4"/>
      <c r="E1127" s="21"/>
      <c r="F1127" s="21"/>
      <c r="G1127" s="4"/>
      <c r="H1127" s="36"/>
      <c r="I1127" s="4"/>
      <c r="J1127" s="4"/>
    </row>
    <row r="1128" customFormat="false" ht="15" hidden="false" customHeight="false" outlineLevel="0" collapsed="false">
      <c r="A1128" s="4"/>
      <c r="B1128" s="4"/>
      <c r="C1128" s="4"/>
      <c r="D1128" s="4"/>
      <c r="E1128" s="21"/>
      <c r="F1128" s="21"/>
      <c r="G1128" s="4"/>
      <c r="H1128" s="36"/>
      <c r="I1128" s="4"/>
      <c r="J1128" s="4"/>
    </row>
    <row r="1129" customFormat="false" ht="15" hidden="false" customHeight="false" outlineLevel="0" collapsed="false">
      <c r="A1129" s="4"/>
      <c r="B1129" s="4"/>
      <c r="C1129" s="4"/>
      <c r="D1129" s="4"/>
      <c r="E1129" s="21"/>
      <c r="F1129" s="21"/>
      <c r="G1129" s="4"/>
      <c r="H1129" s="36"/>
      <c r="I1129" s="4"/>
      <c r="J1129" s="4"/>
    </row>
    <row r="1130" customFormat="false" ht="15" hidden="false" customHeight="false" outlineLevel="0" collapsed="false">
      <c r="A1130" s="4"/>
      <c r="B1130" s="4"/>
      <c r="C1130" s="4"/>
      <c r="D1130" s="4"/>
      <c r="E1130" s="21"/>
      <c r="F1130" s="21"/>
      <c r="G1130" s="4"/>
      <c r="H1130" s="36"/>
      <c r="I1130" s="4"/>
      <c r="J1130" s="4"/>
    </row>
    <row r="1131" customFormat="false" ht="15" hidden="false" customHeight="false" outlineLevel="0" collapsed="false">
      <c r="A1131" s="4"/>
      <c r="B1131" s="4"/>
      <c r="C1131" s="4"/>
      <c r="D1131" s="4"/>
      <c r="E1131" s="21"/>
      <c r="F1131" s="21"/>
      <c r="G1131" s="4"/>
      <c r="H1131" s="36"/>
      <c r="I1131" s="4"/>
      <c r="J1131" s="4"/>
    </row>
    <row r="1132" customFormat="false" ht="15" hidden="false" customHeight="false" outlineLevel="0" collapsed="false">
      <c r="A1132" s="4"/>
      <c r="B1132" s="4"/>
      <c r="C1132" s="4"/>
      <c r="D1132" s="4"/>
      <c r="E1132" s="21"/>
      <c r="F1132" s="21"/>
      <c r="G1132" s="4"/>
      <c r="H1132" s="36"/>
      <c r="I1132" s="4"/>
      <c r="J1132" s="4"/>
    </row>
    <row r="1133" customFormat="false" ht="15" hidden="false" customHeight="false" outlineLevel="0" collapsed="false">
      <c r="A1133" s="4"/>
      <c r="B1133" s="4"/>
      <c r="C1133" s="4"/>
      <c r="D1133" s="4"/>
      <c r="E1133" s="21"/>
      <c r="F1133" s="21"/>
      <c r="G1133" s="4"/>
      <c r="H1133" s="36"/>
      <c r="I1133" s="4"/>
      <c r="J1133" s="4"/>
    </row>
    <row r="1134" customFormat="false" ht="15" hidden="false" customHeight="false" outlineLevel="0" collapsed="false">
      <c r="A1134" s="4"/>
      <c r="B1134" s="4"/>
      <c r="C1134" s="4"/>
      <c r="D1134" s="4"/>
      <c r="E1134" s="21"/>
      <c r="F1134" s="21"/>
      <c r="G1134" s="4"/>
      <c r="H1134" s="36"/>
      <c r="I1134" s="4"/>
      <c r="J1134" s="4"/>
    </row>
    <row r="1135" customFormat="false" ht="15" hidden="false" customHeight="false" outlineLevel="0" collapsed="false">
      <c r="A1135" s="4"/>
      <c r="B1135" s="4"/>
      <c r="C1135" s="4"/>
      <c r="D1135" s="4"/>
      <c r="E1135" s="21"/>
      <c r="F1135" s="21"/>
      <c r="G1135" s="4"/>
      <c r="H1135" s="36"/>
      <c r="I1135" s="4"/>
      <c r="J1135" s="4"/>
    </row>
    <row r="1136" customFormat="false" ht="15" hidden="false" customHeight="false" outlineLevel="0" collapsed="false">
      <c r="A1136" s="4"/>
      <c r="B1136" s="4"/>
      <c r="C1136" s="4"/>
      <c r="D1136" s="4"/>
      <c r="E1136" s="21"/>
      <c r="F1136" s="21"/>
      <c r="G1136" s="4"/>
      <c r="H1136" s="36"/>
      <c r="I1136" s="4"/>
      <c r="J1136" s="4"/>
    </row>
    <row r="1137" customFormat="false" ht="15" hidden="false" customHeight="false" outlineLevel="0" collapsed="false">
      <c r="A1137" s="4"/>
      <c r="B1137" s="4"/>
      <c r="C1137" s="4"/>
      <c r="D1137" s="4"/>
      <c r="E1137" s="21"/>
      <c r="F1137" s="21"/>
      <c r="G1137" s="4"/>
      <c r="H1137" s="36"/>
      <c r="I1137" s="4"/>
      <c r="J1137" s="4"/>
    </row>
    <row r="1138" customFormat="false" ht="15" hidden="false" customHeight="false" outlineLevel="0" collapsed="false">
      <c r="A1138" s="4"/>
      <c r="B1138" s="4"/>
      <c r="C1138" s="4"/>
      <c r="D1138" s="4"/>
      <c r="E1138" s="21"/>
      <c r="F1138" s="21"/>
      <c r="G1138" s="4"/>
      <c r="H1138" s="36"/>
      <c r="I1138" s="4"/>
      <c r="J1138" s="4"/>
    </row>
    <row r="1139" customFormat="false" ht="15" hidden="false" customHeight="false" outlineLevel="0" collapsed="false">
      <c r="A1139" s="4"/>
      <c r="B1139" s="4"/>
      <c r="C1139" s="4"/>
      <c r="D1139" s="4"/>
      <c r="E1139" s="21"/>
      <c r="F1139" s="21"/>
      <c r="G1139" s="4"/>
      <c r="H1139" s="36"/>
      <c r="I1139" s="4"/>
      <c r="J1139" s="4"/>
    </row>
    <row r="1140" customFormat="false" ht="15" hidden="false" customHeight="false" outlineLevel="0" collapsed="false">
      <c r="A1140" s="4"/>
      <c r="B1140" s="4"/>
      <c r="C1140" s="4"/>
      <c r="D1140" s="4"/>
      <c r="E1140" s="21"/>
      <c r="F1140" s="21"/>
      <c r="G1140" s="4"/>
      <c r="H1140" s="36"/>
      <c r="I1140" s="4"/>
      <c r="J1140" s="4"/>
    </row>
    <row r="1141" customFormat="false" ht="15" hidden="false" customHeight="false" outlineLevel="0" collapsed="false">
      <c r="A1141" s="4"/>
      <c r="B1141" s="4"/>
      <c r="C1141" s="4"/>
      <c r="D1141" s="4"/>
      <c r="E1141" s="21"/>
      <c r="F1141" s="21"/>
      <c r="G1141" s="4"/>
      <c r="H1141" s="36"/>
      <c r="I1141" s="4"/>
      <c r="J1141" s="4"/>
    </row>
    <row r="1142" customFormat="false" ht="15" hidden="false" customHeight="false" outlineLevel="0" collapsed="false">
      <c r="A1142" s="4"/>
      <c r="B1142" s="4"/>
      <c r="C1142" s="4"/>
      <c r="D1142" s="4"/>
      <c r="E1142" s="21"/>
      <c r="F1142" s="21"/>
      <c r="G1142" s="4"/>
      <c r="H1142" s="36"/>
      <c r="I1142" s="4"/>
      <c r="J1142" s="4"/>
    </row>
    <row r="1143" customFormat="false" ht="15" hidden="false" customHeight="false" outlineLevel="0" collapsed="false">
      <c r="A1143" s="4"/>
      <c r="B1143" s="4"/>
      <c r="C1143" s="4"/>
      <c r="D1143" s="4"/>
      <c r="E1143" s="21"/>
      <c r="F1143" s="21"/>
      <c r="G1143" s="4"/>
      <c r="H1143" s="36"/>
      <c r="I1143" s="4"/>
      <c r="J1143" s="4"/>
    </row>
    <row r="1144" customFormat="false" ht="15" hidden="false" customHeight="false" outlineLevel="0" collapsed="false">
      <c r="A1144" s="4"/>
      <c r="B1144" s="4"/>
      <c r="C1144" s="4"/>
      <c r="D1144" s="4"/>
      <c r="E1144" s="21"/>
      <c r="F1144" s="21"/>
      <c r="G1144" s="4"/>
      <c r="H1144" s="36"/>
      <c r="I1144" s="4"/>
      <c r="J1144" s="4"/>
    </row>
    <row r="1145" customFormat="false" ht="15" hidden="false" customHeight="false" outlineLevel="0" collapsed="false">
      <c r="A1145" s="4"/>
      <c r="B1145" s="4"/>
      <c r="C1145" s="4"/>
      <c r="D1145" s="4"/>
      <c r="E1145" s="21"/>
      <c r="F1145" s="21"/>
      <c r="G1145" s="4"/>
      <c r="H1145" s="36"/>
      <c r="I1145" s="4"/>
      <c r="J1145" s="4"/>
    </row>
    <row r="1146" customFormat="false" ht="15" hidden="false" customHeight="false" outlineLevel="0" collapsed="false">
      <c r="A1146" s="4"/>
      <c r="B1146" s="4"/>
      <c r="C1146" s="4"/>
      <c r="D1146" s="4"/>
      <c r="E1146" s="21"/>
      <c r="F1146" s="21"/>
      <c r="G1146" s="4"/>
      <c r="H1146" s="36"/>
      <c r="I1146" s="4"/>
      <c r="J1146" s="4"/>
    </row>
    <row r="1147" customFormat="false" ht="15" hidden="false" customHeight="false" outlineLevel="0" collapsed="false">
      <c r="A1147" s="4"/>
      <c r="B1147" s="4"/>
      <c r="C1147" s="4"/>
      <c r="D1147" s="4"/>
      <c r="E1147" s="21"/>
      <c r="F1147" s="21"/>
      <c r="G1147" s="4"/>
      <c r="H1147" s="36"/>
      <c r="I1147" s="4"/>
      <c r="J1147" s="4"/>
    </row>
    <row r="1148" customFormat="false" ht="15" hidden="false" customHeight="false" outlineLevel="0" collapsed="false">
      <c r="A1148" s="4"/>
      <c r="B1148" s="4"/>
      <c r="C1148" s="4"/>
      <c r="D1148" s="4"/>
      <c r="E1148" s="21"/>
      <c r="F1148" s="21"/>
      <c r="G1148" s="4"/>
      <c r="H1148" s="36"/>
      <c r="I1148" s="4"/>
      <c r="J1148" s="4"/>
    </row>
    <row r="1149" customFormat="false" ht="15" hidden="false" customHeight="false" outlineLevel="0" collapsed="false">
      <c r="A1149" s="4"/>
      <c r="B1149" s="4"/>
      <c r="C1149" s="4"/>
      <c r="D1149" s="4"/>
      <c r="E1149" s="21"/>
      <c r="F1149" s="21"/>
      <c r="G1149" s="4"/>
      <c r="H1149" s="36"/>
      <c r="I1149" s="4"/>
      <c r="J1149" s="4"/>
    </row>
    <row r="1150" customFormat="false" ht="15" hidden="false" customHeight="false" outlineLevel="0" collapsed="false">
      <c r="A1150" s="4"/>
      <c r="B1150" s="4"/>
      <c r="C1150" s="4"/>
      <c r="D1150" s="4"/>
      <c r="E1150" s="21"/>
      <c r="F1150" s="21"/>
      <c r="G1150" s="4"/>
      <c r="H1150" s="36"/>
      <c r="I1150" s="4"/>
      <c r="J1150" s="4"/>
    </row>
    <row r="1151" customFormat="false" ht="15" hidden="false" customHeight="false" outlineLevel="0" collapsed="false">
      <c r="A1151" s="4"/>
      <c r="B1151" s="4"/>
      <c r="C1151" s="4"/>
      <c r="D1151" s="4"/>
      <c r="E1151" s="21"/>
      <c r="F1151" s="21"/>
      <c r="G1151" s="4"/>
      <c r="H1151" s="36"/>
      <c r="I1151" s="4"/>
      <c r="J1151" s="4"/>
    </row>
    <row r="1152" customFormat="false" ht="15" hidden="false" customHeight="false" outlineLevel="0" collapsed="false">
      <c r="A1152" s="4"/>
      <c r="B1152" s="4"/>
      <c r="C1152" s="4"/>
      <c r="D1152" s="4"/>
      <c r="E1152" s="21"/>
      <c r="F1152" s="21"/>
      <c r="G1152" s="4"/>
      <c r="H1152" s="36"/>
      <c r="I1152" s="4"/>
      <c r="J1152" s="4"/>
    </row>
    <row r="1153" customFormat="false" ht="15" hidden="false" customHeight="false" outlineLevel="0" collapsed="false">
      <c r="A1153" s="4"/>
      <c r="B1153" s="4"/>
      <c r="C1153" s="4"/>
      <c r="D1153" s="4"/>
      <c r="E1153" s="21"/>
      <c r="F1153" s="21"/>
      <c r="G1153" s="4"/>
      <c r="H1153" s="36"/>
      <c r="I1153" s="4"/>
      <c r="J1153" s="4"/>
    </row>
    <row r="1154" customFormat="false" ht="15" hidden="false" customHeight="false" outlineLevel="0" collapsed="false">
      <c r="A1154" s="4"/>
      <c r="B1154" s="4"/>
      <c r="C1154" s="4"/>
      <c r="D1154" s="4"/>
      <c r="E1154" s="21"/>
      <c r="F1154" s="21"/>
      <c r="G1154" s="4"/>
      <c r="H1154" s="36"/>
      <c r="I1154" s="4"/>
      <c r="J1154" s="4"/>
    </row>
    <row r="1155" customFormat="false" ht="15" hidden="false" customHeight="false" outlineLevel="0" collapsed="false">
      <c r="A1155" s="4"/>
      <c r="B1155" s="4"/>
      <c r="C1155" s="4"/>
      <c r="D1155" s="4"/>
      <c r="E1155" s="21"/>
      <c r="F1155" s="21"/>
      <c r="G1155" s="4"/>
      <c r="H1155" s="36"/>
      <c r="I1155" s="4"/>
      <c r="J1155" s="4"/>
    </row>
    <row r="1156" customFormat="false" ht="15" hidden="false" customHeight="false" outlineLevel="0" collapsed="false">
      <c r="A1156" s="4"/>
      <c r="B1156" s="4"/>
      <c r="C1156" s="4"/>
      <c r="D1156" s="4"/>
      <c r="E1156" s="21"/>
      <c r="F1156" s="21"/>
      <c r="G1156" s="4"/>
      <c r="H1156" s="36"/>
      <c r="I1156" s="4"/>
      <c r="J1156" s="4"/>
    </row>
    <row r="1157" customFormat="false" ht="15" hidden="false" customHeight="false" outlineLevel="0" collapsed="false">
      <c r="A1157" s="4"/>
      <c r="B1157" s="4"/>
      <c r="C1157" s="4"/>
      <c r="D1157" s="4"/>
      <c r="E1157" s="21"/>
      <c r="F1157" s="21"/>
      <c r="G1157" s="4"/>
      <c r="H1157" s="36"/>
      <c r="I1157" s="4"/>
      <c r="J1157" s="4"/>
    </row>
    <row r="1158" customFormat="false" ht="15" hidden="false" customHeight="false" outlineLevel="0" collapsed="false">
      <c r="A1158" s="4"/>
      <c r="B1158" s="4"/>
      <c r="C1158" s="4"/>
      <c r="D1158" s="4"/>
      <c r="E1158" s="21"/>
      <c r="F1158" s="21"/>
      <c r="G1158" s="4"/>
      <c r="H1158" s="36"/>
      <c r="I1158" s="4"/>
      <c r="J1158" s="4"/>
    </row>
    <row r="1159" customFormat="false" ht="15" hidden="false" customHeight="false" outlineLevel="0" collapsed="false">
      <c r="A1159" s="4"/>
      <c r="B1159" s="4"/>
      <c r="C1159" s="4"/>
      <c r="D1159" s="4"/>
      <c r="E1159" s="21"/>
      <c r="F1159" s="21"/>
      <c r="G1159" s="4"/>
      <c r="H1159" s="36"/>
      <c r="I1159" s="4"/>
      <c r="J1159" s="4"/>
    </row>
    <row r="1160" customFormat="false" ht="15" hidden="false" customHeight="false" outlineLevel="0" collapsed="false">
      <c r="A1160" s="4"/>
      <c r="B1160" s="4"/>
      <c r="C1160" s="4"/>
      <c r="D1160" s="4"/>
      <c r="E1160" s="21"/>
      <c r="F1160" s="21"/>
      <c r="G1160" s="4"/>
      <c r="H1160" s="36"/>
      <c r="I1160" s="4"/>
      <c r="J1160" s="4"/>
    </row>
    <row r="1161" customFormat="false" ht="15" hidden="false" customHeight="false" outlineLevel="0" collapsed="false">
      <c r="A1161" s="4"/>
      <c r="B1161" s="4"/>
      <c r="C1161" s="4"/>
      <c r="D1161" s="4"/>
      <c r="E1161" s="21"/>
      <c r="F1161" s="21"/>
      <c r="G1161" s="4"/>
      <c r="H1161" s="36"/>
      <c r="I1161" s="4"/>
      <c r="J1161" s="4"/>
    </row>
    <row r="1162" customFormat="false" ht="15" hidden="false" customHeight="false" outlineLevel="0" collapsed="false">
      <c r="A1162" s="4"/>
      <c r="B1162" s="4"/>
      <c r="C1162" s="4"/>
      <c r="D1162" s="4"/>
      <c r="E1162" s="21"/>
      <c r="F1162" s="21"/>
      <c r="G1162" s="4"/>
      <c r="H1162" s="36"/>
      <c r="I1162" s="4"/>
      <c r="J1162" s="4"/>
    </row>
    <row r="1163" customFormat="false" ht="15" hidden="false" customHeight="false" outlineLevel="0" collapsed="false">
      <c r="A1163" s="4"/>
      <c r="B1163" s="4"/>
      <c r="C1163" s="4"/>
      <c r="D1163" s="4"/>
      <c r="E1163" s="21"/>
      <c r="F1163" s="21"/>
      <c r="G1163" s="4"/>
      <c r="H1163" s="36"/>
      <c r="I1163" s="4"/>
      <c r="J1163" s="4"/>
    </row>
    <row r="1164" customFormat="false" ht="15" hidden="false" customHeight="false" outlineLevel="0" collapsed="false">
      <c r="A1164" s="4"/>
      <c r="B1164" s="4"/>
      <c r="C1164" s="4"/>
      <c r="D1164" s="4"/>
      <c r="E1164" s="21"/>
      <c r="F1164" s="21"/>
      <c r="G1164" s="4"/>
      <c r="H1164" s="36"/>
      <c r="I1164" s="4"/>
      <c r="J1164" s="4"/>
    </row>
    <row r="1165" customFormat="false" ht="15" hidden="false" customHeight="false" outlineLevel="0" collapsed="false">
      <c r="A1165" s="4"/>
      <c r="B1165" s="4"/>
      <c r="C1165" s="4"/>
      <c r="D1165" s="4"/>
      <c r="E1165" s="21"/>
      <c r="F1165" s="21"/>
      <c r="G1165" s="4"/>
      <c r="H1165" s="36"/>
      <c r="I1165" s="4"/>
      <c r="J1165" s="4"/>
    </row>
    <row r="1166" customFormat="false" ht="15" hidden="false" customHeight="false" outlineLevel="0" collapsed="false">
      <c r="A1166" s="4"/>
      <c r="B1166" s="4"/>
      <c r="C1166" s="4"/>
      <c r="D1166" s="4"/>
      <c r="E1166" s="21"/>
      <c r="F1166" s="21"/>
      <c r="G1166" s="4"/>
      <c r="H1166" s="36"/>
      <c r="I1166" s="4"/>
      <c r="J1166" s="4"/>
    </row>
    <row r="1167" customFormat="false" ht="15" hidden="false" customHeight="false" outlineLevel="0" collapsed="false">
      <c r="A1167" s="4"/>
      <c r="B1167" s="4"/>
      <c r="C1167" s="4"/>
      <c r="D1167" s="4"/>
      <c r="E1167" s="21"/>
      <c r="F1167" s="21"/>
      <c r="G1167" s="4"/>
      <c r="H1167" s="36"/>
      <c r="I1167" s="4"/>
      <c r="J1167" s="4"/>
    </row>
    <row r="1168" customFormat="false" ht="15" hidden="false" customHeight="false" outlineLevel="0" collapsed="false">
      <c r="A1168" s="4"/>
      <c r="B1168" s="4"/>
      <c r="C1168" s="4"/>
      <c r="D1168" s="4"/>
      <c r="E1168" s="21"/>
      <c r="F1168" s="21"/>
      <c r="G1168" s="4"/>
      <c r="H1168" s="36"/>
      <c r="I1168" s="4"/>
      <c r="J1168" s="4"/>
    </row>
    <row r="1169" customFormat="false" ht="15" hidden="false" customHeight="false" outlineLevel="0" collapsed="false">
      <c r="A1169" s="4"/>
      <c r="B1169" s="4"/>
      <c r="C1169" s="4"/>
      <c r="D1169" s="4"/>
      <c r="E1169" s="21"/>
      <c r="F1169" s="21"/>
      <c r="G1169" s="4"/>
      <c r="H1169" s="36"/>
      <c r="I1169" s="4"/>
      <c r="J1169" s="4"/>
    </row>
    <row r="1170" customFormat="false" ht="15" hidden="false" customHeight="false" outlineLevel="0" collapsed="false">
      <c r="A1170" s="4"/>
      <c r="B1170" s="4"/>
      <c r="C1170" s="4"/>
      <c r="D1170" s="4"/>
      <c r="E1170" s="21"/>
      <c r="F1170" s="21"/>
      <c r="G1170" s="4"/>
      <c r="H1170" s="36"/>
      <c r="I1170" s="4"/>
      <c r="J1170" s="4"/>
    </row>
    <row r="1171" customFormat="false" ht="15" hidden="false" customHeight="false" outlineLevel="0" collapsed="false">
      <c r="A1171" s="4"/>
      <c r="B1171" s="4"/>
      <c r="C1171" s="4"/>
      <c r="D1171" s="4"/>
      <c r="E1171" s="21"/>
      <c r="F1171" s="21"/>
      <c r="G1171" s="4"/>
      <c r="H1171" s="36"/>
      <c r="I1171" s="4"/>
      <c r="J1171" s="4"/>
    </row>
    <row r="1172" customFormat="false" ht="15" hidden="false" customHeight="false" outlineLevel="0" collapsed="false">
      <c r="A1172" s="4"/>
      <c r="B1172" s="4"/>
      <c r="C1172" s="4"/>
      <c r="D1172" s="4"/>
      <c r="E1172" s="21"/>
      <c r="F1172" s="21"/>
      <c r="G1172" s="4"/>
      <c r="H1172" s="36"/>
      <c r="I1172" s="4"/>
      <c r="J1172" s="4"/>
    </row>
    <row r="1173" customFormat="false" ht="15" hidden="false" customHeight="false" outlineLevel="0" collapsed="false">
      <c r="A1173" s="4"/>
      <c r="B1173" s="4"/>
      <c r="C1173" s="4"/>
      <c r="D1173" s="4"/>
      <c r="E1173" s="21"/>
      <c r="F1173" s="21"/>
      <c r="G1173" s="4"/>
      <c r="H1173" s="36"/>
      <c r="I1173" s="4"/>
      <c r="J1173" s="4"/>
    </row>
    <row r="1174" customFormat="false" ht="15" hidden="false" customHeight="false" outlineLevel="0" collapsed="false">
      <c r="A1174" s="4"/>
      <c r="B1174" s="4"/>
      <c r="C1174" s="4"/>
      <c r="D1174" s="4"/>
      <c r="E1174" s="21"/>
      <c r="F1174" s="21"/>
      <c r="G1174" s="4"/>
      <c r="H1174" s="36"/>
      <c r="I1174" s="4"/>
      <c r="J1174" s="4"/>
    </row>
    <row r="1175" customFormat="false" ht="15" hidden="false" customHeight="false" outlineLevel="0" collapsed="false">
      <c r="A1175" s="4"/>
      <c r="B1175" s="4"/>
      <c r="C1175" s="4"/>
      <c r="D1175" s="4"/>
      <c r="E1175" s="21"/>
      <c r="F1175" s="21"/>
      <c r="G1175" s="4"/>
      <c r="H1175" s="36"/>
      <c r="I1175" s="4"/>
      <c r="J1175" s="4"/>
    </row>
    <row r="1176" customFormat="false" ht="15" hidden="false" customHeight="false" outlineLevel="0" collapsed="false">
      <c r="A1176" s="4"/>
      <c r="B1176" s="4"/>
      <c r="C1176" s="4"/>
      <c r="D1176" s="4"/>
      <c r="E1176" s="21"/>
      <c r="F1176" s="21"/>
      <c r="G1176" s="4"/>
      <c r="H1176" s="36"/>
      <c r="I1176" s="4"/>
      <c r="J1176" s="4"/>
    </row>
    <row r="1177" customFormat="false" ht="15" hidden="false" customHeight="false" outlineLevel="0" collapsed="false">
      <c r="A1177" s="4"/>
      <c r="B1177" s="4"/>
      <c r="C1177" s="4"/>
      <c r="D1177" s="4"/>
      <c r="E1177" s="21"/>
      <c r="F1177" s="21"/>
      <c r="G1177" s="4"/>
      <c r="H1177" s="36"/>
      <c r="I1177" s="4"/>
      <c r="J1177" s="4"/>
    </row>
    <row r="1178" customFormat="false" ht="15" hidden="false" customHeight="false" outlineLevel="0" collapsed="false">
      <c r="A1178" s="4"/>
      <c r="B1178" s="4"/>
      <c r="C1178" s="4"/>
      <c r="D1178" s="4"/>
      <c r="E1178" s="21"/>
      <c r="F1178" s="21"/>
      <c r="G1178" s="4"/>
      <c r="H1178" s="36"/>
      <c r="I1178" s="4"/>
      <c r="J1178" s="4"/>
    </row>
    <row r="1179" customFormat="false" ht="15" hidden="false" customHeight="false" outlineLevel="0" collapsed="false">
      <c r="A1179" s="4"/>
      <c r="B1179" s="4"/>
      <c r="C1179" s="4"/>
      <c r="D1179" s="4"/>
      <c r="E1179" s="21"/>
      <c r="F1179" s="21"/>
      <c r="G1179" s="4"/>
      <c r="H1179" s="36"/>
      <c r="I1179" s="4"/>
      <c r="J1179" s="4"/>
    </row>
    <row r="1180" customFormat="false" ht="15" hidden="false" customHeight="false" outlineLevel="0" collapsed="false">
      <c r="A1180" s="4"/>
      <c r="B1180" s="4"/>
      <c r="C1180" s="4"/>
      <c r="D1180" s="4"/>
      <c r="E1180" s="21"/>
      <c r="F1180" s="21"/>
      <c r="G1180" s="4"/>
      <c r="H1180" s="36"/>
      <c r="I1180" s="4"/>
      <c r="J1180" s="4"/>
    </row>
    <row r="1181" customFormat="false" ht="15" hidden="false" customHeight="false" outlineLevel="0" collapsed="false">
      <c r="A1181" s="4"/>
      <c r="B1181" s="4"/>
      <c r="C1181" s="4"/>
      <c r="D1181" s="4"/>
      <c r="E1181" s="21"/>
      <c r="F1181" s="21"/>
      <c r="G1181" s="4"/>
      <c r="H1181" s="36"/>
      <c r="I1181" s="4"/>
      <c r="J1181" s="4"/>
    </row>
    <row r="1182" customFormat="false" ht="15" hidden="false" customHeight="false" outlineLevel="0" collapsed="false">
      <c r="A1182" s="4"/>
      <c r="B1182" s="4"/>
      <c r="C1182" s="4"/>
      <c r="D1182" s="4"/>
      <c r="E1182" s="21"/>
      <c r="F1182" s="21"/>
      <c r="G1182" s="4"/>
      <c r="H1182" s="36"/>
      <c r="I1182" s="4"/>
      <c r="J1182" s="4"/>
    </row>
    <row r="1183" customFormat="false" ht="15" hidden="false" customHeight="false" outlineLevel="0" collapsed="false">
      <c r="A1183" s="4"/>
      <c r="B1183" s="4"/>
      <c r="C1183" s="4"/>
      <c r="D1183" s="4"/>
      <c r="E1183" s="21"/>
      <c r="F1183" s="21"/>
      <c r="G1183" s="4"/>
      <c r="H1183" s="36"/>
      <c r="I1183" s="4"/>
      <c r="J1183" s="4"/>
    </row>
    <row r="1184" customFormat="false" ht="15" hidden="false" customHeight="false" outlineLevel="0" collapsed="false">
      <c r="A1184" s="4"/>
      <c r="B1184" s="4"/>
      <c r="C1184" s="4"/>
      <c r="D1184" s="4"/>
      <c r="E1184" s="21"/>
      <c r="F1184" s="21"/>
      <c r="G1184" s="4"/>
      <c r="H1184" s="36"/>
      <c r="I1184" s="4"/>
      <c r="J1184" s="4"/>
    </row>
    <row r="1185" customFormat="false" ht="15" hidden="false" customHeight="false" outlineLevel="0" collapsed="false">
      <c r="A1185" s="4"/>
      <c r="B1185" s="4"/>
      <c r="C1185" s="4"/>
      <c r="D1185" s="4"/>
      <c r="E1185" s="21"/>
      <c r="F1185" s="21"/>
      <c r="G1185" s="4"/>
      <c r="H1185" s="36"/>
      <c r="I1185" s="4"/>
      <c r="J1185" s="4"/>
    </row>
    <row r="1186" customFormat="false" ht="15" hidden="false" customHeight="false" outlineLevel="0" collapsed="false">
      <c r="A1186" s="4"/>
      <c r="B1186" s="4"/>
      <c r="C1186" s="4"/>
      <c r="D1186" s="4"/>
      <c r="E1186" s="21"/>
      <c r="F1186" s="21"/>
      <c r="G1186" s="4"/>
      <c r="H1186" s="36"/>
      <c r="I1186" s="4"/>
      <c r="J1186" s="4"/>
    </row>
    <row r="1187" customFormat="false" ht="15" hidden="false" customHeight="false" outlineLevel="0" collapsed="false">
      <c r="A1187" s="4"/>
      <c r="B1187" s="4"/>
      <c r="C1187" s="4"/>
      <c r="D1187" s="4"/>
      <c r="E1187" s="21"/>
      <c r="F1187" s="21"/>
      <c r="G1187" s="4"/>
      <c r="H1187" s="36"/>
      <c r="I1187" s="4"/>
      <c r="J1187" s="4"/>
    </row>
    <row r="1188" customFormat="false" ht="15" hidden="false" customHeight="false" outlineLevel="0" collapsed="false">
      <c r="A1188" s="4"/>
      <c r="B1188" s="4"/>
      <c r="C1188" s="4"/>
      <c r="D1188" s="4"/>
      <c r="E1188" s="21"/>
      <c r="F1188" s="21"/>
      <c r="G1188" s="4"/>
      <c r="H1188" s="36"/>
      <c r="I1188" s="4"/>
      <c r="J1188" s="4"/>
    </row>
    <row r="1189" customFormat="false" ht="15" hidden="false" customHeight="false" outlineLevel="0" collapsed="false">
      <c r="A1189" s="4"/>
      <c r="B1189" s="4"/>
      <c r="C1189" s="4"/>
      <c r="D1189" s="4"/>
      <c r="E1189" s="21"/>
      <c r="F1189" s="21"/>
      <c r="G1189" s="4"/>
      <c r="H1189" s="36"/>
      <c r="I1189" s="4"/>
      <c r="J1189" s="4"/>
    </row>
    <row r="1190" customFormat="false" ht="15" hidden="false" customHeight="false" outlineLevel="0" collapsed="false">
      <c r="A1190" s="4"/>
      <c r="B1190" s="4"/>
      <c r="C1190" s="4"/>
      <c r="D1190" s="4"/>
      <c r="E1190" s="21"/>
      <c r="F1190" s="21"/>
      <c r="G1190" s="4"/>
      <c r="H1190" s="36"/>
      <c r="I1190" s="4"/>
      <c r="J1190" s="4"/>
    </row>
    <row r="1191" customFormat="false" ht="15" hidden="false" customHeight="false" outlineLevel="0" collapsed="false">
      <c r="A1191" s="4"/>
      <c r="B1191" s="4"/>
      <c r="C1191" s="4"/>
      <c r="D1191" s="4"/>
      <c r="E1191" s="21"/>
      <c r="F1191" s="21"/>
      <c r="G1191" s="4"/>
      <c r="H1191" s="36"/>
      <c r="I1191" s="4"/>
      <c r="J1191" s="4"/>
    </row>
    <row r="1192" customFormat="false" ht="15" hidden="false" customHeight="false" outlineLevel="0" collapsed="false">
      <c r="A1192" s="4"/>
      <c r="B1192" s="4"/>
      <c r="C1192" s="4"/>
      <c r="D1192" s="4"/>
      <c r="E1192" s="21"/>
      <c r="F1192" s="21"/>
      <c r="G1192" s="4"/>
      <c r="H1192" s="36"/>
      <c r="I1192" s="4"/>
      <c r="J1192" s="4"/>
    </row>
    <row r="1193" customFormat="false" ht="15" hidden="false" customHeight="false" outlineLevel="0" collapsed="false">
      <c r="A1193" s="4"/>
      <c r="B1193" s="4"/>
      <c r="C1193" s="4"/>
      <c r="D1193" s="4"/>
      <c r="E1193" s="21"/>
      <c r="F1193" s="21"/>
      <c r="G1193" s="4"/>
      <c r="H1193" s="36"/>
      <c r="I1193" s="4"/>
      <c r="J1193" s="4"/>
    </row>
    <row r="1194" customFormat="false" ht="15" hidden="false" customHeight="false" outlineLevel="0" collapsed="false">
      <c r="A1194" s="4"/>
      <c r="B1194" s="4"/>
      <c r="C1194" s="4"/>
      <c r="D1194" s="4"/>
      <c r="E1194" s="21"/>
      <c r="F1194" s="21"/>
      <c r="G1194" s="4"/>
      <c r="H1194" s="36"/>
      <c r="I1194" s="4"/>
      <c r="J1194" s="4"/>
    </row>
    <row r="1195" customFormat="false" ht="15" hidden="false" customHeight="false" outlineLevel="0" collapsed="false">
      <c r="A1195" s="4"/>
      <c r="B1195" s="4"/>
      <c r="C1195" s="4"/>
      <c r="D1195" s="4"/>
      <c r="E1195" s="21"/>
      <c r="F1195" s="21"/>
      <c r="G1195" s="4"/>
      <c r="H1195" s="36"/>
      <c r="I1195" s="4"/>
      <c r="J1195" s="4"/>
    </row>
    <row r="1196" customFormat="false" ht="15" hidden="false" customHeight="false" outlineLevel="0" collapsed="false">
      <c r="A1196" s="4"/>
      <c r="B1196" s="4"/>
      <c r="C1196" s="4"/>
      <c r="D1196" s="4"/>
      <c r="E1196" s="21"/>
      <c r="F1196" s="21"/>
      <c r="G1196" s="4"/>
      <c r="H1196" s="36"/>
      <c r="I1196" s="4"/>
      <c r="J1196" s="4"/>
    </row>
    <row r="1197" customFormat="false" ht="15" hidden="false" customHeight="false" outlineLevel="0" collapsed="false">
      <c r="A1197" s="4"/>
      <c r="B1197" s="4"/>
      <c r="C1197" s="4"/>
      <c r="D1197" s="4"/>
      <c r="E1197" s="21"/>
      <c r="F1197" s="21"/>
      <c r="G1197" s="4"/>
      <c r="H1197" s="36"/>
      <c r="I1197" s="4"/>
      <c r="J1197" s="4"/>
    </row>
    <row r="1198" customFormat="false" ht="15" hidden="false" customHeight="false" outlineLevel="0" collapsed="false">
      <c r="A1198" s="4"/>
      <c r="B1198" s="4"/>
      <c r="C1198" s="4"/>
      <c r="D1198" s="4"/>
      <c r="E1198" s="21"/>
      <c r="F1198" s="21"/>
      <c r="G1198" s="4"/>
      <c r="H1198" s="36"/>
      <c r="I1198" s="4"/>
      <c r="J1198" s="4"/>
    </row>
    <row r="1199" customFormat="false" ht="15" hidden="false" customHeight="false" outlineLevel="0" collapsed="false">
      <c r="A1199" s="4"/>
      <c r="B1199" s="4"/>
      <c r="C1199" s="4"/>
      <c r="D1199" s="4"/>
      <c r="E1199" s="21"/>
      <c r="F1199" s="21"/>
      <c r="G1199" s="4"/>
      <c r="H1199" s="36"/>
      <c r="I1199" s="4"/>
      <c r="J1199" s="4"/>
    </row>
    <row r="1200" customFormat="false" ht="15" hidden="false" customHeight="false" outlineLevel="0" collapsed="false">
      <c r="A1200" s="4"/>
      <c r="B1200" s="4"/>
      <c r="C1200" s="4"/>
      <c r="D1200" s="4"/>
      <c r="E1200" s="21"/>
      <c r="F1200" s="21"/>
      <c r="G1200" s="4"/>
      <c r="H1200" s="36"/>
      <c r="I1200" s="4"/>
      <c r="J1200" s="4"/>
    </row>
    <row r="1201" customFormat="false" ht="15" hidden="false" customHeight="false" outlineLevel="0" collapsed="false">
      <c r="A1201" s="4"/>
      <c r="B1201" s="4"/>
      <c r="C1201" s="4"/>
      <c r="D1201" s="4"/>
      <c r="E1201" s="21"/>
      <c r="F1201" s="21"/>
      <c r="G1201" s="4"/>
      <c r="H1201" s="36"/>
      <c r="I1201" s="4"/>
      <c r="J1201" s="4"/>
    </row>
    <row r="1202" customFormat="false" ht="15" hidden="false" customHeight="false" outlineLevel="0" collapsed="false">
      <c r="A1202" s="4"/>
      <c r="B1202" s="4"/>
      <c r="C1202" s="4"/>
      <c r="D1202" s="4"/>
      <c r="E1202" s="21"/>
      <c r="F1202" s="21"/>
      <c r="G1202" s="4"/>
      <c r="H1202" s="36"/>
      <c r="I1202" s="4"/>
      <c r="J1202" s="4"/>
    </row>
    <row r="1203" customFormat="false" ht="15" hidden="false" customHeight="false" outlineLevel="0" collapsed="false">
      <c r="A1203" s="4"/>
      <c r="B1203" s="4"/>
      <c r="C1203" s="4"/>
      <c r="D1203" s="4"/>
      <c r="E1203" s="21"/>
      <c r="F1203" s="21"/>
      <c r="G1203" s="4"/>
      <c r="H1203" s="36"/>
      <c r="I1203" s="4"/>
      <c r="J1203" s="4"/>
    </row>
    <row r="1204" customFormat="false" ht="15" hidden="false" customHeight="false" outlineLevel="0" collapsed="false">
      <c r="A1204" s="4"/>
      <c r="B1204" s="4"/>
      <c r="C1204" s="4"/>
      <c r="D1204" s="4"/>
      <c r="E1204" s="21"/>
      <c r="F1204" s="21"/>
      <c r="G1204" s="4"/>
      <c r="H1204" s="36"/>
      <c r="I1204" s="4"/>
      <c r="J1204" s="4"/>
    </row>
    <row r="1205" customFormat="false" ht="15" hidden="false" customHeight="false" outlineLevel="0" collapsed="false">
      <c r="A1205" s="4"/>
      <c r="B1205" s="4"/>
      <c r="C1205" s="4"/>
      <c r="D1205" s="4"/>
      <c r="E1205" s="21"/>
      <c r="F1205" s="21"/>
      <c r="G1205" s="4"/>
      <c r="H1205" s="36"/>
      <c r="I1205" s="4"/>
      <c r="J1205" s="4"/>
    </row>
    <row r="1206" customFormat="false" ht="15" hidden="false" customHeight="false" outlineLevel="0" collapsed="false">
      <c r="A1206" s="4"/>
      <c r="B1206" s="4"/>
      <c r="C1206" s="4"/>
      <c r="D1206" s="4"/>
      <c r="E1206" s="21"/>
      <c r="F1206" s="21"/>
      <c r="G1206" s="4"/>
      <c r="H1206" s="36"/>
      <c r="I1206" s="4"/>
      <c r="J1206" s="4"/>
    </row>
    <row r="1207" customFormat="false" ht="15" hidden="false" customHeight="false" outlineLevel="0" collapsed="false">
      <c r="A1207" s="4"/>
      <c r="B1207" s="4"/>
      <c r="C1207" s="4"/>
      <c r="D1207" s="4"/>
      <c r="E1207" s="21"/>
      <c r="F1207" s="21"/>
      <c r="G1207" s="4"/>
      <c r="H1207" s="36"/>
      <c r="I1207" s="4"/>
      <c r="J1207" s="4"/>
    </row>
    <row r="1208" customFormat="false" ht="15" hidden="false" customHeight="false" outlineLevel="0" collapsed="false">
      <c r="A1208" s="4"/>
      <c r="B1208" s="4"/>
      <c r="C1208" s="4"/>
      <c r="D1208" s="4"/>
      <c r="E1208" s="21"/>
      <c r="F1208" s="21"/>
      <c r="G1208" s="4"/>
      <c r="H1208" s="36"/>
      <c r="I1208" s="4"/>
      <c r="J1208" s="4"/>
    </row>
    <row r="1209" customFormat="false" ht="15" hidden="false" customHeight="false" outlineLevel="0" collapsed="false">
      <c r="A1209" s="4"/>
      <c r="B1209" s="4"/>
      <c r="C1209" s="4"/>
      <c r="D1209" s="4"/>
      <c r="E1209" s="21"/>
      <c r="F1209" s="21"/>
      <c r="G1209" s="4"/>
      <c r="H1209" s="36"/>
      <c r="I1209" s="4"/>
      <c r="J1209" s="4"/>
    </row>
    <row r="1210" customFormat="false" ht="15" hidden="false" customHeight="false" outlineLevel="0" collapsed="false">
      <c r="A1210" s="4"/>
      <c r="B1210" s="4"/>
      <c r="C1210" s="4"/>
      <c r="D1210" s="4"/>
      <c r="E1210" s="21"/>
      <c r="F1210" s="21"/>
      <c r="G1210" s="4"/>
      <c r="H1210" s="36"/>
      <c r="I1210" s="4"/>
      <c r="J1210" s="4"/>
    </row>
    <row r="1211" customFormat="false" ht="15" hidden="false" customHeight="false" outlineLevel="0" collapsed="false">
      <c r="A1211" s="4"/>
      <c r="B1211" s="4"/>
      <c r="C1211" s="4"/>
      <c r="D1211" s="4"/>
      <c r="E1211" s="21"/>
      <c r="F1211" s="21"/>
      <c r="G1211" s="4"/>
      <c r="H1211" s="36"/>
      <c r="I1211" s="4"/>
      <c r="J1211" s="4"/>
    </row>
    <row r="1212" customFormat="false" ht="15" hidden="false" customHeight="false" outlineLevel="0" collapsed="false">
      <c r="A1212" s="4"/>
      <c r="B1212" s="4"/>
      <c r="C1212" s="4"/>
      <c r="D1212" s="4"/>
      <c r="E1212" s="21"/>
      <c r="F1212" s="21"/>
      <c r="G1212" s="4"/>
      <c r="H1212" s="36"/>
      <c r="I1212" s="4"/>
      <c r="J1212" s="4"/>
    </row>
    <row r="1213" customFormat="false" ht="15" hidden="false" customHeight="false" outlineLevel="0" collapsed="false">
      <c r="A1213" s="4"/>
      <c r="B1213" s="4"/>
      <c r="C1213" s="4"/>
      <c r="D1213" s="4"/>
      <c r="E1213" s="21"/>
      <c r="F1213" s="21"/>
      <c r="G1213" s="4"/>
      <c r="H1213" s="36"/>
      <c r="I1213" s="4"/>
      <c r="J1213" s="4"/>
    </row>
    <row r="1214" customFormat="false" ht="15" hidden="false" customHeight="false" outlineLevel="0" collapsed="false">
      <c r="A1214" s="4"/>
      <c r="B1214" s="4"/>
      <c r="C1214" s="4"/>
      <c r="D1214" s="4"/>
      <c r="E1214" s="21"/>
      <c r="F1214" s="21"/>
      <c r="G1214" s="4"/>
      <c r="H1214" s="36"/>
      <c r="I1214" s="4"/>
      <c r="J1214" s="4"/>
    </row>
    <row r="1215" customFormat="false" ht="15" hidden="false" customHeight="false" outlineLevel="0" collapsed="false">
      <c r="A1215" s="4"/>
      <c r="B1215" s="4"/>
      <c r="C1215" s="4"/>
      <c r="D1215" s="4"/>
      <c r="E1215" s="21"/>
      <c r="F1215" s="21"/>
      <c r="G1215" s="4"/>
      <c r="H1215" s="36"/>
      <c r="I1215" s="4"/>
      <c r="J1215" s="4"/>
    </row>
    <row r="1216" customFormat="false" ht="15" hidden="false" customHeight="false" outlineLevel="0" collapsed="false">
      <c r="A1216" s="4"/>
      <c r="B1216" s="4"/>
      <c r="C1216" s="4"/>
      <c r="D1216" s="4"/>
      <c r="E1216" s="21"/>
      <c r="F1216" s="21"/>
      <c r="G1216" s="4"/>
      <c r="H1216" s="36"/>
      <c r="I1216" s="4"/>
      <c r="J1216" s="4"/>
    </row>
    <row r="1217" customFormat="false" ht="15" hidden="false" customHeight="false" outlineLevel="0" collapsed="false">
      <c r="A1217" s="4"/>
      <c r="B1217" s="4"/>
      <c r="C1217" s="4"/>
      <c r="D1217" s="4"/>
      <c r="E1217" s="21"/>
      <c r="F1217" s="21"/>
      <c r="G1217" s="4"/>
      <c r="H1217" s="36"/>
      <c r="I1217" s="4"/>
      <c r="J1217" s="4"/>
    </row>
    <row r="1218" customFormat="false" ht="15" hidden="false" customHeight="false" outlineLevel="0" collapsed="false">
      <c r="A1218" s="4"/>
      <c r="B1218" s="4"/>
      <c r="C1218" s="4"/>
      <c r="D1218" s="4"/>
      <c r="E1218" s="21"/>
      <c r="F1218" s="21"/>
      <c r="G1218" s="4"/>
      <c r="H1218" s="36"/>
      <c r="I1218" s="4"/>
      <c r="J1218" s="4"/>
    </row>
    <row r="1219" customFormat="false" ht="15" hidden="false" customHeight="false" outlineLevel="0" collapsed="false">
      <c r="A1219" s="4"/>
      <c r="B1219" s="4"/>
      <c r="C1219" s="4"/>
      <c r="D1219" s="4"/>
      <c r="E1219" s="21"/>
      <c r="F1219" s="21"/>
      <c r="G1219" s="4"/>
      <c r="H1219" s="36"/>
      <c r="I1219" s="4"/>
      <c r="J1219" s="4"/>
    </row>
    <row r="1220" customFormat="false" ht="15" hidden="false" customHeight="false" outlineLevel="0" collapsed="false">
      <c r="A1220" s="4"/>
      <c r="B1220" s="4"/>
      <c r="C1220" s="4"/>
      <c r="D1220" s="4"/>
      <c r="E1220" s="21"/>
      <c r="F1220" s="21"/>
      <c r="G1220" s="4"/>
      <c r="H1220" s="36"/>
      <c r="I1220" s="4"/>
      <c r="J1220" s="4"/>
    </row>
    <row r="1221" customFormat="false" ht="15" hidden="false" customHeight="false" outlineLevel="0" collapsed="false">
      <c r="A1221" s="4"/>
      <c r="B1221" s="4"/>
      <c r="C1221" s="4"/>
      <c r="D1221" s="4"/>
      <c r="E1221" s="21"/>
      <c r="F1221" s="21"/>
      <c r="G1221" s="4"/>
      <c r="H1221" s="36"/>
      <c r="I1221" s="4"/>
      <c r="J1221" s="4"/>
    </row>
    <row r="1222" customFormat="false" ht="15" hidden="false" customHeight="false" outlineLevel="0" collapsed="false">
      <c r="A1222" s="4"/>
      <c r="B1222" s="4"/>
      <c r="C1222" s="4"/>
      <c r="D1222" s="4"/>
      <c r="E1222" s="21"/>
      <c r="F1222" s="21"/>
      <c r="G1222" s="4"/>
      <c r="H1222" s="36"/>
      <c r="I1222" s="4"/>
      <c r="J1222" s="4"/>
    </row>
    <row r="1223" customFormat="false" ht="15" hidden="false" customHeight="false" outlineLevel="0" collapsed="false">
      <c r="A1223" s="4"/>
      <c r="B1223" s="4"/>
      <c r="C1223" s="4"/>
      <c r="D1223" s="4"/>
      <c r="E1223" s="21"/>
      <c r="F1223" s="21"/>
      <c r="G1223" s="4"/>
      <c r="H1223" s="36"/>
      <c r="I1223" s="4"/>
      <c r="J1223" s="4"/>
    </row>
    <row r="1224" customFormat="false" ht="15" hidden="false" customHeight="false" outlineLevel="0" collapsed="false">
      <c r="A1224" s="4"/>
      <c r="B1224" s="4"/>
      <c r="C1224" s="4"/>
      <c r="D1224" s="4"/>
      <c r="E1224" s="21"/>
      <c r="F1224" s="21"/>
      <c r="G1224" s="4"/>
      <c r="H1224" s="36"/>
      <c r="I1224" s="4"/>
      <c r="J1224" s="4"/>
    </row>
    <row r="1225" customFormat="false" ht="15" hidden="false" customHeight="false" outlineLevel="0" collapsed="false">
      <c r="A1225" s="4"/>
      <c r="B1225" s="4"/>
      <c r="C1225" s="4"/>
      <c r="D1225" s="4"/>
      <c r="E1225" s="21"/>
      <c r="F1225" s="21"/>
      <c r="G1225" s="4"/>
      <c r="H1225" s="36"/>
      <c r="I1225" s="4"/>
      <c r="J1225" s="4"/>
    </row>
    <row r="1226" customFormat="false" ht="15" hidden="false" customHeight="false" outlineLevel="0" collapsed="false">
      <c r="A1226" s="4"/>
      <c r="B1226" s="4"/>
      <c r="C1226" s="4"/>
      <c r="D1226" s="4"/>
      <c r="E1226" s="21"/>
      <c r="F1226" s="21"/>
      <c r="G1226" s="4"/>
      <c r="H1226" s="36"/>
      <c r="I1226" s="4"/>
      <c r="J1226" s="4"/>
    </row>
    <row r="1227" customFormat="false" ht="15" hidden="false" customHeight="false" outlineLevel="0" collapsed="false">
      <c r="A1227" s="4"/>
      <c r="B1227" s="4"/>
      <c r="C1227" s="4"/>
      <c r="D1227" s="4"/>
      <c r="E1227" s="21"/>
      <c r="F1227" s="21"/>
      <c r="G1227" s="4"/>
      <c r="H1227" s="36"/>
      <c r="I1227" s="4"/>
      <c r="J1227" s="4"/>
    </row>
    <row r="1228" customFormat="false" ht="15" hidden="false" customHeight="false" outlineLevel="0" collapsed="false">
      <c r="A1228" s="4"/>
      <c r="B1228" s="4"/>
      <c r="C1228" s="4"/>
      <c r="D1228" s="4"/>
      <c r="E1228" s="21"/>
      <c r="F1228" s="21"/>
      <c r="G1228" s="4"/>
      <c r="H1228" s="36"/>
      <c r="I1228" s="4"/>
      <c r="J1228" s="4"/>
    </row>
    <row r="1229" customFormat="false" ht="15" hidden="false" customHeight="false" outlineLevel="0" collapsed="false">
      <c r="A1229" s="4"/>
      <c r="B1229" s="4"/>
      <c r="C1229" s="4"/>
      <c r="D1229" s="4"/>
      <c r="E1229" s="21"/>
      <c r="F1229" s="21"/>
      <c r="G1229" s="4"/>
      <c r="H1229" s="36"/>
      <c r="I1229" s="4"/>
      <c r="J1229" s="4"/>
    </row>
    <row r="1230" customFormat="false" ht="15" hidden="false" customHeight="false" outlineLevel="0" collapsed="false">
      <c r="A1230" s="4"/>
      <c r="B1230" s="4"/>
      <c r="C1230" s="4"/>
      <c r="D1230" s="4"/>
      <c r="E1230" s="21"/>
      <c r="F1230" s="21"/>
      <c r="G1230" s="4"/>
      <c r="H1230" s="36"/>
      <c r="I1230" s="4"/>
      <c r="J1230" s="4"/>
    </row>
    <row r="1231" customFormat="false" ht="15" hidden="false" customHeight="false" outlineLevel="0" collapsed="false">
      <c r="A1231" s="4"/>
      <c r="B1231" s="4"/>
      <c r="C1231" s="4"/>
      <c r="D1231" s="4"/>
      <c r="E1231" s="21"/>
      <c r="F1231" s="21"/>
      <c r="G1231" s="4"/>
      <c r="H1231" s="36"/>
      <c r="I1231" s="4"/>
      <c r="J1231" s="4"/>
    </row>
    <row r="1232" customFormat="false" ht="15" hidden="false" customHeight="false" outlineLevel="0" collapsed="false">
      <c r="A1232" s="4"/>
      <c r="B1232" s="4"/>
      <c r="C1232" s="4"/>
      <c r="D1232" s="4"/>
      <c r="E1232" s="21"/>
      <c r="F1232" s="21"/>
      <c r="G1232" s="4"/>
      <c r="H1232" s="36"/>
      <c r="I1232" s="4"/>
      <c r="J1232" s="4"/>
    </row>
    <row r="1233" customFormat="false" ht="15" hidden="false" customHeight="false" outlineLevel="0" collapsed="false">
      <c r="A1233" s="4"/>
      <c r="B1233" s="4"/>
      <c r="C1233" s="4"/>
      <c r="D1233" s="4"/>
      <c r="E1233" s="21"/>
      <c r="F1233" s="21"/>
      <c r="G1233" s="4"/>
      <c r="H1233" s="36"/>
      <c r="I1233" s="4"/>
      <c r="J1233" s="4"/>
    </row>
    <row r="1234" customFormat="false" ht="15" hidden="false" customHeight="false" outlineLevel="0" collapsed="false">
      <c r="A1234" s="4"/>
      <c r="B1234" s="4"/>
      <c r="C1234" s="4"/>
      <c r="D1234" s="4"/>
      <c r="E1234" s="21"/>
      <c r="F1234" s="21"/>
      <c r="G1234" s="4"/>
      <c r="H1234" s="36"/>
      <c r="I1234" s="4"/>
      <c r="J1234" s="4"/>
    </row>
    <row r="1235" customFormat="false" ht="15" hidden="false" customHeight="false" outlineLevel="0" collapsed="false">
      <c r="A1235" s="4"/>
      <c r="B1235" s="4"/>
      <c r="C1235" s="4"/>
      <c r="D1235" s="4"/>
      <c r="E1235" s="21"/>
      <c r="F1235" s="21"/>
      <c r="G1235" s="4"/>
      <c r="H1235" s="36"/>
      <c r="I1235" s="4"/>
      <c r="J1235" s="4"/>
    </row>
    <row r="1236" customFormat="false" ht="15" hidden="false" customHeight="false" outlineLevel="0" collapsed="false">
      <c r="A1236" s="4"/>
      <c r="B1236" s="4"/>
      <c r="C1236" s="4"/>
      <c r="D1236" s="4"/>
      <c r="E1236" s="21"/>
      <c r="F1236" s="21"/>
      <c r="G1236" s="4"/>
      <c r="H1236" s="36"/>
      <c r="I1236" s="4"/>
      <c r="J1236" s="4"/>
    </row>
    <row r="1237" customFormat="false" ht="15" hidden="false" customHeight="false" outlineLevel="0" collapsed="false">
      <c r="A1237" s="4"/>
      <c r="B1237" s="4"/>
      <c r="C1237" s="4"/>
      <c r="D1237" s="4"/>
      <c r="E1237" s="21"/>
      <c r="F1237" s="21"/>
      <c r="G1237" s="4"/>
      <c r="H1237" s="36"/>
      <c r="I1237" s="4"/>
      <c r="J1237" s="4"/>
    </row>
    <row r="1238" customFormat="false" ht="15" hidden="false" customHeight="false" outlineLevel="0" collapsed="false">
      <c r="A1238" s="4"/>
      <c r="B1238" s="4"/>
      <c r="C1238" s="4"/>
      <c r="D1238" s="4"/>
      <c r="E1238" s="21"/>
      <c r="F1238" s="21"/>
      <c r="G1238" s="4"/>
      <c r="H1238" s="36"/>
      <c r="I1238" s="4"/>
      <c r="J1238" s="4"/>
    </row>
    <row r="1239" customFormat="false" ht="15" hidden="false" customHeight="false" outlineLevel="0" collapsed="false">
      <c r="A1239" s="4"/>
      <c r="B1239" s="4"/>
      <c r="C1239" s="4"/>
      <c r="D1239" s="4"/>
      <c r="E1239" s="21"/>
      <c r="F1239" s="21"/>
      <c r="G1239" s="4"/>
      <c r="H1239" s="36"/>
      <c r="I1239" s="4"/>
      <c r="J1239" s="4"/>
    </row>
    <row r="1240" customFormat="false" ht="15" hidden="false" customHeight="false" outlineLevel="0" collapsed="false">
      <c r="A1240" s="4"/>
      <c r="B1240" s="4"/>
      <c r="C1240" s="4"/>
      <c r="D1240" s="4"/>
      <c r="E1240" s="21"/>
      <c r="F1240" s="21"/>
      <c r="G1240" s="4"/>
      <c r="H1240" s="36"/>
      <c r="I1240" s="4"/>
      <c r="J1240" s="4"/>
    </row>
    <row r="1241" customFormat="false" ht="15" hidden="false" customHeight="false" outlineLevel="0" collapsed="false">
      <c r="A1241" s="4"/>
      <c r="B1241" s="4"/>
      <c r="C1241" s="4"/>
      <c r="D1241" s="4"/>
      <c r="E1241" s="21"/>
      <c r="F1241" s="21"/>
      <c r="G1241" s="4"/>
      <c r="H1241" s="36"/>
      <c r="I1241" s="4"/>
      <c r="J1241" s="4"/>
    </row>
    <row r="1242" customFormat="false" ht="15" hidden="false" customHeight="false" outlineLevel="0" collapsed="false">
      <c r="A1242" s="4"/>
      <c r="B1242" s="4"/>
      <c r="C1242" s="4"/>
      <c r="D1242" s="4"/>
      <c r="E1242" s="21"/>
      <c r="F1242" s="21"/>
      <c r="G1242" s="4"/>
      <c r="H1242" s="36"/>
      <c r="I1242" s="4"/>
      <c r="J1242" s="4"/>
    </row>
    <row r="1243" customFormat="false" ht="15" hidden="false" customHeight="false" outlineLevel="0" collapsed="false">
      <c r="A1243" s="4"/>
      <c r="B1243" s="4"/>
      <c r="C1243" s="4"/>
      <c r="D1243" s="4"/>
      <c r="E1243" s="21"/>
      <c r="F1243" s="21"/>
      <c r="G1243" s="4"/>
      <c r="H1243" s="36"/>
      <c r="I1243" s="4"/>
      <c r="J1243" s="4"/>
    </row>
    <row r="1244" customFormat="false" ht="15" hidden="false" customHeight="false" outlineLevel="0" collapsed="false">
      <c r="A1244" s="4"/>
      <c r="B1244" s="4"/>
      <c r="C1244" s="4"/>
      <c r="D1244" s="4"/>
      <c r="E1244" s="21"/>
      <c r="F1244" s="21"/>
      <c r="G1244" s="4"/>
      <c r="H1244" s="36"/>
      <c r="I1244" s="4"/>
      <c r="J1244" s="4"/>
    </row>
    <row r="1245" customFormat="false" ht="15" hidden="false" customHeight="false" outlineLevel="0" collapsed="false">
      <c r="A1245" s="4"/>
      <c r="B1245" s="4"/>
      <c r="C1245" s="4"/>
      <c r="D1245" s="4"/>
      <c r="E1245" s="21"/>
      <c r="F1245" s="21"/>
      <c r="G1245" s="4"/>
      <c r="H1245" s="36"/>
      <c r="I1245" s="4"/>
      <c r="J1245" s="4"/>
    </row>
    <row r="1246" customFormat="false" ht="15" hidden="false" customHeight="false" outlineLevel="0" collapsed="false">
      <c r="A1246" s="4"/>
      <c r="B1246" s="4"/>
      <c r="C1246" s="4"/>
      <c r="D1246" s="4"/>
      <c r="E1246" s="21"/>
      <c r="F1246" s="21"/>
      <c r="G1246" s="4"/>
      <c r="H1246" s="36"/>
      <c r="I1246" s="4"/>
      <c r="J1246" s="4"/>
    </row>
    <row r="1247" customFormat="false" ht="15" hidden="false" customHeight="false" outlineLevel="0" collapsed="false">
      <c r="A1247" s="4"/>
      <c r="B1247" s="4"/>
      <c r="C1247" s="4"/>
      <c r="D1247" s="4"/>
      <c r="E1247" s="21"/>
      <c r="F1247" s="21"/>
      <c r="G1247" s="4"/>
      <c r="H1247" s="36"/>
      <c r="I1247" s="4"/>
      <c r="J1247" s="4"/>
    </row>
    <row r="1248" customFormat="false" ht="15" hidden="false" customHeight="false" outlineLevel="0" collapsed="false">
      <c r="A1248" s="4"/>
      <c r="B1248" s="4"/>
      <c r="C1248" s="4"/>
      <c r="D1248" s="4"/>
      <c r="E1248" s="21"/>
      <c r="F1248" s="21"/>
      <c r="G1248" s="4"/>
      <c r="H1248" s="36"/>
      <c r="I1248" s="4"/>
      <c r="J1248" s="4"/>
    </row>
    <row r="1249" customFormat="false" ht="15" hidden="false" customHeight="false" outlineLevel="0" collapsed="false">
      <c r="A1249" s="4"/>
      <c r="B1249" s="4"/>
      <c r="C1249" s="4"/>
      <c r="D1249" s="4"/>
      <c r="E1249" s="21"/>
      <c r="F1249" s="21"/>
      <c r="G1249" s="4"/>
      <c r="H1249" s="36"/>
      <c r="I1249" s="4"/>
      <c r="J1249" s="4"/>
    </row>
    <row r="1250" customFormat="false" ht="15" hidden="false" customHeight="false" outlineLevel="0" collapsed="false">
      <c r="A1250" s="4"/>
      <c r="B1250" s="4"/>
      <c r="C1250" s="4"/>
      <c r="D1250" s="4"/>
      <c r="E1250" s="21"/>
      <c r="F1250" s="21"/>
      <c r="G1250" s="4"/>
      <c r="H1250" s="36"/>
      <c r="I1250" s="4"/>
      <c r="J1250" s="4"/>
    </row>
    <row r="1251" customFormat="false" ht="15" hidden="false" customHeight="false" outlineLevel="0" collapsed="false">
      <c r="A1251" s="4"/>
      <c r="B1251" s="4"/>
      <c r="C1251" s="4"/>
      <c r="D1251" s="4"/>
      <c r="E1251" s="21"/>
      <c r="F1251" s="21"/>
      <c r="G1251" s="4"/>
      <c r="H1251" s="36"/>
      <c r="I1251" s="4"/>
      <c r="J1251" s="4"/>
    </row>
    <row r="1252" customFormat="false" ht="15" hidden="false" customHeight="false" outlineLevel="0" collapsed="false">
      <c r="A1252" s="4"/>
      <c r="B1252" s="4"/>
      <c r="C1252" s="4"/>
      <c r="D1252" s="4"/>
      <c r="E1252" s="21"/>
      <c r="F1252" s="21"/>
      <c r="G1252" s="4"/>
      <c r="H1252" s="36"/>
      <c r="I1252" s="4"/>
      <c r="J1252" s="4"/>
    </row>
    <row r="1253" customFormat="false" ht="15" hidden="false" customHeight="false" outlineLevel="0" collapsed="false">
      <c r="A1253" s="4"/>
      <c r="B1253" s="4"/>
      <c r="C1253" s="4"/>
      <c r="D1253" s="4"/>
      <c r="E1253" s="21"/>
      <c r="F1253" s="21"/>
      <c r="G1253" s="4"/>
      <c r="H1253" s="36"/>
      <c r="I1253" s="4"/>
      <c r="J1253" s="4"/>
    </row>
    <row r="1254" customFormat="false" ht="15" hidden="false" customHeight="false" outlineLevel="0" collapsed="false">
      <c r="A1254" s="4"/>
      <c r="B1254" s="4"/>
      <c r="C1254" s="4"/>
      <c r="D1254" s="4"/>
      <c r="E1254" s="21"/>
      <c r="F1254" s="21"/>
      <c r="G1254" s="4"/>
      <c r="H1254" s="36"/>
      <c r="I1254" s="4"/>
      <c r="J1254" s="4"/>
    </row>
    <row r="1255" customFormat="false" ht="15" hidden="false" customHeight="false" outlineLevel="0" collapsed="false">
      <c r="A1255" s="4"/>
      <c r="B1255" s="4"/>
      <c r="C1255" s="4"/>
      <c r="D1255" s="4"/>
      <c r="E1255" s="21"/>
      <c r="F1255" s="21"/>
      <c r="G1255" s="4"/>
      <c r="H1255" s="36"/>
      <c r="I1255" s="4"/>
      <c r="J1255" s="4"/>
    </row>
    <row r="1256" customFormat="false" ht="15" hidden="false" customHeight="false" outlineLevel="0" collapsed="false">
      <c r="A1256" s="4"/>
      <c r="B1256" s="4"/>
      <c r="C1256" s="4"/>
      <c r="D1256" s="4"/>
      <c r="E1256" s="21"/>
      <c r="F1256" s="21"/>
      <c r="G1256" s="4"/>
      <c r="H1256" s="36"/>
      <c r="I1256" s="4"/>
      <c r="J1256" s="4"/>
    </row>
    <row r="1257" customFormat="false" ht="15" hidden="false" customHeight="false" outlineLevel="0" collapsed="false">
      <c r="A1257" s="4"/>
      <c r="B1257" s="4"/>
      <c r="C1257" s="4"/>
      <c r="D1257" s="4"/>
      <c r="E1257" s="21"/>
      <c r="F1257" s="21"/>
      <c r="G1257" s="4"/>
      <c r="H1257" s="36"/>
      <c r="I1257" s="4"/>
      <c r="J1257" s="4"/>
    </row>
    <row r="1258" customFormat="false" ht="15" hidden="false" customHeight="false" outlineLevel="0" collapsed="false">
      <c r="A1258" s="4"/>
      <c r="B1258" s="4"/>
      <c r="C1258" s="4"/>
      <c r="D1258" s="4"/>
      <c r="E1258" s="21"/>
      <c r="F1258" s="21"/>
      <c r="G1258" s="4"/>
      <c r="H1258" s="36"/>
      <c r="I1258" s="4"/>
      <c r="J1258" s="4"/>
    </row>
    <row r="1259" customFormat="false" ht="15" hidden="false" customHeight="false" outlineLevel="0" collapsed="false">
      <c r="A1259" s="4"/>
      <c r="B1259" s="4"/>
      <c r="C1259" s="4"/>
      <c r="D1259" s="4"/>
      <c r="E1259" s="21"/>
      <c r="F1259" s="21"/>
      <c r="G1259" s="4"/>
      <c r="H1259" s="36"/>
      <c r="I1259" s="4"/>
      <c r="J1259" s="4"/>
    </row>
    <row r="1260" customFormat="false" ht="15" hidden="false" customHeight="false" outlineLevel="0" collapsed="false">
      <c r="A1260" s="4"/>
      <c r="B1260" s="4"/>
      <c r="C1260" s="4"/>
      <c r="D1260" s="4"/>
      <c r="E1260" s="21"/>
      <c r="F1260" s="21"/>
      <c r="G1260" s="4"/>
      <c r="H1260" s="36"/>
      <c r="I1260" s="4"/>
      <c r="J1260" s="4"/>
    </row>
    <row r="1261" customFormat="false" ht="15" hidden="false" customHeight="false" outlineLevel="0" collapsed="false">
      <c r="A1261" s="4"/>
      <c r="B1261" s="4"/>
      <c r="C1261" s="4"/>
      <c r="D1261" s="4"/>
      <c r="E1261" s="21"/>
      <c r="F1261" s="21"/>
      <c r="G1261" s="4"/>
      <c r="H1261" s="36"/>
      <c r="I1261" s="4"/>
      <c r="J1261" s="4"/>
    </row>
    <row r="1262" customFormat="false" ht="15" hidden="false" customHeight="false" outlineLevel="0" collapsed="false">
      <c r="A1262" s="4"/>
      <c r="B1262" s="4"/>
      <c r="C1262" s="4"/>
      <c r="D1262" s="4"/>
      <c r="E1262" s="21"/>
      <c r="F1262" s="21"/>
      <c r="G1262" s="4"/>
      <c r="H1262" s="36"/>
      <c r="I1262" s="4"/>
      <c r="J1262" s="4"/>
    </row>
    <row r="1263" customFormat="false" ht="15" hidden="false" customHeight="false" outlineLevel="0" collapsed="false">
      <c r="A1263" s="4"/>
      <c r="B1263" s="4"/>
      <c r="C1263" s="4"/>
      <c r="D1263" s="4"/>
      <c r="E1263" s="21"/>
      <c r="F1263" s="21"/>
      <c r="G1263" s="4"/>
      <c r="H1263" s="36"/>
      <c r="I1263" s="4"/>
      <c r="J1263" s="4"/>
    </row>
    <row r="1264" customFormat="false" ht="15" hidden="false" customHeight="false" outlineLevel="0" collapsed="false">
      <c r="A1264" s="4"/>
      <c r="B1264" s="4"/>
      <c r="C1264" s="4"/>
      <c r="D1264" s="4"/>
      <c r="E1264" s="21"/>
      <c r="F1264" s="21"/>
      <c r="G1264" s="4"/>
      <c r="H1264" s="36"/>
      <c r="I1264" s="4"/>
      <c r="J1264" s="4"/>
    </row>
    <row r="1265" customFormat="false" ht="15" hidden="false" customHeight="false" outlineLevel="0" collapsed="false">
      <c r="A1265" s="4"/>
      <c r="B1265" s="4"/>
      <c r="C1265" s="4"/>
      <c r="D1265" s="4"/>
      <c r="E1265" s="21"/>
      <c r="F1265" s="21"/>
      <c r="G1265" s="4"/>
      <c r="H1265" s="36"/>
      <c r="I1265" s="4"/>
      <c r="J1265" s="4"/>
    </row>
    <row r="1266" customFormat="false" ht="15" hidden="false" customHeight="false" outlineLevel="0" collapsed="false">
      <c r="A1266" s="4"/>
      <c r="B1266" s="4"/>
      <c r="C1266" s="4"/>
      <c r="D1266" s="4"/>
      <c r="E1266" s="21"/>
      <c r="F1266" s="21"/>
      <c r="G1266" s="4"/>
      <c r="H1266" s="36"/>
      <c r="I1266" s="4"/>
      <c r="J1266" s="4"/>
    </row>
    <row r="1267" customFormat="false" ht="15" hidden="false" customHeight="false" outlineLevel="0" collapsed="false">
      <c r="A1267" s="4"/>
      <c r="B1267" s="4"/>
      <c r="C1267" s="4"/>
      <c r="D1267" s="4"/>
      <c r="E1267" s="21"/>
      <c r="F1267" s="21"/>
      <c r="G1267" s="4"/>
      <c r="H1267" s="36"/>
      <c r="I1267" s="4"/>
      <c r="J1267" s="4"/>
    </row>
    <row r="1268" customFormat="false" ht="15" hidden="false" customHeight="false" outlineLevel="0" collapsed="false">
      <c r="A1268" s="4"/>
      <c r="B1268" s="4"/>
      <c r="C1268" s="4"/>
      <c r="D1268" s="4"/>
      <c r="E1268" s="21"/>
      <c r="F1268" s="21"/>
      <c r="G1268" s="4"/>
      <c r="H1268" s="36"/>
      <c r="I1268" s="4"/>
      <c r="J1268" s="4"/>
    </row>
    <row r="1269" customFormat="false" ht="15" hidden="false" customHeight="false" outlineLevel="0" collapsed="false">
      <c r="A1269" s="4"/>
      <c r="B1269" s="4"/>
      <c r="C1269" s="4"/>
      <c r="D1269" s="4"/>
      <c r="E1269" s="21"/>
      <c r="F1269" s="21"/>
      <c r="G1269" s="4"/>
      <c r="H1269" s="36"/>
      <c r="I1269" s="4"/>
      <c r="J1269" s="4"/>
    </row>
    <row r="1270" customFormat="false" ht="15" hidden="false" customHeight="false" outlineLevel="0" collapsed="false">
      <c r="A1270" s="4"/>
      <c r="B1270" s="4"/>
      <c r="C1270" s="4"/>
      <c r="D1270" s="4"/>
      <c r="E1270" s="21"/>
      <c r="F1270" s="21"/>
      <c r="G1270" s="4"/>
      <c r="H1270" s="36"/>
      <c r="I1270" s="4"/>
      <c r="J1270" s="4"/>
    </row>
    <row r="1271" customFormat="false" ht="15" hidden="false" customHeight="false" outlineLevel="0" collapsed="false">
      <c r="A1271" s="4"/>
      <c r="B1271" s="4"/>
      <c r="C1271" s="4"/>
      <c r="D1271" s="4"/>
      <c r="E1271" s="21"/>
      <c r="F1271" s="21"/>
      <c r="G1271" s="4"/>
      <c r="H1271" s="36"/>
      <c r="I1271" s="4"/>
      <c r="J1271" s="4"/>
    </row>
    <row r="1272" customFormat="false" ht="15" hidden="false" customHeight="false" outlineLevel="0" collapsed="false">
      <c r="A1272" s="4"/>
      <c r="B1272" s="4"/>
      <c r="C1272" s="4"/>
      <c r="D1272" s="4"/>
      <c r="E1272" s="21"/>
      <c r="F1272" s="21"/>
      <c r="G1272" s="4"/>
      <c r="H1272" s="36"/>
      <c r="I1272" s="4"/>
      <c r="J1272" s="4"/>
    </row>
    <row r="1273" customFormat="false" ht="15" hidden="false" customHeight="false" outlineLevel="0" collapsed="false">
      <c r="A1273" s="4"/>
      <c r="B1273" s="4"/>
      <c r="C1273" s="4"/>
      <c r="D1273" s="4"/>
      <c r="E1273" s="21"/>
      <c r="F1273" s="21"/>
      <c r="G1273" s="4"/>
      <c r="H1273" s="36"/>
      <c r="I1273" s="4"/>
      <c r="J1273" s="4"/>
    </row>
    <row r="1274" customFormat="false" ht="15" hidden="false" customHeight="false" outlineLevel="0" collapsed="false">
      <c r="A1274" s="4"/>
      <c r="B1274" s="4"/>
      <c r="C1274" s="4"/>
      <c r="D1274" s="4"/>
      <c r="E1274" s="21"/>
      <c r="F1274" s="21"/>
      <c r="G1274" s="4"/>
      <c r="H1274" s="36"/>
      <c r="I1274" s="4"/>
      <c r="J1274" s="4"/>
    </row>
    <row r="1275" customFormat="false" ht="15" hidden="false" customHeight="false" outlineLevel="0" collapsed="false">
      <c r="A1275" s="4"/>
      <c r="B1275" s="4"/>
      <c r="C1275" s="4"/>
      <c r="D1275" s="4"/>
      <c r="E1275" s="21"/>
      <c r="F1275" s="21"/>
      <c r="G1275" s="4"/>
      <c r="H1275" s="36"/>
      <c r="I1275" s="4"/>
      <c r="J1275" s="4"/>
    </row>
    <row r="1276" customFormat="false" ht="15" hidden="false" customHeight="false" outlineLevel="0" collapsed="false">
      <c r="A1276" s="4"/>
      <c r="B1276" s="4"/>
      <c r="C1276" s="4"/>
      <c r="D1276" s="4"/>
      <c r="E1276" s="21"/>
      <c r="F1276" s="21"/>
      <c r="G1276" s="4"/>
      <c r="H1276" s="36"/>
      <c r="I1276" s="4"/>
      <c r="J1276" s="4"/>
    </row>
    <row r="1277" customFormat="false" ht="15" hidden="false" customHeight="false" outlineLevel="0" collapsed="false">
      <c r="A1277" s="4"/>
      <c r="B1277" s="4"/>
      <c r="C1277" s="4"/>
      <c r="D1277" s="4"/>
      <c r="E1277" s="21"/>
      <c r="F1277" s="21"/>
      <c r="G1277" s="4"/>
      <c r="H1277" s="36"/>
      <c r="I1277" s="4"/>
      <c r="J1277" s="4"/>
    </row>
    <row r="1278" customFormat="false" ht="15" hidden="false" customHeight="false" outlineLevel="0" collapsed="false">
      <c r="A1278" s="4"/>
      <c r="B1278" s="4"/>
      <c r="C1278" s="4"/>
      <c r="D1278" s="4"/>
      <c r="E1278" s="21"/>
      <c r="F1278" s="21"/>
      <c r="G1278" s="4"/>
      <c r="H1278" s="36"/>
      <c r="I1278" s="4"/>
      <c r="J1278" s="4"/>
    </row>
    <row r="1279" customFormat="false" ht="15" hidden="false" customHeight="false" outlineLevel="0" collapsed="false">
      <c r="A1279" s="4"/>
      <c r="B1279" s="4"/>
      <c r="C1279" s="4"/>
      <c r="D1279" s="4"/>
      <c r="E1279" s="21"/>
      <c r="F1279" s="21"/>
      <c r="G1279" s="4"/>
      <c r="H1279" s="36"/>
      <c r="I1279" s="4"/>
      <c r="J1279" s="4"/>
    </row>
    <row r="1280" customFormat="false" ht="15" hidden="false" customHeight="false" outlineLevel="0" collapsed="false">
      <c r="A1280" s="4"/>
      <c r="B1280" s="4"/>
      <c r="C1280" s="4"/>
      <c r="D1280" s="4"/>
      <c r="E1280" s="21"/>
      <c r="F1280" s="21"/>
      <c r="G1280" s="4"/>
      <c r="H1280" s="36"/>
      <c r="I1280" s="4"/>
      <c r="J1280" s="4"/>
    </row>
    <row r="1281" customFormat="false" ht="15" hidden="false" customHeight="false" outlineLevel="0" collapsed="false">
      <c r="A1281" s="4"/>
      <c r="B1281" s="4"/>
      <c r="C1281" s="4"/>
      <c r="D1281" s="4"/>
      <c r="E1281" s="21"/>
      <c r="F1281" s="21"/>
      <c r="G1281" s="4"/>
      <c r="H1281" s="36"/>
      <c r="I1281" s="4"/>
      <c r="J1281" s="4"/>
    </row>
    <row r="1282" customFormat="false" ht="15" hidden="false" customHeight="false" outlineLevel="0" collapsed="false">
      <c r="A1282" s="4"/>
      <c r="B1282" s="4"/>
      <c r="C1282" s="4"/>
      <c r="D1282" s="4"/>
      <c r="E1282" s="21"/>
      <c r="F1282" s="21"/>
      <c r="G1282" s="4"/>
      <c r="H1282" s="36"/>
      <c r="I1282" s="4"/>
      <c r="J1282" s="4"/>
    </row>
    <row r="1283" customFormat="false" ht="15" hidden="false" customHeight="false" outlineLevel="0" collapsed="false">
      <c r="A1283" s="4"/>
      <c r="B1283" s="4"/>
      <c r="C1283" s="4"/>
      <c r="D1283" s="4"/>
      <c r="E1283" s="21"/>
      <c r="F1283" s="21"/>
      <c r="G1283" s="4"/>
      <c r="H1283" s="36"/>
      <c r="I1283" s="4"/>
      <c r="J1283" s="4"/>
    </row>
    <row r="1284" customFormat="false" ht="15" hidden="false" customHeight="false" outlineLevel="0" collapsed="false">
      <c r="A1284" s="4"/>
      <c r="B1284" s="4"/>
      <c r="C1284" s="4"/>
      <c r="D1284" s="4"/>
      <c r="E1284" s="21"/>
      <c r="F1284" s="21"/>
      <c r="G1284" s="4"/>
      <c r="H1284" s="36"/>
      <c r="I1284" s="4"/>
      <c r="J1284" s="4"/>
    </row>
    <row r="1285" customFormat="false" ht="15" hidden="false" customHeight="false" outlineLevel="0" collapsed="false">
      <c r="A1285" s="4"/>
      <c r="B1285" s="4"/>
      <c r="C1285" s="4"/>
      <c r="D1285" s="4"/>
      <c r="E1285" s="21"/>
      <c r="F1285" s="21"/>
      <c r="G1285" s="4"/>
      <c r="H1285" s="36"/>
      <c r="I1285" s="4"/>
      <c r="J1285" s="4"/>
    </row>
    <row r="1286" customFormat="false" ht="15" hidden="false" customHeight="false" outlineLevel="0" collapsed="false">
      <c r="A1286" s="4"/>
      <c r="B1286" s="4"/>
      <c r="C1286" s="4"/>
      <c r="D1286" s="4"/>
      <c r="E1286" s="21"/>
      <c r="F1286" s="21"/>
      <c r="G1286" s="4"/>
      <c r="H1286" s="36"/>
      <c r="I1286" s="4"/>
      <c r="J1286" s="4"/>
    </row>
    <row r="1287" customFormat="false" ht="15" hidden="false" customHeight="false" outlineLevel="0" collapsed="false">
      <c r="A1287" s="4"/>
      <c r="B1287" s="4"/>
      <c r="C1287" s="4"/>
      <c r="D1287" s="4"/>
      <c r="E1287" s="21"/>
      <c r="F1287" s="21"/>
      <c r="G1287" s="4"/>
      <c r="H1287" s="36"/>
      <c r="I1287" s="4"/>
      <c r="J1287" s="4"/>
    </row>
    <row r="1288" customFormat="false" ht="15" hidden="false" customHeight="false" outlineLevel="0" collapsed="false">
      <c r="A1288" s="4"/>
      <c r="B1288" s="4"/>
      <c r="C1288" s="4"/>
      <c r="D1288" s="4"/>
      <c r="E1288" s="21"/>
      <c r="F1288" s="21"/>
      <c r="G1288" s="4"/>
      <c r="H1288" s="36"/>
      <c r="I1288" s="4"/>
      <c r="J1288" s="4"/>
    </row>
    <row r="1289" customFormat="false" ht="15" hidden="false" customHeight="false" outlineLevel="0" collapsed="false">
      <c r="A1289" s="4"/>
      <c r="B1289" s="4"/>
      <c r="C1289" s="4"/>
      <c r="D1289" s="4"/>
      <c r="E1289" s="21"/>
      <c r="F1289" s="21"/>
      <c r="G1289" s="4"/>
      <c r="H1289" s="36"/>
      <c r="I1289" s="4"/>
      <c r="J1289" s="4"/>
    </row>
    <row r="1290" customFormat="false" ht="15" hidden="false" customHeight="false" outlineLevel="0" collapsed="false">
      <c r="A1290" s="4"/>
      <c r="B1290" s="4"/>
      <c r="C1290" s="4"/>
      <c r="D1290" s="4"/>
      <c r="E1290" s="21"/>
      <c r="F1290" s="21"/>
      <c r="G1290" s="4"/>
      <c r="H1290" s="36"/>
      <c r="I1290" s="4"/>
      <c r="J1290" s="4"/>
    </row>
    <row r="1291" customFormat="false" ht="15" hidden="false" customHeight="false" outlineLevel="0" collapsed="false">
      <c r="A1291" s="4"/>
      <c r="B1291" s="4"/>
      <c r="C1291" s="4"/>
      <c r="D1291" s="4"/>
      <c r="E1291" s="21"/>
      <c r="F1291" s="21"/>
      <c r="G1291" s="4"/>
      <c r="H1291" s="36"/>
      <c r="I1291" s="4"/>
      <c r="J1291" s="4"/>
    </row>
    <row r="1292" customFormat="false" ht="15" hidden="false" customHeight="false" outlineLevel="0" collapsed="false">
      <c r="A1292" s="4"/>
      <c r="B1292" s="4"/>
      <c r="C1292" s="4"/>
      <c r="D1292" s="4"/>
      <c r="E1292" s="21"/>
      <c r="F1292" s="21"/>
      <c r="G1292" s="4"/>
      <c r="H1292" s="36"/>
      <c r="I1292" s="4"/>
      <c r="J1292" s="4"/>
    </row>
    <row r="1293" customFormat="false" ht="15" hidden="false" customHeight="false" outlineLevel="0" collapsed="false">
      <c r="A1293" s="4"/>
      <c r="B1293" s="4"/>
      <c r="C1293" s="4"/>
      <c r="D1293" s="4"/>
      <c r="E1293" s="21"/>
      <c r="F1293" s="21"/>
      <c r="G1293" s="4"/>
      <c r="H1293" s="36"/>
      <c r="I1293" s="4"/>
      <c r="J1293" s="4"/>
    </row>
    <row r="1294" customFormat="false" ht="15" hidden="false" customHeight="false" outlineLevel="0" collapsed="false">
      <c r="A1294" s="4"/>
      <c r="B1294" s="4"/>
      <c r="C1294" s="4"/>
      <c r="D1294" s="4"/>
      <c r="E1294" s="21"/>
      <c r="F1294" s="21"/>
      <c r="G1294" s="4"/>
      <c r="H1294" s="36"/>
      <c r="I1294" s="4"/>
      <c r="J1294" s="4"/>
    </row>
    <row r="1295" customFormat="false" ht="15" hidden="false" customHeight="false" outlineLevel="0" collapsed="false">
      <c r="A1295" s="4"/>
      <c r="B1295" s="4"/>
      <c r="C1295" s="4"/>
      <c r="D1295" s="4"/>
      <c r="E1295" s="21"/>
      <c r="F1295" s="21"/>
      <c r="G1295" s="4"/>
      <c r="H1295" s="36"/>
      <c r="I1295" s="4"/>
      <c r="J1295" s="4"/>
    </row>
    <row r="1296" customFormat="false" ht="15" hidden="false" customHeight="false" outlineLevel="0" collapsed="false">
      <c r="A1296" s="4"/>
      <c r="B1296" s="4"/>
      <c r="C1296" s="4"/>
      <c r="D1296" s="4"/>
      <c r="E1296" s="21"/>
      <c r="F1296" s="21"/>
      <c r="G1296" s="4"/>
      <c r="H1296" s="36"/>
      <c r="I1296" s="4"/>
      <c r="J1296" s="4"/>
    </row>
    <row r="1297" customFormat="false" ht="15" hidden="false" customHeight="false" outlineLevel="0" collapsed="false">
      <c r="A1297" s="4"/>
      <c r="B1297" s="4"/>
      <c r="C1297" s="4"/>
      <c r="D1297" s="4"/>
      <c r="E1297" s="21"/>
      <c r="F1297" s="21"/>
      <c r="G1297" s="4"/>
      <c r="H1297" s="36"/>
      <c r="I1297" s="4"/>
      <c r="J1297" s="4"/>
    </row>
    <row r="1298" customFormat="false" ht="15" hidden="false" customHeight="false" outlineLevel="0" collapsed="false">
      <c r="A1298" s="4"/>
      <c r="B1298" s="4"/>
      <c r="C1298" s="4"/>
      <c r="D1298" s="4"/>
      <c r="E1298" s="21"/>
      <c r="F1298" s="21"/>
      <c r="G1298" s="4"/>
      <c r="H1298" s="36"/>
      <c r="I1298" s="4"/>
      <c r="J1298" s="4"/>
    </row>
    <row r="1299" customFormat="false" ht="15" hidden="false" customHeight="false" outlineLevel="0" collapsed="false">
      <c r="A1299" s="4"/>
      <c r="B1299" s="4"/>
      <c r="C1299" s="4"/>
      <c r="D1299" s="4"/>
      <c r="E1299" s="21"/>
      <c r="F1299" s="21"/>
      <c r="G1299" s="4"/>
      <c r="H1299" s="36"/>
      <c r="I1299" s="4"/>
      <c r="J1299" s="4"/>
    </row>
    <row r="1300" customFormat="false" ht="15" hidden="false" customHeight="false" outlineLevel="0" collapsed="false">
      <c r="A1300" s="4"/>
      <c r="B1300" s="4"/>
      <c r="C1300" s="4"/>
      <c r="D1300" s="4"/>
      <c r="E1300" s="21"/>
      <c r="F1300" s="21"/>
      <c r="G1300" s="4"/>
      <c r="H1300" s="36"/>
      <c r="I1300" s="4"/>
      <c r="J1300" s="4"/>
    </row>
    <row r="1301" customFormat="false" ht="15" hidden="false" customHeight="false" outlineLevel="0" collapsed="false">
      <c r="A1301" s="4"/>
      <c r="B1301" s="4"/>
      <c r="C1301" s="4"/>
      <c r="D1301" s="4"/>
      <c r="E1301" s="21"/>
      <c r="F1301" s="21"/>
      <c r="G1301" s="4"/>
      <c r="H1301" s="36"/>
      <c r="I1301" s="4"/>
      <c r="J1301" s="4"/>
    </row>
    <row r="1302" customFormat="false" ht="15" hidden="false" customHeight="false" outlineLevel="0" collapsed="false">
      <c r="A1302" s="4"/>
      <c r="B1302" s="4"/>
      <c r="C1302" s="4"/>
      <c r="D1302" s="4"/>
      <c r="E1302" s="21"/>
      <c r="F1302" s="21"/>
      <c r="G1302" s="4"/>
      <c r="H1302" s="36"/>
      <c r="I1302" s="4"/>
      <c r="J1302" s="4"/>
    </row>
    <row r="1303" customFormat="false" ht="15" hidden="false" customHeight="false" outlineLevel="0" collapsed="false">
      <c r="A1303" s="4"/>
      <c r="B1303" s="4"/>
      <c r="C1303" s="4"/>
      <c r="D1303" s="4"/>
      <c r="E1303" s="21"/>
      <c r="F1303" s="21"/>
      <c r="G1303" s="4"/>
      <c r="H1303" s="36"/>
      <c r="I1303" s="4"/>
      <c r="J1303" s="4"/>
    </row>
    <row r="1304" customFormat="false" ht="15" hidden="false" customHeight="false" outlineLevel="0" collapsed="false">
      <c r="A1304" s="4"/>
      <c r="B1304" s="4"/>
      <c r="C1304" s="4"/>
      <c r="D1304" s="4"/>
      <c r="E1304" s="21"/>
      <c r="F1304" s="21"/>
      <c r="G1304" s="4"/>
      <c r="H1304" s="36"/>
      <c r="I1304" s="4"/>
      <c r="J1304" s="4"/>
    </row>
    <row r="1305" customFormat="false" ht="15" hidden="false" customHeight="false" outlineLevel="0" collapsed="false">
      <c r="A1305" s="4"/>
      <c r="B1305" s="4"/>
      <c r="C1305" s="4"/>
      <c r="D1305" s="4"/>
      <c r="E1305" s="21"/>
      <c r="F1305" s="21"/>
      <c r="G1305" s="4"/>
      <c r="H1305" s="36"/>
      <c r="I1305" s="4"/>
      <c r="J1305" s="4"/>
    </row>
    <row r="1306" customFormat="false" ht="15" hidden="false" customHeight="false" outlineLevel="0" collapsed="false">
      <c r="A1306" s="4"/>
      <c r="B1306" s="4"/>
      <c r="C1306" s="4"/>
      <c r="D1306" s="4"/>
      <c r="E1306" s="21"/>
      <c r="F1306" s="21"/>
      <c r="G1306" s="4"/>
      <c r="H1306" s="36"/>
      <c r="I1306" s="4"/>
      <c r="J1306" s="4"/>
    </row>
    <row r="1307" customFormat="false" ht="15" hidden="false" customHeight="false" outlineLevel="0" collapsed="false">
      <c r="A1307" s="4"/>
      <c r="B1307" s="4"/>
      <c r="C1307" s="4"/>
      <c r="D1307" s="4"/>
      <c r="E1307" s="21"/>
      <c r="F1307" s="21"/>
      <c r="G1307" s="4"/>
      <c r="H1307" s="36"/>
      <c r="I1307" s="4"/>
      <c r="J1307" s="4"/>
    </row>
    <row r="1308" customFormat="false" ht="15" hidden="false" customHeight="false" outlineLevel="0" collapsed="false">
      <c r="A1308" s="4"/>
      <c r="B1308" s="4"/>
      <c r="C1308" s="4"/>
      <c r="D1308" s="4"/>
      <c r="E1308" s="21"/>
      <c r="F1308" s="21"/>
      <c r="G1308" s="4"/>
      <c r="H1308" s="36"/>
      <c r="I1308" s="4"/>
      <c r="J1308" s="4"/>
    </row>
    <row r="1309" customFormat="false" ht="15" hidden="false" customHeight="false" outlineLevel="0" collapsed="false">
      <c r="A1309" s="4"/>
      <c r="B1309" s="4"/>
      <c r="C1309" s="4"/>
      <c r="D1309" s="4"/>
      <c r="E1309" s="21"/>
      <c r="F1309" s="21"/>
      <c r="G1309" s="4"/>
      <c r="H1309" s="36"/>
      <c r="I1309" s="4"/>
      <c r="J1309" s="4"/>
    </row>
    <row r="1310" customFormat="false" ht="15" hidden="false" customHeight="false" outlineLevel="0" collapsed="false">
      <c r="A1310" s="4"/>
      <c r="B1310" s="4"/>
      <c r="C1310" s="4"/>
      <c r="D1310" s="4"/>
      <c r="E1310" s="21"/>
      <c r="F1310" s="21"/>
      <c r="G1310" s="4"/>
      <c r="H1310" s="36"/>
      <c r="I1310" s="4"/>
      <c r="J1310" s="4"/>
    </row>
    <row r="1311" customFormat="false" ht="15" hidden="false" customHeight="false" outlineLevel="0" collapsed="false">
      <c r="A1311" s="4"/>
      <c r="B1311" s="4"/>
      <c r="C1311" s="4"/>
      <c r="D1311" s="4"/>
      <c r="E1311" s="21"/>
      <c r="F1311" s="21"/>
      <c r="G1311" s="4"/>
      <c r="H1311" s="36"/>
      <c r="I1311" s="4"/>
      <c r="J1311" s="4"/>
    </row>
    <row r="1312" customFormat="false" ht="15" hidden="false" customHeight="false" outlineLevel="0" collapsed="false">
      <c r="A1312" s="4"/>
      <c r="B1312" s="4"/>
      <c r="C1312" s="4"/>
      <c r="D1312" s="4"/>
      <c r="E1312" s="21"/>
      <c r="F1312" s="21"/>
      <c r="G1312" s="4"/>
      <c r="H1312" s="36"/>
      <c r="I1312" s="4"/>
      <c r="J1312" s="4"/>
    </row>
    <row r="1313" customFormat="false" ht="15" hidden="false" customHeight="false" outlineLevel="0" collapsed="false">
      <c r="A1313" s="4"/>
      <c r="B1313" s="4"/>
      <c r="C1313" s="4"/>
      <c r="D1313" s="4"/>
      <c r="E1313" s="21"/>
      <c r="F1313" s="21"/>
      <c r="G1313" s="4"/>
      <c r="H1313" s="36"/>
      <c r="I1313" s="4"/>
      <c r="J1313" s="4"/>
    </row>
    <row r="1314" customFormat="false" ht="15" hidden="false" customHeight="false" outlineLevel="0" collapsed="false">
      <c r="A1314" s="4"/>
      <c r="B1314" s="4"/>
      <c r="C1314" s="4"/>
      <c r="D1314" s="4"/>
      <c r="E1314" s="21"/>
      <c r="F1314" s="21"/>
      <c r="G1314" s="4"/>
      <c r="H1314" s="36"/>
      <c r="I1314" s="4"/>
      <c r="J1314" s="4"/>
    </row>
    <row r="1315" customFormat="false" ht="15" hidden="false" customHeight="false" outlineLevel="0" collapsed="false">
      <c r="A1315" s="4"/>
      <c r="B1315" s="4"/>
      <c r="C1315" s="4"/>
      <c r="D1315" s="4"/>
      <c r="E1315" s="21"/>
      <c r="F1315" s="21"/>
      <c r="G1315" s="4"/>
      <c r="H1315" s="36"/>
      <c r="I1315" s="4"/>
      <c r="J1315" s="4"/>
    </row>
    <row r="1316" customFormat="false" ht="15" hidden="false" customHeight="false" outlineLevel="0" collapsed="false">
      <c r="A1316" s="4"/>
      <c r="B1316" s="4"/>
      <c r="C1316" s="4"/>
      <c r="D1316" s="4"/>
      <c r="E1316" s="21"/>
      <c r="F1316" s="21"/>
      <c r="G1316" s="4"/>
      <c r="H1316" s="36"/>
      <c r="I1316" s="4"/>
      <c r="J1316" s="4"/>
    </row>
    <row r="1317" customFormat="false" ht="15" hidden="false" customHeight="false" outlineLevel="0" collapsed="false">
      <c r="A1317" s="4"/>
      <c r="B1317" s="4"/>
      <c r="C1317" s="4"/>
      <c r="D1317" s="4"/>
      <c r="E1317" s="21"/>
      <c r="F1317" s="21"/>
      <c r="G1317" s="4"/>
      <c r="H1317" s="36"/>
      <c r="I1317" s="4"/>
      <c r="J1317" s="4"/>
    </row>
    <row r="1318" customFormat="false" ht="15" hidden="false" customHeight="false" outlineLevel="0" collapsed="false">
      <c r="A1318" s="4"/>
      <c r="B1318" s="4"/>
      <c r="C1318" s="4"/>
      <c r="D1318" s="4"/>
      <c r="E1318" s="21"/>
      <c r="F1318" s="21"/>
      <c r="G1318" s="4"/>
      <c r="H1318" s="36"/>
      <c r="I1318" s="4"/>
      <c r="J1318" s="4"/>
    </row>
    <row r="1319" customFormat="false" ht="15" hidden="false" customHeight="false" outlineLevel="0" collapsed="false">
      <c r="A1319" s="4"/>
      <c r="B1319" s="4"/>
      <c r="C1319" s="4"/>
      <c r="D1319" s="4"/>
      <c r="E1319" s="21"/>
      <c r="F1319" s="21"/>
      <c r="G1319" s="4"/>
      <c r="H1319" s="36"/>
      <c r="I1319" s="4"/>
      <c r="J1319" s="4"/>
    </row>
    <row r="1320" customFormat="false" ht="15" hidden="false" customHeight="false" outlineLevel="0" collapsed="false">
      <c r="A1320" s="4"/>
      <c r="B1320" s="4"/>
      <c r="C1320" s="4"/>
      <c r="D1320" s="4"/>
      <c r="E1320" s="21"/>
      <c r="F1320" s="21"/>
      <c r="G1320" s="4"/>
      <c r="H1320" s="36"/>
      <c r="I1320" s="4"/>
      <c r="J1320" s="4"/>
    </row>
    <row r="1321" customFormat="false" ht="15" hidden="false" customHeight="false" outlineLevel="0" collapsed="false">
      <c r="A1321" s="4"/>
      <c r="B1321" s="4"/>
      <c r="C1321" s="4"/>
      <c r="D1321" s="4"/>
      <c r="E1321" s="21"/>
      <c r="F1321" s="21"/>
      <c r="G1321" s="4"/>
      <c r="H1321" s="36"/>
      <c r="I1321" s="4"/>
      <c r="J1321" s="4"/>
    </row>
    <row r="1322" customFormat="false" ht="15" hidden="false" customHeight="false" outlineLevel="0" collapsed="false">
      <c r="A1322" s="4"/>
      <c r="B1322" s="4"/>
      <c r="C1322" s="4"/>
      <c r="D1322" s="4"/>
      <c r="E1322" s="21"/>
      <c r="F1322" s="21"/>
      <c r="G1322" s="4"/>
      <c r="H1322" s="36"/>
      <c r="I1322" s="4"/>
      <c r="J1322" s="4"/>
    </row>
    <row r="1323" customFormat="false" ht="15" hidden="false" customHeight="false" outlineLevel="0" collapsed="false">
      <c r="A1323" s="4"/>
      <c r="B1323" s="4"/>
      <c r="C1323" s="4"/>
      <c r="D1323" s="4"/>
      <c r="E1323" s="21"/>
      <c r="F1323" s="21"/>
      <c r="G1323" s="4"/>
      <c r="H1323" s="36"/>
      <c r="I1323" s="4"/>
      <c r="J1323" s="4"/>
    </row>
    <row r="1324" customFormat="false" ht="15" hidden="false" customHeight="false" outlineLevel="0" collapsed="false">
      <c r="A1324" s="4"/>
      <c r="B1324" s="4"/>
      <c r="C1324" s="4"/>
      <c r="D1324" s="4"/>
      <c r="E1324" s="21"/>
      <c r="F1324" s="21"/>
      <c r="G1324" s="4"/>
      <c r="H1324" s="36"/>
      <c r="I1324" s="4"/>
      <c r="J1324" s="4"/>
    </row>
    <row r="1325" customFormat="false" ht="15" hidden="false" customHeight="false" outlineLevel="0" collapsed="false">
      <c r="A1325" s="4"/>
      <c r="B1325" s="4"/>
      <c r="C1325" s="4"/>
      <c r="D1325" s="4"/>
      <c r="E1325" s="21"/>
      <c r="F1325" s="21"/>
      <c r="G1325" s="4"/>
      <c r="H1325" s="36"/>
      <c r="I1325" s="4"/>
      <c r="J1325" s="4"/>
    </row>
    <row r="1326" customFormat="false" ht="15" hidden="false" customHeight="false" outlineLevel="0" collapsed="false">
      <c r="A1326" s="4"/>
      <c r="B1326" s="4"/>
      <c r="C1326" s="4"/>
      <c r="D1326" s="4"/>
      <c r="E1326" s="21"/>
      <c r="F1326" s="21"/>
      <c r="G1326" s="4"/>
      <c r="H1326" s="36"/>
      <c r="I1326" s="4"/>
      <c r="J1326" s="4"/>
    </row>
    <row r="1327" customFormat="false" ht="15" hidden="false" customHeight="false" outlineLevel="0" collapsed="false">
      <c r="A1327" s="4"/>
      <c r="B1327" s="4"/>
      <c r="C1327" s="4"/>
      <c r="D1327" s="4"/>
      <c r="E1327" s="21"/>
      <c r="F1327" s="21"/>
      <c r="G1327" s="4"/>
      <c r="H1327" s="36"/>
      <c r="I1327" s="4"/>
      <c r="J1327" s="4"/>
    </row>
    <row r="1328" customFormat="false" ht="15" hidden="false" customHeight="false" outlineLevel="0" collapsed="false">
      <c r="A1328" s="4"/>
      <c r="B1328" s="4"/>
      <c r="C1328" s="4"/>
      <c r="D1328" s="4"/>
      <c r="E1328" s="21"/>
      <c r="F1328" s="21"/>
      <c r="G1328" s="4"/>
      <c r="H1328" s="36"/>
      <c r="I1328" s="4"/>
      <c r="J1328" s="4"/>
    </row>
    <row r="1329" customFormat="false" ht="15" hidden="false" customHeight="false" outlineLevel="0" collapsed="false">
      <c r="A1329" s="4"/>
      <c r="B1329" s="4"/>
      <c r="C1329" s="4"/>
      <c r="D1329" s="4"/>
      <c r="E1329" s="21"/>
      <c r="F1329" s="21"/>
      <c r="G1329" s="4"/>
      <c r="H1329" s="36"/>
      <c r="I1329" s="4"/>
      <c r="J1329" s="4"/>
    </row>
    <row r="1330" customFormat="false" ht="15" hidden="false" customHeight="false" outlineLevel="0" collapsed="false">
      <c r="A1330" s="4"/>
      <c r="B1330" s="4"/>
      <c r="C1330" s="4"/>
      <c r="D1330" s="4"/>
      <c r="E1330" s="21"/>
      <c r="F1330" s="21"/>
      <c r="G1330" s="4"/>
      <c r="H1330" s="36"/>
      <c r="I1330" s="4"/>
      <c r="J1330" s="4"/>
    </row>
    <row r="1331" customFormat="false" ht="15" hidden="false" customHeight="false" outlineLevel="0" collapsed="false">
      <c r="A1331" s="4"/>
      <c r="B1331" s="4"/>
      <c r="C1331" s="4"/>
      <c r="D1331" s="4"/>
      <c r="E1331" s="21"/>
      <c r="F1331" s="21"/>
      <c r="G1331" s="4"/>
      <c r="H1331" s="36"/>
      <c r="I1331" s="4"/>
      <c r="J1331" s="4"/>
    </row>
    <row r="1332" customFormat="false" ht="15" hidden="false" customHeight="false" outlineLevel="0" collapsed="false">
      <c r="A1332" s="4"/>
      <c r="B1332" s="4"/>
      <c r="C1332" s="4"/>
      <c r="D1332" s="4"/>
      <c r="E1332" s="21"/>
      <c r="F1332" s="21"/>
      <c r="G1332" s="4"/>
      <c r="H1332" s="36"/>
      <c r="I1332" s="4"/>
      <c r="J1332" s="4"/>
    </row>
    <row r="1333" customFormat="false" ht="15" hidden="false" customHeight="false" outlineLevel="0" collapsed="false">
      <c r="A1333" s="4"/>
      <c r="B1333" s="4"/>
      <c r="C1333" s="4"/>
      <c r="D1333" s="4"/>
      <c r="E1333" s="21"/>
      <c r="F1333" s="21"/>
      <c r="G1333" s="4"/>
      <c r="H1333" s="36"/>
      <c r="I1333" s="4"/>
      <c r="J1333" s="4"/>
    </row>
    <row r="1334" customFormat="false" ht="15" hidden="false" customHeight="false" outlineLevel="0" collapsed="false">
      <c r="A1334" s="4"/>
      <c r="B1334" s="4"/>
      <c r="C1334" s="4"/>
      <c r="D1334" s="4"/>
      <c r="E1334" s="21"/>
      <c r="F1334" s="21"/>
      <c r="G1334" s="4"/>
      <c r="H1334" s="36"/>
      <c r="I1334" s="4"/>
      <c r="J1334" s="4"/>
    </row>
    <row r="1335" customFormat="false" ht="15" hidden="false" customHeight="false" outlineLevel="0" collapsed="false">
      <c r="A1335" s="4"/>
      <c r="B1335" s="4"/>
      <c r="C1335" s="4"/>
      <c r="D1335" s="4"/>
      <c r="E1335" s="21"/>
      <c r="F1335" s="21"/>
      <c r="G1335" s="4"/>
      <c r="H1335" s="36"/>
      <c r="I1335" s="4"/>
      <c r="J1335" s="4"/>
    </row>
    <row r="1336" customFormat="false" ht="15" hidden="false" customHeight="false" outlineLevel="0" collapsed="false">
      <c r="A1336" s="4"/>
      <c r="B1336" s="4"/>
      <c r="C1336" s="4"/>
      <c r="D1336" s="4"/>
      <c r="E1336" s="21"/>
      <c r="F1336" s="21"/>
      <c r="G1336" s="4"/>
      <c r="H1336" s="36"/>
      <c r="I1336" s="4"/>
      <c r="J1336" s="4"/>
    </row>
    <row r="1337" customFormat="false" ht="15" hidden="false" customHeight="false" outlineLevel="0" collapsed="false">
      <c r="A1337" s="4"/>
      <c r="B1337" s="4"/>
      <c r="C1337" s="4"/>
      <c r="D1337" s="4"/>
      <c r="E1337" s="21"/>
      <c r="F1337" s="21"/>
      <c r="G1337" s="4"/>
      <c r="H1337" s="36"/>
      <c r="I1337" s="4"/>
      <c r="J1337" s="4"/>
    </row>
    <row r="1338" customFormat="false" ht="15" hidden="false" customHeight="false" outlineLevel="0" collapsed="false">
      <c r="A1338" s="4"/>
      <c r="B1338" s="4"/>
      <c r="C1338" s="4"/>
      <c r="D1338" s="4"/>
      <c r="E1338" s="21"/>
      <c r="F1338" s="21"/>
      <c r="G1338" s="4"/>
      <c r="H1338" s="36"/>
      <c r="I1338" s="4"/>
      <c r="J1338" s="4"/>
    </row>
    <row r="1339" customFormat="false" ht="15" hidden="false" customHeight="false" outlineLevel="0" collapsed="false">
      <c r="A1339" s="4"/>
      <c r="B1339" s="4"/>
      <c r="C1339" s="4"/>
      <c r="D1339" s="4"/>
      <c r="E1339" s="21"/>
      <c r="F1339" s="21"/>
      <c r="G1339" s="4"/>
      <c r="H1339" s="36"/>
      <c r="I1339" s="4"/>
      <c r="J1339" s="4"/>
    </row>
    <row r="1340" customFormat="false" ht="15" hidden="false" customHeight="false" outlineLevel="0" collapsed="false">
      <c r="A1340" s="4"/>
      <c r="B1340" s="4"/>
      <c r="C1340" s="4"/>
      <c r="D1340" s="4"/>
      <c r="E1340" s="21"/>
      <c r="F1340" s="21"/>
      <c r="G1340" s="4"/>
      <c r="H1340" s="36"/>
      <c r="I1340" s="4"/>
      <c r="J1340" s="4"/>
    </row>
    <row r="1341" customFormat="false" ht="15" hidden="false" customHeight="false" outlineLevel="0" collapsed="false">
      <c r="A1341" s="4"/>
      <c r="B1341" s="4"/>
      <c r="C1341" s="4"/>
      <c r="D1341" s="4"/>
      <c r="E1341" s="21"/>
      <c r="F1341" s="21"/>
      <c r="G1341" s="4"/>
      <c r="H1341" s="36"/>
      <c r="I1341" s="4"/>
      <c r="J1341" s="4"/>
    </row>
    <row r="1342" customFormat="false" ht="15" hidden="false" customHeight="false" outlineLevel="0" collapsed="false">
      <c r="A1342" s="4"/>
      <c r="B1342" s="4"/>
      <c r="C1342" s="4"/>
      <c r="D1342" s="4"/>
      <c r="E1342" s="21"/>
      <c r="F1342" s="21"/>
      <c r="G1342" s="4"/>
      <c r="H1342" s="36"/>
      <c r="I1342" s="4"/>
      <c r="J1342" s="4"/>
    </row>
    <row r="1343" customFormat="false" ht="15" hidden="false" customHeight="false" outlineLevel="0" collapsed="false">
      <c r="A1343" s="4"/>
      <c r="B1343" s="4"/>
      <c r="C1343" s="4"/>
      <c r="D1343" s="4"/>
      <c r="E1343" s="21"/>
      <c r="F1343" s="21"/>
      <c r="G1343" s="4"/>
      <c r="H1343" s="36"/>
      <c r="I1343" s="4"/>
      <c r="J1343" s="4"/>
    </row>
    <row r="1344" customFormat="false" ht="15" hidden="false" customHeight="false" outlineLevel="0" collapsed="false">
      <c r="A1344" s="4"/>
      <c r="B1344" s="4"/>
      <c r="C1344" s="4"/>
      <c r="D1344" s="4"/>
      <c r="E1344" s="21"/>
      <c r="F1344" s="21"/>
      <c r="G1344" s="4"/>
      <c r="H1344" s="36"/>
      <c r="I1344" s="4"/>
      <c r="J1344" s="4"/>
    </row>
    <row r="1345" customFormat="false" ht="15" hidden="false" customHeight="false" outlineLevel="0" collapsed="false">
      <c r="A1345" s="4"/>
      <c r="B1345" s="4"/>
      <c r="C1345" s="4"/>
      <c r="D1345" s="4"/>
      <c r="E1345" s="21"/>
      <c r="F1345" s="21"/>
      <c r="G1345" s="4"/>
      <c r="H1345" s="36"/>
      <c r="I1345" s="4"/>
      <c r="J1345" s="4"/>
    </row>
    <row r="1346" customFormat="false" ht="15" hidden="false" customHeight="false" outlineLevel="0" collapsed="false">
      <c r="A1346" s="4"/>
      <c r="B1346" s="4"/>
      <c r="C1346" s="4"/>
      <c r="D1346" s="4"/>
      <c r="E1346" s="21"/>
      <c r="F1346" s="21"/>
      <c r="G1346" s="4"/>
      <c r="H1346" s="36"/>
      <c r="I1346" s="4"/>
      <c r="J1346" s="4"/>
    </row>
    <row r="1347" customFormat="false" ht="15" hidden="false" customHeight="false" outlineLevel="0" collapsed="false">
      <c r="A1347" s="4"/>
      <c r="B1347" s="4"/>
      <c r="C1347" s="4"/>
      <c r="D1347" s="4"/>
      <c r="E1347" s="21"/>
      <c r="F1347" s="21"/>
      <c r="G1347" s="4"/>
      <c r="H1347" s="36"/>
      <c r="I1347" s="4"/>
      <c r="J1347" s="4"/>
    </row>
    <row r="1348" customFormat="false" ht="15" hidden="false" customHeight="false" outlineLevel="0" collapsed="false">
      <c r="A1348" s="4"/>
      <c r="B1348" s="4"/>
      <c r="C1348" s="4"/>
      <c r="D1348" s="4"/>
      <c r="E1348" s="21"/>
      <c r="F1348" s="21"/>
      <c r="G1348" s="4"/>
      <c r="H1348" s="36"/>
      <c r="I1348" s="4"/>
      <c r="J1348" s="4"/>
    </row>
    <row r="1349" customFormat="false" ht="15" hidden="false" customHeight="false" outlineLevel="0" collapsed="false">
      <c r="A1349" s="4"/>
      <c r="B1349" s="4"/>
      <c r="C1349" s="4"/>
      <c r="D1349" s="4"/>
      <c r="E1349" s="21"/>
      <c r="F1349" s="21"/>
      <c r="G1349" s="4"/>
      <c r="H1349" s="36"/>
      <c r="I1349" s="4"/>
      <c r="J1349" s="4"/>
    </row>
    <row r="1350" customFormat="false" ht="15" hidden="false" customHeight="false" outlineLevel="0" collapsed="false">
      <c r="A1350" s="4"/>
      <c r="B1350" s="4"/>
      <c r="C1350" s="4"/>
      <c r="D1350" s="4"/>
      <c r="E1350" s="21"/>
      <c r="F1350" s="21"/>
      <c r="G1350" s="4"/>
      <c r="H1350" s="36"/>
      <c r="I1350" s="4"/>
      <c r="J1350" s="4"/>
    </row>
    <row r="1351" customFormat="false" ht="15" hidden="false" customHeight="false" outlineLevel="0" collapsed="false">
      <c r="A1351" s="4"/>
      <c r="B1351" s="4"/>
      <c r="C1351" s="4"/>
      <c r="D1351" s="4"/>
      <c r="E1351" s="21"/>
      <c r="F1351" s="21"/>
      <c r="G1351" s="4"/>
      <c r="H1351" s="36"/>
      <c r="I1351" s="4"/>
      <c r="J1351" s="4"/>
    </row>
    <row r="1352" customFormat="false" ht="15" hidden="false" customHeight="false" outlineLevel="0" collapsed="false">
      <c r="A1352" s="4"/>
      <c r="B1352" s="4"/>
      <c r="C1352" s="4"/>
      <c r="D1352" s="4"/>
      <c r="E1352" s="21"/>
      <c r="F1352" s="21"/>
      <c r="G1352" s="4"/>
      <c r="H1352" s="36"/>
      <c r="I1352" s="4"/>
      <c r="J1352" s="4"/>
    </row>
    <row r="1353" customFormat="false" ht="15" hidden="false" customHeight="false" outlineLevel="0" collapsed="false">
      <c r="A1353" s="4"/>
      <c r="B1353" s="4"/>
      <c r="C1353" s="4"/>
      <c r="D1353" s="4"/>
      <c r="E1353" s="21"/>
      <c r="F1353" s="21"/>
      <c r="G1353" s="4"/>
      <c r="H1353" s="36"/>
      <c r="I1353" s="4"/>
      <c r="J1353" s="4"/>
    </row>
    <row r="1354" customFormat="false" ht="15" hidden="false" customHeight="false" outlineLevel="0" collapsed="false">
      <c r="A1354" s="4"/>
      <c r="B1354" s="4"/>
      <c r="C1354" s="4"/>
      <c r="D1354" s="4"/>
      <c r="E1354" s="21"/>
      <c r="F1354" s="21"/>
      <c r="G1354" s="4"/>
      <c r="H1354" s="36"/>
      <c r="I1354" s="4"/>
      <c r="J1354" s="4"/>
    </row>
    <row r="1355" customFormat="false" ht="15" hidden="false" customHeight="false" outlineLevel="0" collapsed="false">
      <c r="A1355" s="4"/>
      <c r="B1355" s="4"/>
      <c r="C1355" s="4"/>
      <c r="D1355" s="4"/>
      <c r="E1355" s="21"/>
      <c r="F1355" s="21"/>
      <c r="G1355" s="4"/>
      <c r="H1355" s="36"/>
      <c r="I1355" s="4"/>
      <c r="J1355" s="4"/>
    </row>
    <row r="1356" customFormat="false" ht="15" hidden="false" customHeight="false" outlineLevel="0" collapsed="false">
      <c r="A1356" s="4"/>
      <c r="B1356" s="4"/>
      <c r="C1356" s="4"/>
      <c r="D1356" s="4"/>
      <c r="E1356" s="21"/>
      <c r="F1356" s="21"/>
      <c r="G1356" s="4"/>
      <c r="H1356" s="36"/>
      <c r="I1356" s="4"/>
      <c r="J1356" s="4"/>
    </row>
    <row r="1357" customFormat="false" ht="15" hidden="false" customHeight="false" outlineLevel="0" collapsed="false">
      <c r="A1357" s="4"/>
      <c r="B1357" s="4"/>
      <c r="C1357" s="4"/>
      <c r="D1357" s="4"/>
      <c r="E1357" s="21"/>
      <c r="F1357" s="21"/>
      <c r="G1357" s="4"/>
      <c r="H1357" s="36"/>
      <c r="I1357" s="4"/>
      <c r="J1357" s="4"/>
    </row>
    <row r="1358" customFormat="false" ht="15" hidden="false" customHeight="false" outlineLevel="0" collapsed="false">
      <c r="A1358" s="4"/>
      <c r="B1358" s="4"/>
      <c r="C1358" s="4"/>
      <c r="D1358" s="4"/>
      <c r="E1358" s="21"/>
      <c r="F1358" s="21"/>
      <c r="G1358" s="4"/>
      <c r="H1358" s="36"/>
      <c r="I1358" s="4"/>
      <c r="J1358" s="4"/>
    </row>
    <row r="1359" customFormat="false" ht="15" hidden="false" customHeight="false" outlineLevel="0" collapsed="false">
      <c r="A1359" s="4"/>
      <c r="B1359" s="4"/>
      <c r="C1359" s="4"/>
      <c r="D1359" s="4"/>
      <c r="E1359" s="21"/>
      <c r="F1359" s="21"/>
      <c r="G1359" s="4"/>
      <c r="H1359" s="36"/>
      <c r="I1359" s="4"/>
      <c r="J1359" s="4"/>
    </row>
    <row r="1360" customFormat="false" ht="15" hidden="false" customHeight="false" outlineLevel="0" collapsed="false">
      <c r="A1360" s="4"/>
      <c r="B1360" s="4"/>
      <c r="C1360" s="4"/>
      <c r="D1360" s="4"/>
      <c r="E1360" s="21"/>
      <c r="F1360" s="21"/>
      <c r="G1360" s="4"/>
      <c r="H1360" s="36"/>
      <c r="I1360" s="4"/>
      <c r="J1360" s="4"/>
    </row>
    <row r="1361" customFormat="false" ht="15" hidden="false" customHeight="false" outlineLevel="0" collapsed="false">
      <c r="A1361" s="4"/>
      <c r="B1361" s="4"/>
      <c r="C1361" s="4"/>
      <c r="D1361" s="4"/>
      <c r="E1361" s="21"/>
      <c r="F1361" s="21"/>
      <c r="G1361" s="4"/>
      <c r="H1361" s="36"/>
      <c r="I1361" s="4"/>
      <c r="J1361" s="4"/>
    </row>
    <row r="1362" customFormat="false" ht="15" hidden="false" customHeight="false" outlineLevel="0" collapsed="false">
      <c r="A1362" s="4"/>
      <c r="B1362" s="4"/>
      <c r="C1362" s="4"/>
      <c r="D1362" s="4"/>
      <c r="E1362" s="21"/>
      <c r="F1362" s="21"/>
      <c r="G1362" s="4"/>
      <c r="H1362" s="36"/>
      <c r="I1362" s="4"/>
      <c r="J1362" s="4"/>
    </row>
    <row r="1363" customFormat="false" ht="15" hidden="false" customHeight="false" outlineLevel="0" collapsed="false">
      <c r="A1363" s="4"/>
      <c r="B1363" s="4"/>
      <c r="C1363" s="4"/>
      <c r="D1363" s="4"/>
      <c r="E1363" s="21"/>
      <c r="F1363" s="21"/>
      <c r="G1363" s="4"/>
      <c r="H1363" s="36"/>
      <c r="I1363" s="4"/>
      <c r="J1363" s="4"/>
    </row>
    <row r="1364" customFormat="false" ht="15" hidden="false" customHeight="false" outlineLevel="0" collapsed="false">
      <c r="A1364" s="4"/>
      <c r="B1364" s="4"/>
      <c r="C1364" s="4"/>
      <c r="D1364" s="4"/>
      <c r="E1364" s="21"/>
      <c r="F1364" s="21"/>
      <c r="G1364" s="4"/>
      <c r="H1364" s="36"/>
      <c r="I1364" s="4"/>
      <c r="J1364" s="4"/>
    </row>
    <row r="1365" customFormat="false" ht="15" hidden="false" customHeight="false" outlineLevel="0" collapsed="false">
      <c r="A1365" s="4"/>
      <c r="B1365" s="4"/>
      <c r="C1365" s="4"/>
      <c r="D1365" s="4"/>
      <c r="E1365" s="21"/>
      <c r="F1365" s="21"/>
      <c r="G1365" s="4"/>
      <c r="H1365" s="36"/>
      <c r="I1365" s="4"/>
      <c r="J1365" s="4"/>
    </row>
    <row r="1366" customFormat="false" ht="15" hidden="false" customHeight="false" outlineLevel="0" collapsed="false">
      <c r="A1366" s="4"/>
      <c r="B1366" s="4"/>
      <c r="C1366" s="4"/>
      <c r="D1366" s="4"/>
      <c r="E1366" s="21"/>
      <c r="F1366" s="21"/>
      <c r="G1366" s="4"/>
      <c r="H1366" s="36"/>
      <c r="I1366" s="4"/>
      <c r="J1366" s="4"/>
    </row>
    <row r="1367" customFormat="false" ht="15" hidden="false" customHeight="false" outlineLevel="0" collapsed="false">
      <c r="A1367" s="4"/>
      <c r="B1367" s="4"/>
      <c r="C1367" s="4"/>
      <c r="D1367" s="4"/>
      <c r="E1367" s="21"/>
      <c r="F1367" s="21"/>
      <c r="G1367" s="4"/>
      <c r="H1367" s="36"/>
      <c r="I1367" s="4"/>
      <c r="J1367" s="4"/>
    </row>
    <row r="1368" customFormat="false" ht="15" hidden="false" customHeight="false" outlineLevel="0" collapsed="false">
      <c r="A1368" s="4"/>
      <c r="B1368" s="4"/>
      <c r="C1368" s="4"/>
      <c r="D1368" s="4"/>
      <c r="E1368" s="21"/>
      <c r="F1368" s="21"/>
      <c r="G1368" s="4"/>
      <c r="H1368" s="36"/>
      <c r="I1368" s="4"/>
      <c r="J1368" s="4"/>
    </row>
    <row r="1369" customFormat="false" ht="15" hidden="false" customHeight="false" outlineLevel="0" collapsed="false">
      <c r="A1369" s="4"/>
      <c r="B1369" s="4"/>
      <c r="C1369" s="4"/>
      <c r="D1369" s="4"/>
      <c r="E1369" s="21"/>
      <c r="F1369" s="21"/>
      <c r="G1369" s="4"/>
      <c r="H1369" s="36"/>
      <c r="I1369" s="4"/>
      <c r="J1369" s="4"/>
    </row>
    <row r="1370" customFormat="false" ht="15" hidden="false" customHeight="false" outlineLevel="0" collapsed="false">
      <c r="A1370" s="4"/>
      <c r="B1370" s="4"/>
      <c r="C1370" s="4"/>
      <c r="D1370" s="4"/>
      <c r="E1370" s="21"/>
      <c r="F1370" s="21"/>
      <c r="G1370" s="4"/>
      <c r="H1370" s="36"/>
      <c r="I1370" s="4"/>
      <c r="J1370" s="4"/>
    </row>
    <row r="1371" customFormat="false" ht="15" hidden="false" customHeight="false" outlineLevel="0" collapsed="false">
      <c r="A1371" s="4"/>
      <c r="B1371" s="4"/>
      <c r="C1371" s="4"/>
      <c r="D1371" s="4"/>
      <c r="E1371" s="21"/>
      <c r="F1371" s="21"/>
      <c r="G1371" s="4"/>
      <c r="H1371" s="36"/>
      <c r="I1371" s="4"/>
      <c r="J1371" s="4"/>
    </row>
    <row r="1372" customFormat="false" ht="15" hidden="false" customHeight="false" outlineLevel="0" collapsed="false">
      <c r="A1372" s="4"/>
      <c r="B1372" s="4"/>
      <c r="C1372" s="4"/>
      <c r="D1372" s="4"/>
      <c r="E1372" s="21"/>
      <c r="F1372" s="21"/>
      <c r="G1372" s="4"/>
      <c r="H1372" s="36"/>
      <c r="I1372" s="4"/>
      <c r="J1372" s="4"/>
    </row>
    <row r="1373" customFormat="false" ht="15" hidden="false" customHeight="false" outlineLevel="0" collapsed="false">
      <c r="A1373" s="4"/>
      <c r="B1373" s="4"/>
      <c r="C1373" s="4"/>
      <c r="D1373" s="4"/>
      <c r="E1373" s="21"/>
      <c r="F1373" s="21"/>
      <c r="G1373" s="4"/>
      <c r="H1373" s="36"/>
      <c r="I1373" s="4"/>
      <c r="J1373" s="4"/>
    </row>
    <row r="1374" customFormat="false" ht="15" hidden="false" customHeight="false" outlineLevel="0" collapsed="false">
      <c r="A1374" s="4"/>
      <c r="B1374" s="4"/>
      <c r="C1374" s="4"/>
      <c r="D1374" s="4"/>
      <c r="E1374" s="21"/>
      <c r="F1374" s="21"/>
      <c r="G1374" s="4"/>
      <c r="H1374" s="36"/>
      <c r="I1374" s="4"/>
      <c r="J1374" s="4"/>
    </row>
    <row r="1375" customFormat="false" ht="15" hidden="false" customHeight="false" outlineLevel="0" collapsed="false">
      <c r="A1375" s="4"/>
      <c r="B1375" s="4"/>
      <c r="C1375" s="4"/>
      <c r="D1375" s="4"/>
      <c r="E1375" s="21"/>
      <c r="F1375" s="21"/>
      <c r="G1375" s="4"/>
      <c r="H1375" s="36"/>
      <c r="I1375" s="4"/>
      <c r="J1375" s="4"/>
    </row>
    <row r="1376" customFormat="false" ht="15" hidden="false" customHeight="false" outlineLevel="0" collapsed="false">
      <c r="A1376" s="4"/>
      <c r="B1376" s="4"/>
      <c r="C1376" s="4"/>
      <c r="D1376" s="4"/>
      <c r="E1376" s="21"/>
      <c r="F1376" s="21"/>
      <c r="G1376" s="4"/>
      <c r="H1376" s="36"/>
      <c r="I1376" s="4"/>
      <c r="J1376" s="4"/>
    </row>
    <row r="1377" customFormat="false" ht="15" hidden="false" customHeight="false" outlineLevel="0" collapsed="false">
      <c r="A1377" s="4"/>
      <c r="B1377" s="4"/>
      <c r="C1377" s="4"/>
      <c r="D1377" s="4"/>
      <c r="E1377" s="21"/>
      <c r="F1377" s="21"/>
      <c r="G1377" s="4"/>
      <c r="H1377" s="36"/>
      <c r="I1377" s="4"/>
      <c r="J1377" s="4"/>
    </row>
    <row r="1378" customFormat="false" ht="15" hidden="false" customHeight="false" outlineLevel="0" collapsed="false">
      <c r="A1378" s="4"/>
      <c r="B1378" s="4"/>
      <c r="C1378" s="4"/>
      <c r="D1378" s="4"/>
      <c r="E1378" s="21"/>
      <c r="F1378" s="21"/>
      <c r="G1378" s="4"/>
      <c r="H1378" s="36"/>
      <c r="I1378" s="4"/>
      <c r="J1378" s="4"/>
    </row>
    <row r="1379" customFormat="false" ht="15" hidden="false" customHeight="false" outlineLevel="0" collapsed="false">
      <c r="A1379" s="4"/>
      <c r="B1379" s="4"/>
      <c r="C1379" s="4"/>
      <c r="D1379" s="4"/>
      <c r="E1379" s="21"/>
      <c r="F1379" s="21"/>
      <c r="G1379" s="4"/>
      <c r="H1379" s="36"/>
      <c r="I1379" s="4"/>
      <c r="J1379" s="4"/>
    </row>
    <row r="1380" customFormat="false" ht="15" hidden="false" customHeight="false" outlineLevel="0" collapsed="false">
      <c r="A1380" s="4"/>
      <c r="B1380" s="4"/>
      <c r="C1380" s="4"/>
      <c r="D1380" s="4"/>
      <c r="E1380" s="21"/>
      <c r="F1380" s="21"/>
      <c r="G1380" s="4"/>
      <c r="H1380" s="36"/>
      <c r="I1380" s="4"/>
      <c r="J1380" s="4"/>
    </row>
    <row r="1381" customFormat="false" ht="15" hidden="false" customHeight="false" outlineLevel="0" collapsed="false">
      <c r="A1381" s="4"/>
      <c r="B1381" s="4"/>
      <c r="C1381" s="4"/>
      <c r="D1381" s="4"/>
      <c r="E1381" s="21"/>
      <c r="F1381" s="21"/>
      <c r="G1381" s="4"/>
      <c r="H1381" s="36"/>
      <c r="I1381" s="4"/>
      <c r="J1381" s="4"/>
    </row>
    <row r="1382" customFormat="false" ht="15" hidden="false" customHeight="false" outlineLevel="0" collapsed="false">
      <c r="A1382" s="4"/>
      <c r="B1382" s="4"/>
      <c r="C1382" s="4"/>
      <c r="D1382" s="4"/>
      <c r="E1382" s="21"/>
      <c r="F1382" s="21"/>
      <c r="G1382" s="4"/>
      <c r="H1382" s="36"/>
      <c r="I1382" s="4"/>
      <c r="J1382" s="4"/>
    </row>
    <row r="1383" customFormat="false" ht="15" hidden="false" customHeight="false" outlineLevel="0" collapsed="false">
      <c r="A1383" s="4"/>
      <c r="B1383" s="4"/>
      <c r="C1383" s="4"/>
      <c r="D1383" s="4"/>
      <c r="E1383" s="21"/>
      <c r="F1383" s="21"/>
      <c r="G1383" s="4"/>
      <c r="H1383" s="36"/>
      <c r="I1383" s="4"/>
      <c r="J1383" s="4"/>
    </row>
    <row r="1384" customFormat="false" ht="15" hidden="false" customHeight="false" outlineLevel="0" collapsed="false">
      <c r="A1384" s="4"/>
      <c r="B1384" s="4"/>
      <c r="C1384" s="4"/>
      <c r="D1384" s="4"/>
      <c r="E1384" s="21"/>
      <c r="F1384" s="21"/>
      <c r="G1384" s="4"/>
      <c r="H1384" s="36"/>
      <c r="I1384" s="4"/>
      <c r="J1384" s="4"/>
    </row>
    <row r="1385" customFormat="false" ht="15" hidden="false" customHeight="false" outlineLevel="0" collapsed="false">
      <c r="A1385" s="4"/>
      <c r="B1385" s="4"/>
      <c r="C1385" s="4"/>
      <c r="D1385" s="4"/>
      <c r="E1385" s="21"/>
      <c r="F1385" s="21"/>
      <c r="G1385" s="4"/>
      <c r="H1385" s="36"/>
      <c r="I1385" s="4"/>
      <c r="J1385" s="4"/>
    </row>
    <row r="1386" customFormat="false" ht="15" hidden="false" customHeight="false" outlineLevel="0" collapsed="false">
      <c r="A1386" s="4"/>
      <c r="B1386" s="4"/>
      <c r="C1386" s="4"/>
      <c r="D1386" s="4"/>
      <c r="E1386" s="21"/>
      <c r="F1386" s="21"/>
      <c r="G1386" s="4"/>
      <c r="H1386" s="36"/>
      <c r="I1386" s="4"/>
      <c r="J1386" s="4"/>
    </row>
    <row r="1387" customFormat="false" ht="15" hidden="false" customHeight="false" outlineLevel="0" collapsed="false">
      <c r="A1387" s="4"/>
      <c r="B1387" s="4"/>
      <c r="C1387" s="4"/>
      <c r="D1387" s="4"/>
      <c r="E1387" s="21"/>
      <c r="F1387" s="21"/>
      <c r="G1387" s="4"/>
      <c r="H1387" s="36"/>
      <c r="I1387" s="4"/>
      <c r="J1387" s="4"/>
    </row>
    <row r="1388" customFormat="false" ht="15" hidden="false" customHeight="false" outlineLevel="0" collapsed="false">
      <c r="A1388" s="4"/>
      <c r="B1388" s="4"/>
      <c r="C1388" s="4"/>
      <c r="D1388" s="4"/>
      <c r="E1388" s="21"/>
      <c r="F1388" s="21"/>
      <c r="G1388" s="4"/>
      <c r="H1388" s="36"/>
      <c r="I1388" s="4"/>
      <c r="J1388" s="4"/>
    </row>
    <row r="1389" customFormat="false" ht="15" hidden="false" customHeight="false" outlineLevel="0" collapsed="false">
      <c r="A1389" s="4"/>
      <c r="B1389" s="4"/>
      <c r="C1389" s="4"/>
      <c r="D1389" s="4"/>
      <c r="E1389" s="21"/>
      <c r="F1389" s="21"/>
      <c r="G1389" s="4"/>
      <c r="H1389" s="36"/>
      <c r="I1389" s="4"/>
      <c r="J1389" s="4"/>
    </row>
    <row r="1390" customFormat="false" ht="15" hidden="false" customHeight="false" outlineLevel="0" collapsed="false">
      <c r="A1390" s="4"/>
      <c r="B1390" s="4"/>
      <c r="C1390" s="4"/>
      <c r="D1390" s="4"/>
      <c r="E1390" s="21"/>
      <c r="F1390" s="21"/>
      <c r="G1390" s="4"/>
      <c r="H1390" s="36"/>
      <c r="I1390" s="4"/>
      <c r="J1390" s="4"/>
    </row>
    <row r="1391" customFormat="false" ht="15" hidden="false" customHeight="false" outlineLevel="0" collapsed="false">
      <c r="A1391" s="4"/>
      <c r="B1391" s="4"/>
      <c r="C1391" s="4"/>
      <c r="D1391" s="4"/>
      <c r="E1391" s="21"/>
      <c r="F1391" s="21"/>
      <c r="G1391" s="4"/>
      <c r="H1391" s="36"/>
      <c r="I1391" s="4"/>
      <c r="J1391" s="4"/>
    </row>
    <row r="1392" customFormat="false" ht="15" hidden="false" customHeight="false" outlineLevel="0" collapsed="false">
      <c r="A1392" s="4"/>
      <c r="B1392" s="4"/>
      <c r="C1392" s="4"/>
      <c r="D1392" s="4"/>
      <c r="E1392" s="21"/>
      <c r="F1392" s="21"/>
      <c r="G1392" s="4"/>
      <c r="H1392" s="36"/>
      <c r="I1392" s="4"/>
      <c r="J1392" s="4"/>
    </row>
    <row r="1393" customFormat="false" ht="15" hidden="false" customHeight="false" outlineLevel="0" collapsed="false">
      <c r="A1393" s="4"/>
      <c r="B1393" s="4"/>
      <c r="C1393" s="4"/>
      <c r="D1393" s="4"/>
      <c r="E1393" s="21"/>
      <c r="F1393" s="21"/>
      <c r="G1393" s="4"/>
      <c r="H1393" s="36"/>
      <c r="I1393" s="4"/>
      <c r="J1393" s="4"/>
    </row>
    <row r="1394" customFormat="false" ht="15" hidden="false" customHeight="false" outlineLevel="0" collapsed="false">
      <c r="A1394" s="4"/>
      <c r="B1394" s="4"/>
      <c r="C1394" s="4"/>
      <c r="D1394" s="4"/>
      <c r="E1394" s="21"/>
      <c r="F1394" s="21"/>
      <c r="G1394" s="4"/>
      <c r="H1394" s="36"/>
      <c r="I1394" s="4"/>
      <c r="J1394" s="4"/>
    </row>
    <row r="1395" customFormat="false" ht="15" hidden="false" customHeight="false" outlineLevel="0" collapsed="false">
      <c r="A1395" s="4"/>
      <c r="B1395" s="4"/>
      <c r="C1395" s="4"/>
      <c r="D1395" s="4"/>
      <c r="E1395" s="21"/>
      <c r="F1395" s="21"/>
      <c r="G1395" s="4"/>
      <c r="H1395" s="36"/>
      <c r="I1395" s="4"/>
      <c r="J1395" s="4"/>
    </row>
    <row r="1396" customFormat="false" ht="15" hidden="false" customHeight="false" outlineLevel="0" collapsed="false">
      <c r="A1396" s="4"/>
      <c r="B1396" s="4"/>
      <c r="C1396" s="4"/>
      <c r="D1396" s="4"/>
      <c r="E1396" s="21"/>
      <c r="F1396" s="21"/>
      <c r="G1396" s="4"/>
      <c r="H1396" s="36"/>
      <c r="I1396" s="4"/>
      <c r="J1396" s="4"/>
    </row>
    <row r="1397" customFormat="false" ht="15" hidden="false" customHeight="false" outlineLevel="0" collapsed="false">
      <c r="A1397" s="4"/>
      <c r="B1397" s="4"/>
      <c r="C1397" s="4"/>
      <c r="D1397" s="4"/>
      <c r="E1397" s="21"/>
      <c r="F1397" s="21"/>
      <c r="G1397" s="4"/>
      <c r="H1397" s="36"/>
      <c r="I1397" s="4"/>
      <c r="J1397" s="4"/>
    </row>
    <row r="1398" customFormat="false" ht="15" hidden="false" customHeight="false" outlineLevel="0" collapsed="false">
      <c r="A1398" s="4"/>
      <c r="B1398" s="4"/>
      <c r="C1398" s="4"/>
      <c r="D1398" s="4"/>
      <c r="E1398" s="21"/>
      <c r="F1398" s="21"/>
      <c r="G1398" s="4"/>
      <c r="H1398" s="36"/>
      <c r="I1398" s="4"/>
      <c r="J1398" s="4"/>
    </row>
    <row r="1399" customFormat="false" ht="15" hidden="false" customHeight="false" outlineLevel="0" collapsed="false">
      <c r="A1399" s="4"/>
      <c r="B1399" s="4"/>
      <c r="C1399" s="4"/>
      <c r="D1399" s="4"/>
      <c r="E1399" s="21"/>
      <c r="F1399" s="21"/>
      <c r="G1399" s="4"/>
      <c r="H1399" s="36"/>
      <c r="I1399" s="4"/>
      <c r="J1399" s="4"/>
    </row>
    <row r="1400" customFormat="false" ht="15" hidden="false" customHeight="false" outlineLevel="0" collapsed="false">
      <c r="A1400" s="4"/>
      <c r="B1400" s="4"/>
      <c r="C1400" s="4"/>
      <c r="D1400" s="4"/>
      <c r="E1400" s="21"/>
      <c r="F1400" s="21"/>
      <c r="G1400" s="4"/>
      <c r="H1400" s="36"/>
      <c r="I1400" s="4"/>
      <c r="J1400" s="4"/>
    </row>
    <row r="1401" customFormat="false" ht="15" hidden="false" customHeight="false" outlineLevel="0" collapsed="false">
      <c r="A1401" s="4"/>
      <c r="B1401" s="4"/>
      <c r="C1401" s="4"/>
      <c r="D1401" s="4"/>
      <c r="E1401" s="21"/>
      <c r="F1401" s="21"/>
      <c r="G1401" s="4"/>
      <c r="H1401" s="36"/>
      <c r="I1401" s="4"/>
      <c r="J1401" s="4"/>
    </row>
    <row r="1402" customFormat="false" ht="15" hidden="false" customHeight="false" outlineLevel="0" collapsed="false">
      <c r="A1402" s="4"/>
      <c r="B1402" s="4"/>
      <c r="C1402" s="4"/>
      <c r="D1402" s="4"/>
      <c r="E1402" s="21"/>
      <c r="F1402" s="21"/>
      <c r="G1402" s="4"/>
      <c r="H1402" s="36"/>
      <c r="I1402" s="4"/>
      <c r="J1402" s="4"/>
    </row>
    <row r="1403" customFormat="false" ht="15" hidden="false" customHeight="false" outlineLevel="0" collapsed="false">
      <c r="A1403" s="4"/>
      <c r="B1403" s="4"/>
      <c r="C1403" s="4"/>
      <c r="D1403" s="4"/>
      <c r="E1403" s="21"/>
      <c r="F1403" s="21"/>
      <c r="G1403" s="4"/>
      <c r="H1403" s="36"/>
      <c r="I1403" s="4"/>
      <c r="J1403" s="4"/>
    </row>
    <row r="1404" customFormat="false" ht="15" hidden="false" customHeight="false" outlineLevel="0" collapsed="false">
      <c r="A1404" s="4"/>
      <c r="B1404" s="4"/>
      <c r="C1404" s="4"/>
      <c r="D1404" s="4"/>
      <c r="E1404" s="21"/>
      <c r="F1404" s="21"/>
      <c r="G1404" s="4"/>
      <c r="H1404" s="36"/>
      <c r="I1404" s="4"/>
      <c r="J1404" s="4"/>
    </row>
    <row r="1405" customFormat="false" ht="15" hidden="false" customHeight="false" outlineLevel="0" collapsed="false">
      <c r="A1405" s="4"/>
      <c r="B1405" s="4"/>
      <c r="C1405" s="4"/>
      <c r="D1405" s="4"/>
      <c r="E1405" s="21"/>
      <c r="F1405" s="21"/>
      <c r="G1405" s="4"/>
      <c r="H1405" s="36"/>
      <c r="I1405" s="4"/>
      <c r="J1405" s="4"/>
    </row>
    <row r="1406" customFormat="false" ht="15" hidden="false" customHeight="false" outlineLevel="0" collapsed="false">
      <c r="A1406" s="4"/>
      <c r="B1406" s="4"/>
      <c r="C1406" s="4"/>
      <c r="D1406" s="4"/>
      <c r="E1406" s="21"/>
      <c r="F1406" s="21"/>
      <c r="G1406" s="4"/>
      <c r="H1406" s="36"/>
      <c r="I1406" s="4"/>
      <c r="J1406" s="4"/>
    </row>
    <row r="1407" customFormat="false" ht="15" hidden="false" customHeight="false" outlineLevel="0" collapsed="false">
      <c r="A1407" s="4"/>
      <c r="B1407" s="4"/>
      <c r="C1407" s="4"/>
      <c r="D1407" s="4"/>
      <c r="E1407" s="21"/>
      <c r="F1407" s="21"/>
      <c r="G1407" s="4"/>
      <c r="H1407" s="36"/>
      <c r="I1407" s="4"/>
      <c r="J1407" s="4"/>
    </row>
    <row r="1408" customFormat="false" ht="15" hidden="false" customHeight="false" outlineLevel="0" collapsed="false">
      <c r="A1408" s="4"/>
      <c r="B1408" s="4"/>
      <c r="C1408" s="4"/>
      <c r="D1408" s="4"/>
      <c r="E1408" s="21"/>
      <c r="F1408" s="21"/>
      <c r="G1408" s="4"/>
      <c r="H1408" s="36"/>
      <c r="I1408" s="4"/>
      <c r="J1408" s="4"/>
    </row>
    <row r="1409" customFormat="false" ht="15" hidden="false" customHeight="false" outlineLevel="0" collapsed="false">
      <c r="A1409" s="4"/>
      <c r="B1409" s="4"/>
      <c r="C1409" s="4"/>
      <c r="D1409" s="4"/>
      <c r="E1409" s="21"/>
      <c r="F1409" s="21"/>
      <c r="G1409" s="4"/>
      <c r="H1409" s="36"/>
      <c r="I1409" s="4"/>
      <c r="J1409" s="4"/>
    </row>
    <row r="1410" customFormat="false" ht="15" hidden="false" customHeight="false" outlineLevel="0" collapsed="false">
      <c r="A1410" s="4"/>
      <c r="B1410" s="4"/>
      <c r="C1410" s="4"/>
      <c r="D1410" s="4"/>
      <c r="E1410" s="21"/>
      <c r="F1410" s="21"/>
      <c r="G1410" s="4"/>
      <c r="H1410" s="36"/>
      <c r="I1410" s="4"/>
      <c r="J1410" s="4"/>
    </row>
    <row r="1411" customFormat="false" ht="15" hidden="false" customHeight="false" outlineLevel="0" collapsed="false">
      <c r="A1411" s="4"/>
      <c r="B1411" s="4"/>
      <c r="C1411" s="4"/>
      <c r="D1411" s="4"/>
      <c r="E1411" s="21"/>
      <c r="F1411" s="21"/>
      <c r="G1411" s="4"/>
      <c r="H1411" s="36"/>
      <c r="I1411" s="4"/>
      <c r="J1411" s="4"/>
    </row>
    <row r="1412" customFormat="false" ht="15" hidden="false" customHeight="false" outlineLevel="0" collapsed="false">
      <c r="A1412" s="4"/>
      <c r="B1412" s="4"/>
      <c r="C1412" s="4"/>
      <c r="D1412" s="4"/>
      <c r="E1412" s="21"/>
      <c r="F1412" s="21"/>
      <c r="G1412" s="4"/>
      <c r="H1412" s="36"/>
      <c r="I1412" s="4"/>
      <c r="J1412" s="4"/>
    </row>
    <row r="1413" customFormat="false" ht="15" hidden="false" customHeight="false" outlineLevel="0" collapsed="false">
      <c r="A1413" s="4"/>
      <c r="B1413" s="4"/>
      <c r="C1413" s="4"/>
      <c r="D1413" s="4"/>
      <c r="E1413" s="21"/>
      <c r="F1413" s="21"/>
      <c r="G1413" s="4"/>
      <c r="H1413" s="36"/>
      <c r="I1413" s="4"/>
      <c r="J1413" s="4"/>
    </row>
    <row r="1414" customFormat="false" ht="15" hidden="false" customHeight="false" outlineLevel="0" collapsed="false">
      <c r="A1414" s="4"/>
      <c r="B1414" s="4"/>
      <c r="C1414" s="4"/>
      <c r="D1414" s="4"/>
      <c r="E1414" s="21"/>
      <c r="F1414" s="21"/>
      <c r="G1414" s="4"/>
      <c r="H1414" s="36"/>
      <c r="I1414" s="4"/>
      <c r="J1414" s="4"/>
    </row>
    <row r="1415" customFormat="false" ht="15" hidden="false" customHeight="false" outlineLevel="0" collapsed="false">
      <c r="A1415" s="4"/>
      <c r="B1415" s="4"/>
      <c r="C1415" s="4"/>
      <c r="D1415" s="4"/>
      <c r="E1415" s="21"/>
      <c r="F1415" s="21"/>
      <c r="G1415" s="4"/>
      <c r="H1415" s="36"/>
      <c r="I1415" s="4"/>
      <c r="J1415" s="4"/>
    </row>
    <row r="1416" customFormat="false" ht="15" hidden="false" customHeight="false" outlineLevel="0" collapsed="false">
      <c r="A1416" s="4"/>
      <c r="B1416" s="4"/>
      <c r="C1416" s="4"/>
      <c r="D1416" s="4"/>
      <c r="E1416" s="21"/>
      <c r="F1416" s="21"/>
      <c r="G1416" s="4"/>
      <c r="H1416" s="36"/>
      <c r="I1416" s="4"/>
      <c r="J1416" s="4"/>
    </row>
    <row r="1417" customFormat="false" ht="15" hidden="false" customHeight="false" outlineLevel="0" collapsed="false">
      <c r="A1417" s="4"/>
      <c r="B1417" s="4"/>
      <c r="C1417" s="4"/>
      <c r="D1417" s="4"/>
      <c r="E1417" s="21"/>
      <c r="F1417" s="21"/>
      <c r="G1417" s="4"/>
      <c r="H1417" s="36"/>
      <c r="I1417" s="4"/>
      <c r="J1417" s="4"/>
    </row>
    <row r="1418" customFormat="false" ht="15" hidden="false" customHeight="false" outlineLevel="0" collapsed="false">
      <c r="A1418" s="4"/>
      <c r="B1418" s="4"/>
      <c r="C1418" s="4"/>
      <c r="D1418" s="4"/>
      <c r="E1418" s="21"/>
      <c r="F1418" s="21"/>
      <c r="G1418" s="4"/>
      <c r="H1418" s="36"/>
      <c r="I1418" s="4"/>
      <c r="J1418" s="4"/>
    </row>
    <row r="1419" customFormat="false" ht="15" hidden="false" customHeight="false" outlineLevel="0" collapsed="false">
      <c r="A1419" s="4"/>
      <c r="B1419" s="4"/>
      <c r="C1419" s="4"/>
      <c r="D1419" s="4"/>
      <c r="E1419" s="21"/>
      <c r="F1419" s="21"/>
      <c r="G1419" s="4"/>
      <c r="H1419" s="36"/>
      <c r="I1419" s="4"/>
      <c r="J1419" s="4"/>
    </row>
    <row r="1420" customFormat="false" ht="15" hidden="false" customHeight="false" outlineLevel="0" collapsed="false">
      <c r="A1420" s="4"/>
      <c r="B1420" s="4"/>
      <c r="C1420" s="4"/>
      <c r="D1420" s="4"/>
      <c r="E1420" s="21"/>
      <c r="F1420" s="21"/>
      <c r="G1420" s="4"/>
      <c r="H1420" s="36"/>
      <c r="I1420" s="4"/>
      <c r="J1420" s="4"/>
    </row>
    <row r="1421" customFormat="false" ht="15" hidden="false" customHeight="false" outlineLevel="0" collapsed="false">
      <c r="A1421" s="4"/>
      <c r="B1421" s="4"/>
      <c r="C1421" s="4"/>
      <c r="D1421" s="4"/>
      <c r="E1421" s="21"/>
      <c r="F1421" s="21"/>
      <c r="G1421" s="4"/>
      <c r="H1421" s="36"/>
      <c r="I1421" s="4"/>
      <c r="J1421" s="4"/>
    </row>
    <row r="1422" customFormat="false" ht="15" hidden="false" customHeight="false" outlineLevel="0" collapsed="false">
      <c r="A1422" s="4"/>
      <c r="B1422" s="4"/>
      <c r="C1422" s="4"/>
      <c r="D1422" s="4"/>
      <c r="E1422" s="21"/>
      <c r="F1422" s="21"/>
      <c r="G1422" s="4"/>
      <c r="H1422" s="36"/>
      <c r="I1422" s="4"/>
      <c r="J1422" s="4"/>
    </row>
    <row r="1423" customFormat="false" ht="15" hidden="false" customHeight="false" outlineLevel="0" collapsed="false">
      <c r="A1423" s="4"/>
      <c r="B1423" s="4"/>
      <c r="C1423" s="4"/>
      <c r="D1423" s="4"/>
      <c r="E1423" s="21"/>
      <c r="F1423" s="21"/>
      <c r="G1423" s="4"/>
      <c r="H1423" s="36"/>
      <c r="I1423" s="4"/>
      <c r="J1423" s="4"/>
    </row>
    <row r="1424" customFormat="false" ht="15" hidden="false" customHeight="false" outlineLevel="0" collapsed="false">
      <c r="A1424" s="4"/>
      <c r="B1424" s="4"/>
      <c r="C1424" s="4"/>
      <c r="D1424" s="4"/>
      <c r="E1424" s="21"/>
      <c r="F1424" s="21"/>
      <c r="G1424" s="4"/>
      <c r="H1424" s="36"/>
      <c r="I1424" s="4"/>
      <c r="J1424" s="4"/>
    </row>
    <row r="1425" customFormat="false" ht="15" hidden="false" customHeight="false" outlineLevel="0" collapsed="false">
      <c r="A1425" s="4"/>
      <c r="B1425" s="4"/>
      <c r="C1425" s="4"/>
      <c r="D1425" s="4"/>
      <c r="E1425" s="21"/>
      <c r="F1425" s="21"/>
      <c r="G1425" s="4"/>
      <c r="H1425" s="36"/>
      <c r="I1425" s="4"/>
      <c r="J1425" s="4"/>
    </row>
    <row r="1426" customFormat="false" ht="15" hidden="false" customHeight="false" outlineLevel="0" collapsed="false">
      <c r="A1426" s="4"/>
      <c r="B1426" s="4"/>
      <c r="C1426" s="4"/>
      <c r="D1426" s="4"/>
      <c r="E1426" s="21"/>
      <c r="F1426" s="21"/>
      <c r="G1426" s="4"/>
      <c r="H1426" s="36"/>
      <c r="I1426" s="4"/>
      <c r="J1426" s="4"/>
    </row>
    <row r="1427" customFormat="false" ht="15" hidden="false" customHeight="false" outlineLevel="0" collapsed="false">
      <c r="A1427" s="4"/>
      <c r="B1427" s="4"/>
      <c r="C1427" s="4"/>
      <c r="D1427" s="4"/>
      <c r="E1427" s="21"/>
      <c r="F1427" s="21"/>
      <c r="G1427" s="4"/>
      <c r="H1427" s="36"/>
      <c r="I1427" s="4"/>
      <c r="J1427" s="4"/>
    </row>
    <row r="1428" customFormat="false" ht="15" hidden="false" customHeight="false" outlineLevel="0" collapsed="false">
      <c r="A1428" s="4"/>
      <c r="B1428" s="4"/>
      <c r="C1428" s="4"/>
      <c r="D1428" s="4"/>
      <c r="E1428" s="21"/>
      <c r="F1428" s="21"/>
      <c r="G1428" s="4"/>
      <c r="H1428" s="36"/>
      <c r="I1428" s="4"/>
      <c r="J1428" s="4"/>
    </row>
    <row r="1429" customFormat="false" ht="15" hidden="false" customHeight="false" outlineLevel="0" collapsed="false">
      <c r="A1429" s="4"/>
      <c r="B1429" s="4"/>
      <c r="C1429" s="4"/>
      <c r="D1429" s="4"/>
      <c r="E1429" s="21"/>
      <c r="F1429" s="21"/>
      <c r="G1429" s="4"/>
      <c r="H1429" s="36"/>
      <c r="I1429" s="4"/>
      <c r="J1429" s="4"/>
    </row>
    <row r="1430" customFormat="false" ht="15" hidden="false" customHeight="false" outlineLevel="0" collapsed="false">
      <c r="A1430" s="4"/>
      <c r="B1430" s="4"/>
      <c r="C1430" s="4"/>
      <c r="D1430" s="4"/>
      <c r="E1430" s="21"/>
      <c r="F1430" s="21"/>
      <c r="G1430" s="4"/>
      <c r="H1430" s="36"/>
      <c r="I1430" s="4"/>
      <c r="J1430" s="4"/>
    </row>
    <row r="1431" customFormat="false" ht="15" hidden="false" customHeight="false" outlineLevel="0" collapsed="false">
      <c r="A1431" s="4"/>
      <c r="B1431" s="4"/>
      <c r="C1431" s="4"/>
      <c r="D1431" s="4"/>
      <c r="E1431" s="21"/>
      <c r="F1431" s="21"/>
      <c r="G1431" s="4"/>
      <c r="H1431" s="36"/>
      <c r="I1431" s="4"/>
      <c r="J1431" s="4"/>
    </row>
    <row r="1432" customFormat="false" ht="15" hidden="false" customHeight="false" outlineLevel="0" collapsed="false">
      <c r="A1432" s="4"/>
      <c r="B1432" s="4"/>
      <c r="C1432" s="4"/>
      <c r="D1432" s="4"/>
      <c r="E1432" s="21"/>
      <c r="F1432" s="21"/>
      <c r="G1432" s="4"/>
      <c r="H1432" s="36"/>
      <c r="I1432" s="4"/>
      <c r="J1432" s="4"/>
    </row>
    <row r="1433" customFormat="false" ht="15" hidden="false" customHeight="false" outlineLevel="0" collapsed="false">
      <c r="A1433" s="4"/>
      <c r="B1433" s="4"/>
      <c r="C1433" s="4"/>
      <c r="D1433" s="4"/>
      <c r="E1433" s="21"/>
      <c r="F1433" s="21"/>
      <c r="G1433" s="4"/>
      <c r="H1433" s="36"/>
      <c r="I1433" s="4"/>
      <c r="J1433" s="4"/>
    </row>
    <row r="1434" customFormat="false" ht="15" hidden="false" customHeight="false" outlineLevel="0" collapsed="false">
      <c r="A1434" s="4"/>
      <c r="B1434" s="4"/>
      <c r="C1434" s="4"/>
      <c r="D1434" s="4"/>
      <c r="E1434" s="21"/>
      <c r="F1434" s="21"/>
      <c r="G1434" s="4"/>
      <c r="H1434" s="36"/>
      <c r="I1434" s="4"/>
      <c r="J1434" s="4"/>
    </row>
    <row r="1435" customFormat="false" ht="15" hidden="false" customHeight="false" outlineLevel="0" collapsed="false">
      <c r="A1435" s="4"/>
      <c r="B1435" s="4"/>
      <c r="C1435" s="4"/>
      <c r="D1435" s="4"/>
      <c r="E1435" s="21"/>
      <c r="F1435" s="21"/>
      <c r="G1435" s="4"/>
      <c r="H1435" s="36"/>
      <c r="I1435" s="4"/>
      <c r="J1435" s="4"/>
    </row>
    <row r="1436" customFormat="false" ht="15" hidden="false" customHeight="false" outlineLevel="0" collapsed="false">
      <c r="A1436" s="4"/>
      <c r="B1436" s="4"/>
      <c r="C1436" s="4"/>
      <c r="D1436" s="4"/>
      <c r="E1436" s="21"/>
      <c r="F1436" s="21"/>
      <c r="G1436" s="4"/>
      <c r="H1436" s="36"/>
      <c r="I1436" s="4"/>
      <c r="J1436" s="4"/>
    </row>
    <row r="1437" customFormat="false" ht="15" hidden="false" customHeight="false" outlineLevel="0" collapsed="false">
      <c r="A1437" s="4"/>
      <c r="B1437" s="4"/>
      <c r="C1437" s="4"/>
      <c r="D1437" s="4"/>
      <c r="E1437" s="21"/>
      <c r="F1437" s="21"/>
      <c r="G1437" s="4"/>
      <c r="H1437" s="36"/>
      <c r="I1437" s="4"/>
      <c r="J1437" s="4"/>
    </row>
    <row r="1438" customFormat="false" ht="15" hidden="false" customHeight="false" outlineLevel="0" collapsed="false">
      <c r="A1438" s="4"/>
      <c r="B1438" s="4"/>
      <c r="C1438" s="4"/>
      <c r="D1438" s="4"/>
      <c r="E1438" s="21"/>
      <c r="F1438" s="21"/>
      <c r="G1438" s="4"/>
      <c r="H1438" s="36"/>
      <c r="I1438" s="4"/>
      <c r="J1438" s="4"/>
    </row>
    <row r="1439" customFormat="false" ht="15" hidden="false" customHeight="false" outlineLevel="0" collapsed="false">
      <c r="A1439" s="4"/>
      <c r="B1439" s="4"/>
      <c r="C1439" s="4"/>
      <c r="D1439" s="4"/>
      <c r="E1439" s="21"/>
      <c r="F1439" s="21"/>
      <c r="G1439" s="4"/>
      <c r="H1439" s="36"/>
      <c r="I1439" s="4"/>
      <c r="J1439" s="4"/>
    </row>
  </sheetData>
  <mergeCells count="1">
    <mergeCell ref="A1:I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LibreOffice/6.2.0.3$Windows_X86_64 LibreOffice_project/98c6a8a1c6c7b144ce3cc729e34964b47ce25d62</Application>
  <Company>Microsoft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2019-03-04T11:59:48Z</dcterms:created>
  <dc:creator>jerry</dc:creator>
  <dc:description/>
  <dc:language>fr-FR</dc:language>
  <cp:lastModifiedBy/>
  <dcterms:modified xsi:type="dcterms:W3CDTF">2019-03-09T21:48:14Z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Microsoft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