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2-11-16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<sst xmlns="http://schemas.openxmlformats.org/spreadsheetml/2006/main" count="33" uniqueCount="19">
  <si>
    <t xml:space="preserve">Objectif</t>
  </si>
  <si>
    <t xml:space="preserve">Plan Neofluar 10x/0,3</t>
  </si>
  <si>
    <t xml:space="preserve">Position </t>
  </si>
  <si>
    <t xml:space="preserve">Aire de
la ROI</t>
  </si>
  <si>
    <t xml:space="preserve">Moyenne
d'intensitée</t>
  </si>
  <si>
    <t xml:space="preserve">Ecart type</t>
  </si>
  <si>
    <t xml:space="preserve">Variation
d'intensitée</t>
  </si>
  <si>
    <t xml:space="preserve">Centre</t>
  </si>
  <si>
    <t xml:space="preserve">Centre 1</t>
  </si>
  <si>
    <t xml:space="preserve">Lame Chroma</t>
  </si>
  <si>
    <t xml:space="preserve">HC</t>
  </si>
  <si>
    <t xml:space="preserve">HD</t>
  </si>
  <si>
    <t xml:space="preserve">CD</t>
  </si>
  <si>
    <t xml:space="preserve">BD</t>
  </si>
  <si>
    <t xml:space="preserve">BC</t>
  </si>
  <si>
    <t xml:space="preserve">CG</t>
  </si>
  <si>
    <t xml:space="preserve">BG</t>
  </si>
  <si>
    <t xml:space="preserve">HG</t>
  </si>
  <si>
    <t xml:space="preserve">Centre 2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</si>
</sst>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,%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Calibri"/>
      <family val="2"/>
      <charset val="1"/>
    </font>
    <font>
      <b val="true"/>
      <sz val="20"/>
      <color rgb="FFFF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F00"/>
        <bgColor rgb="FFFFFF00"/>
      </patternFill>
    </fill>
    <fill>
      <patternFill patternType="solid">
        <fgColor rgb="FFF2F2F2"/>
        <bgColor rgb="FFFFFFCC"/>
      </patternFill>
    </fill>
    <fill>
      <patternFill patternType="solid">
        <fgColor rgb="FFC6D9F1"/>
        <bgColor rgb="FFB9CDE5"/>
      </patternFill>
    </fill>
    <fill>
      <patternFill patternType="solid">
        <fgColor rgb="FFB9CDE5"/>
        <bgColor rgb="FFC6D9F1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3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4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5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6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2F2F2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9CDE5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15" activeCellId="0" sqref="L15"/>
    </sheetView>
  </sheetViews>
  <sheetFormatPr defaultRowHeight="14.4" outlineLevelRow="0" outlineLevelCol="0"/>
  <cols>
    <col collapsed="false" customWidth="true" hidden="false" outlineLevel="0" max="1" min="1" style="0" width="8.63"/>
    <col collapsed="false" customWidth="true" hidden="false" outlineLevel="0" max="2" min="2" style="0" width="9.2"/>
    <col collapsed="false" customWidth="true" hidden="false" outlineLevel="0" max="3" min="3" style="0" width="8.06"/>
    <col collapsed="false" customWidth="true" hidden="false" outlineLevel="0" max="4" min="4" style="0" width="12.16"/>
    <col collapsed="false" customWidth="true" hidden="false" outlineLevel="0" max="5" min="5" style="0" width="10.18"/>
    <col collapsed="false" customWidth="true" hidden="false" outlineLevel="0" max="6" min="6" style="0" width="3.57"/>
    <col collapsed="false" customWidth="true" hidden="false" outlineLevel="0" max="7" min="7" style="0" width="4.55"/>
    <col collapsed="false" customWidth="true" hidden="false" outlineLevel="0" max="8" min="8" style="0" width="12.16"/>
    <col collapsed="false" customWidth="true" hidden="false" outlineLevel="0" max="9" min="9" style="0" width="8.91"/>
    <col collapsed="false" customWidth="true" hidden="false" outlineLevel="0" max="11" min="10" style="0" width="5.53"/>
    <col collapsed="false" customWidth="true" hidden="false" outlineLevel="0" max="12" min="12" style="0" width="8.67"/>
    <col collapsed="false" customWidth="true" hidden="false" outlineLevel="0" max="13" min="13" style="0" width="8.91"/>
    <col collapsed="false" customWidth="true" hidden="false" outlineLevel="0" max="15" min="14" style="0" width="8.06"/>
    <col collapsed="false" customWidth="true" hidden="false" outlineLevel="0" max="16" min="16" style="0" width="7.07"/>
    <col collapsed="false" customWidth="true" hidden="false" outlineLevel="0" max="18" min="17" style="0" width="4.55"/>
    <col collapsed="false" customWidth="true" hidden="false" outlineLevel="0" max="19" min="19" style="0" width="6.53"/>
    <col collapsed="false" customWidth="true" hidden="false" outlineLevel="0" max="1025" min="20" style="0" width="8.67"/>
  </cols>
  <sheetData>
    <row r="1" customFormat="false" ht="14.4" hidden="false" customHeight="false" outlineLevel="0" collapsed="false">
      <c r="A1" s="0" t="s">
        <v>0</v>
      </c>
      <c r="B1" s="1" t="s">
        <v>1</v>
      </c>
      <c r="C1" s="1"/>
    </row>
    <row r="3" customFormat="false" ht="28.45" hidden="false" customHeight="false" outlineLevel="0" collapsed="false">
      <c r="B3" s="2" t="s">
        <v>2</v>
      </c>
      <c r="C3" s="3" t="s">
        <v>3</v>
      </c>
      <c r="D3" s="3" t="s">
        <v>4</v>
      </c>
      <c r="E3" s="2" t="s">
        <v>5</v>
      </c>
      <c r="F3" s="2"/>
      <c r="G3" s="2"/>
      <c r="H3" s="3" t="s">
        <v>6</v>
      </c>
      <c r="O3" s="4"/>
    </row>
    <row r="4" customFormat="false" ht="14.4" hidden="false" customHeight="false" outlineLevel="0" collapsed="false">
      <c r="B4" s="2" t="s">
        <v>7</v>
      </c>
      <c r="C4" s="2" t="n">
        <v>404.792</v>
      </c>
      <c r="D4" s="2" t="n">
        <v>167.001</v>
      </c>
      <c r="E4" s="0" t="n">
        <v>45.806</v>
      </c>
      <c r="F4" s="0" t="n">
        <v>31</v>
      </c>
      <c r="G4" s="0" t="n">
        <v>255</v>
      </c>
      <c r="H4" s="5" t="n">
        <f aca="false">D4/$D$4</f>
        <v>1</v>
      </c>
      <c r="I4" s="2" t="s">
        <v>8</v>
      </c>
      <c r="J4" s="6" t="n">
        <f aca="false">IF(H5&lt;H9,H5,H9)</f>
        <v>0.633068065460686</v>
      </c>
      <c r="K4" s="6" t="n">
        <f aca="false">IF(H7&lt;H11,H7,H11)</f>
        <v>0.875833078843839</v>
      </c>
      <c r="L4" s="2"/>
      <c r="M4" s="7" t="s">
        <v>9</v>
      </c>
      <c r="N4" s="7"/>
      <c r="O4" s="7"/>
      <c r="P4" s="7"/>
      <c r="Q4" s="7"/>
      <c r="R4" s="7"/>
      <c r="S4" s="7"/>
    </row>
    <row r="5" customFormat="false" ht="13.8" hidden="false" customHeight="false" outlineLevel="0" collapsed="false">
      <c r="B5" s="2" t="s">
        <v>10</v>
      </c>
      <c r="C5" s="2" t="n">
        <v>404.792</v>
      </c>
      <c r="D5" s="2" t="n">
        <v>130.915</v>
      </c>
      <c r="E5" s="0" t="n">
        <v>36.548</v>
      </c>
      <c r="F5" s="0" t="n">
        <v>15</v>
      </c>
      <c r="G5" s="0" t="n">
        <v>216</v>
      </c>
      <c r="H5" s="8" t="n">
        <f aca="false">D5/$D$4</f>
        <v>0.783917461572086</v>
      </c>
      <c r="I5" s="2" t="s">
        <v>10</v>
      </c>
      <c r="J5" s="8" t="str">
        <f aca="false">IF(H5&lt;H9,H5,"")</f>
        <v/>
      </c>
      <c r="M5" s="2" t="s">
        <v>8</v>
      </c>
      <c r="N5" s="0" t="n">
        <v>404.792</v>
      </c>
      <c r="O5" s="0" t="n">
        <v>203.763</v>
      </c>
      <c r="P5" s="0" t="n">
        <v>12.71</v>
      </c>
      <c r="Q5" s="0" t="n">
        <v>168</v>
      </c>
      <c r="R5" s="0" t="n">
        <v>255</v>
      </c>
      <c r="S5" s="9" t="n">
        <f aca="false">O5/$O$5</f>
        <v>1</v>
      </c>
    </row>
    <row r="6" customFormat="false" ht="13.8" hidden="false" customHeight="false" outlineLevel="0" collapsed="false">
      <c r="B6" s="2" t="s">
        <v>11</v>
      </c>
      <c r="C6" s="2" t="n">
        <v>404.792</v>
      </c>
      <c r="D6" s="2" t="n">
        <v>124.951</v>
      </c>
      <c r="E6" s="0" t="n">
        <v>35.34</v>
      </c>
      <c r="F6" s="0" t="n">
        <v>14</v>
      </c>
      <c r="G6" s="0" t="n">
        <v>202</v>
      </c>
      <c r="H6" s="10" t="n">
        <f aca="false">D6/$D$4</f>
        <v>0.74820510056826</v>
      </c>
      <c r="I6" s="2" t="s">
        <v>11</v>
      </c>
      <c r="J6" s="0" t="str">
        <f aca="false">IF(RANK(H6,$H$5:$H$9,1)=1,H6,"")</f>
        <v/>
      </c>
      <c r="M6" s="2" t="s">
        <v>10</v>
      </c>
      <c r="N6" s="0" t="n">
        <v>404.792</v>
      </c>
      <c r="O6" s="0" t="n">
        <v>151.497</v>
      </c>
      <c r="P6" s="0" t="n">
        <v>12.218</v>
      </c>
      <c r="Q6" s="0" t="n">
        <v>112</v>
      </c>
      <c r="R6" s="0" t="n">
        <v>189</v>
      </c>
      <c r="S6" s="11" t="n">
        <f aca="false">O6/$O$5</f>
        <v>0.743496120492926</v>
      </c>
    </row>
    <row r="7" customFormat="false" ht="13.8" hidden="false" customHeight="false" outlineLevel="0" collapsed="false">
      <c r="B7" s="2" t="s">
        <v>12</v>
      </c>
      <c r="C7" s="2" t="n">
        <v>404.792</v>
      </c>
      <c r="D7" s="2" t="n">
        <v>146.265</v>
      </c>
      <c r="E7" s="0" t="n">
        <v>40.654</v>
      </c>
      <c r="F7" s="0" t="n">
        <v>20</v>
      </c>
      <c r="G7" s="0" t="n">
        <v>233</v>
      </c>
      <c r="H7" s="12" t="n">
        <f aca="false">D7/$D$4</f>
        <v>0.875833078843839</v>
      </c>
      <c r="I7" s="2" t="s">
        <v>12</v>
      </c>
      <c r="J7" s="0" t="str">
        <f aca="false">IF(RANK(H7,$H$5:$H$9,1)=1,H7,"")</f>
        <v/>
      </c>
      <c r="K7" s="12" t="n">
        <f aca="false">IF(H7&lt;H11,H7,"")</f>
        <v>0.875833078843839</v>
      </c>
      <c r="M7" s="2" t="s">
        <v>12</v>
      </c>
      <c r="N7" s="0" t="n">
        <v>404.792</v>
      </c>
      <c r="O7" s="0" t="n">
        <v>119.462</v>
      </c>
      <c r="P7" s="0" t="n">
        <v>12.756</v>
      </c>
      <c r="Q7" s="0" t="n">
        <v>69</v>
      </c>
      <c r="R7" s="0" t="n">
        <v>163</v>
      </c>
      <c r="S7" s="13" t="n">
        <f aca="false">O7/$O$5</f>
        <v>0.586279157648837</v>
      </c>
    </row>
    <row r="8" customFormat="false" ht="13.8" hidden="false" customHeight="false" outlineLevel="0" collapsed="false">
      <c r="B8" s="2" t="s">
        <v>13</v>
      </c>
      <c r="C8" s="14" t="n">
        <v>404.792</v>
      </c>
      <c r="D8" s="14" t="n">
        <v>108.013</v>
      </c>
      <c r="E8" s="0" t="n">
        <v>29.762</v>
      </c>
      <c r="F8" s="0" t="n">
        <v>13</v>
      </c>
      <c r="G8" s="0" t="n">
        <v>165</v>
      </c>
      <c r="H8" s="10" t="n">
        <f aca="false">D8/$D$4</f>
        <v>0.64678055820025</v>
      </c>
      <c r="I8" s="2" t="s">
        <v>13</v>
      </c>
      <c r="J8" s="0" t="str">
        <f aca="false">IF(RANK(H8,$H$5:$H$9,1)=1,H8,"")</f>
        <v/>
      </c>
      <c r="M8" s="2" t="s">
        <v>14</v>
      </c>
      <c r="N8" s="0" t="n">
        <v>404.792</v>
      </c>
      <c r="O8" s="0" t="n">
        <v>139.457</v>
      </c>
      <c r="P8" s="0" t="n">
        <v>12.912</v>
      </c>
      <c r="Q8" s="0" t="n">
        <v>94</v>
      </c>
      <c r="R8" s="0" t="n">
        <v>179</v>
      </c>
      <c r="S8" s="11" t="n">
        <f aca="false">O8/$O$5</f>
        <v>0.684407866001188</v>
      </c>
    </row>
    <row r="9" customFormat="false" ht="13.8" hidden="false" customHeight="false" outlineLevel="0" collapsed="false">
      <c r="B9" s="2" t="s">
        <v>14</v>
      </c>
      <c r="C9" s="15" t="n">
        <v>404.792</v>
      </c>
      <c r="D9" s="15" t="n">
        <v>105.723</v>
      </c>
      <c r="E9" s="0" t="n">
        <v>30.115</v>
      </c>
      <c r="F9" s="0" t="n">
        <v>12</v>
      </c>
      <c r="G9" s="0" t="n">
        <v>168</v>
      </c>
      <c r="H9" s="8" t="n">
        <f aca="false">D9/$D$4</f>
        <v>0.633068065460686</v>
      </c>
      <c r="I9" s="2" t="s">
        <v>14</v>
      </c>
      <c r="J9" s="8" t="n">
        <f aca="false">IF(H9&lt;H5,H9,"")</f>
        <v>0.633068065460686</v>
      </c>
      <c r="M9" s="2" t="s">
        <v>15</v>
      </c>
      <c r="N9" s="0" t="n">
        <v>404.792</v>
      </c>
      <c r="O9" s="0" t="n">
        <v>127.029</v>
      </c>
      <c r="P9" s="0" t="n">
        <v>12.911</v>
      </c>
      <c r="Q9" s="0" t="n">
        <v>87</v>
      </c>
      <c r="R9" s="0" t="n">
        <v>174</v>
      </c>
      <c r="S9" s="13" t="n">
        <f aca="false">O9/$O$5</f>
        <v>0.623415438524168</v>
      </c>
    </row>
    <row r="10" customFormat="false" ht="13.8" hidden="false" customHeight="false" outlineLevel="0" collapsed="false">
      <c r="B10" s="2" t="s">
        <v>16</v>
      </c>
      <c r="C10" s="15" t="n">
        <v>404.792</v>
      </c>
      <c r="D10" s="15" t="n">
        <v>136.057</v>
      </c>
      <c r="E10" s="0" t="n">
        <v>36.513</v>
      </c>
      <c r="F10" s="0" t="n">
        <v>19</v>
      </c>
      <c r="G10" s="0" t="n">
        <v>206</v>
      </c>
      <c r="H10" s="10" t="n">
        <f aca="false">D10/$D$4</f>
        <v>0.814707696361099</v>
      </c>
      <c r="I10" s="2" t="s">
        <v>16</v>
      </c>
    </row>
    <row r="11" customFormat="false" ht="13.8" hidden="false" customHeight="false" outlineLevel="0" collapsed="false">
      <c r="B11" s="2" t="s">
        <v>15</v>
      </c>
      <c r="C11" s="15" t="n">
        <v>404.792</v>
      </c>
      <c r="D11" s="15" t="n">
        <v>147.455</v>
      </c>
      <c r="E11" s="0" t="n">
        <v>40.855</v>
      </c>
      <c r="F11" s="0" t="n">
        <v>20</v>
      </c>
      <c r="G11" s="0" t="n">
        <v>226</v>
      </c>
      <c r="H11" s="12" t="n">
        <f aca="false">D11/$D$4</f>
        <v>0.882958784677936</v>
      </c>
      <c r="I11" s="2" t="s">
        <v>15</v>
      </c>
      <c r="K11" s="12" t="str">
        <f aca="false">IF(H11&lt;H7,H11,"")</f>
        <v/>
      </c>
    </row>
    <row r="12" customFormat="false" ht="13.8" hidden="false" customHeight="false" outlineLevel="0" collapsed="false">
      <c r="B12" s="2" t="s">
        <v>17</v>
      </c>
      <c r="C12" s="15" t="n">
        <v>404.792</v>
      </c>
      <c r="D12" s="15" t="n">
        <v>115.857</v>
      </c>
      <c r="E12" s="0" t="n">
        <v>31.6</v>
      </c>
      <c r="F12" s="0" t="n">
        <v>14</v>
      </c>
      <c r="G12" s="0" t="n">
        <v>180</v>
      </c>
      <c r="H12" s="10" t="n">
        <f aca="false">D12/$D$4</f>
        <v>0.69375033682433</v>
      </c>
      <c r="I12" s="2" t="s">
        <v>17</v>
      </c>
    </row>
    <row r="13" customFormat="false" ht="14.4" hidden="false" customHeight="false" outlineLevel="0" collapsed="false">
      <c r="B13" s="2" t="s">
        <v>18</v>
      </c>
      <c r="C13" s="15" t="n">
        <v>404.792</v>
      </c>
      <c r="D13" s="15" t="n">
        <v>165.486</v>
      </c>
      <c r="E13" s="0" t="n">
        <v>45.709</v>
      </c>
      <c r="F13" s="0" t="n">
        <v>21</v>
      </c>
      <c r="G13" s="0" t="n">
        <v>255</v>
      </c>
      <c r="H13" s="10" t="n">
        <f aca="false">D13/$D$4</f>
        <v>0.990928198034742</v>
      </c>
      <c r="I13" s="2" t="s">
        <v>18</v>
      </c>
    </row>
  </sheetData>
  <mergeCells count="2">
    <mergeCell ref="B1:C1"/>
    <mergeCell ref="M4:S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2010-04-16T08:10:54Z</dcterms:created>
  <dc:creator>soleilhet</dc:creator>
  <dc:description/>
  <dc:language>fr-FR</dc:language>
  <cp:lastModifiedBy/>
  <dcterms:modified xsi:type="dcterms:W3CDTF">2017-06-25T15:27:45Z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