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 de pointage semaine 1" sheetId="1" state="visible" r:id="rId2"/>
  </sheets>
  <definedNames>
    <definedName function="false" hidden="false" localSheetId="0" name="_xlnm.Print_Area" vbProcedure="false">'Feuille de pointage semaine 1'!$B$1:$AB$29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<sst xmlns="http://schemas.openxmlformats.org/spreadsheetml/2006/main" count="32" uniqueCount="30">
  <si>
    <t xml:space="preserve">Feuille de pointage hebdomadaire:</t>
  </si>
  <si>
    <t xml:space="preserve">Mise à jour le 12/02/2020</t>
  </si>
  <si>
    <t xml:space="preserve">Nom/Prénom du salarié : xxxxxxxx</t>
  </si>
  <si>
    <t xml:space="preserve">Responsable d'équipe :</t>
  </si>
  <si>
    <t xml:space="preserve">Mois/Année :</t>
  </si>
  <si>
    <t xml:space="preserve">Au: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</si>
  <si>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</si>
  <si>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</si>
  <si>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</si>
  <si>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</si>
  <si>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</si>
  <si>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</si>
  <si>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Total</t>
  </si>
  <si>
    <t xml:space="preserve">Chantier</t>
  </si>
  <si>
    <t xml:space="preserve">Matin</t>
  </si>
  <si>
    <t xml:space="preserve">Heure d'arrivée</t>
  </si>
  <si>
    <t xml:space="preserve">heure de départ</t>
  </si>
  <si>
    <t xml:space="preserve">Après-midi</t>
  </si>
  <si>
    <t xml:space="preserve">Heures réalisées</t>
  </si>
  <si>
    <t xml:space="preserve">Heures supplémentaires cumulées</t>
  </si>
  <si>
    <t xml:space="preserve">Congés</t>
  </si>
  <si>
    <t xml:space="preserve">Absences</t>
  </si>
  <si>
    <t xml:space="preserve">,</t>
  </si>
  <si>
    <t xml:space="preserve">Solde:</t>
  </si>
  <si>
    <t xml:space="preserve">Report S - 1 : </t>
  </si>
  <si>
    <t xml:space="preserve">Visa du salarié:</t>
  </si>
  <si>
    <t xml:space="preserve">Visa du responsable:</t>
  </si>
  <si>
    <t xml:space="preserve">Heure(s) supplémentaire(s) &gt; à 5h semaine convenues</t>
  </si>
  <si>
    <t xml:space="preserve">Heure(s) à devoir à l'entreprise</t>
  </si>
  <si>
    <t xml:space="preserve">(S en cours) + (S-1)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</si>
</sst>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40C]MMM\-YY"/>
    <numFmt numFmtId="166" formatCode="[$-40C]DDD\-DD\-MMM"/>
    <numFmt numFmtId="167" formatCode="[$-40C]HH:MM"/>
    <numFmt numFmtId="168" formatCode="[HH]:MM"/>
    <numFmt numFmtId="169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u val="single"/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33CCCC"/>
      </patternFill>
    </fill>
    <fill>
      <patternFill patternType="solid">
        <fgColor rgb="FFFF0000"/>
        <bgColor rgb="FF9C000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18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180" wrapText="tru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ont>
        <b val="0"/>
        <i val="0"/>
        <color rgb="00FFFFFF"/>
      </font>
      <fill>
        <patternFill>
          <bgColor rgb="FFFF0000"/>
        </patternFill>
      </fill>
    </dxf>
    <dxf>
      <font>
        <b val="0"/>
        <i val="0"/>
        <color rgb="00FFFFFF"/>
      </font>
      <fill>
        <patternFill>
          <bgColor rgb="FF00FF00"/>
        </patternFill>
      </fill>
    </dxf>
    <dxf>
      <font>
        <color rgb="00FFFFFF"/>
      </font>
      <fill>
        <patternFill>
          <bgColor rgb="FF00FF00"/>
        </patternFill>
      </fill>
    </dxf>
    <dxf>
      <font>
        <color rgb="00FFFFFF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00FFFFFF"/>
      </font>
      <fill>
        <patternFill>
          <bgColor rgb="FF00FF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29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L9" activeCellId="0" sqref="L9"/>
    </sheetView>
  </sheetViews>
  <sheetFormatPr defaultColWidth="10.6875" defaultRowHeight="15" zeroHeight="false" outlineLevelRow="0" outlineLevelCol="0"/>
  <cols>
    <col collapsed="false" customWidth="true" hidden="false" outlineLevel="0" max="2" min="2" style="0" width="37.99"/>
    <col collapsed="false" customWidth="true" hidden="false" outlineLevel="0" max="9" min="3" style="0" width="20.41"/>
    <col collapsed="false" customWidth="true" hidden="false" outlineLevel="0" max="12" min="10" style="0" width="6.71"/>
    <col collapsed="false" customWidth="true" hidden="false" outlineLevel="0" max="13" min="13" style="0" width="10.31"/>
    <col collapsed="false" customWidth="true" hidden="false" outlineLevel="0" max="26" min="14" style="0" width="6.71"/>
  </cols>
  <sheetData>
    <row r="1" s="1" customFormat="true" ht="24.95" hidden="false" customHeight="true" outlineLevel="0" collapsed="false">
      <c r="B1" s="2" t="s">
        <v>0</v>
      </c>
      <c r="C1" s="2"/>
      <c r="D1" s="3"/>
      <c r="E1" s="3"/>
      <c r="F1" s="3"/>
      <c r="G1" s="3"/>
      <c r="H1" s="3"/>
      <c r="I1" s="3"/>
      <c r="J1" s="3"/>
      <c r="T1" s="4"/>
      <c r="U1" s="4"/>
      <c r="V1" s="4"/>
      <c r="X1" s="4"/>
      <c r="Y1" s="4"/>
      <c r="Z1" s="4"/>
      <c r="AA1" s="5" t="s">
        <v>1</v>
      </c>
      <c r="AB1" s="6"/>
    </row>
    <row r="2" s="1" customFormat="true" ht="15" hidden="false" customHeight="true" outlineLevel="0" collapsed="false">
      <c r="B2" s="7"/>
      <c r="C2" s="7"/>
      <c r="D2" s="7"/>
      <c r="E2" s="7"/>
      <c r="F2" s="7"/>
      <c r="G2" s="7"/>
      <c r="H2" s="7"/>
      <c r="I2" s="7"/>
      <c r="J2" s="7"/>
      <c r="T2" s="4"/>
      <c r="U2" s="4"/>
      <c r="V2" s="4"/>
      <c r="X2" s="4"/>
      <c r="Y2" s="4"/>
      <c r="Z2" s="4"/>
      <c r="AA2" s="8"/>
      <c r="AB2" s="8"/>
    </row>
    <row r="3" s="1" customFormat="true" ht="24.95" hidden="false" customHeight="true" outlineLevel="0" collapsed="false">
      <c r="B3" s="9" t="s">
        <v>2</v>
      </c>
      <c r="C3" s="10"/>
      <c r="D3" s="10"/>
      <c r="E3" s="10"/>
      <c r="F3" s="11" t="s">
        <v>3</v>
      </c>
      <c r="G3" s="11"/>
      <c r="H3" s="12"/>
      <c r="I3" s="0"/>
      <c r="J3" s="11"/>
      <c r="K3" s="11"/>
      <c r="L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="1" customFormat="true" ht="15" hidden="false" customHeight="true" outlineLevel="0" collapsed="false">
      <c r="B4" s="10"/>
      <c r="C4" s="10"/>
      <c r="D4" s="10"/>
      <c r="E4" s="10"/>
      <c r="F4" s="10"/>
      <c r="G4" s="10"/>
      <c r="H4" s="10"/>
      <c r="I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="1" customFormat="true" ht="24.95" hidden="false" customHeight="true" outlineLevel="0" collapsed="false">
      <c r="B5" s="10" t="s">
        <v>4</v>
      </c>
      <c r="C5" s="13" t="n">
        <v>43922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="1" customFormat="true" ht="24.95" hidden="false" customHeight="true" outlineLevel="0" collapsed="false">
      <c r="B6" s="9" t="str">
        <f aca="false">"Semaine n° "&amp;TEXT(C6,"ww")&amp;" du:"</f>
        <v>Semaine n° 15 du:</v>
      </c>
      <c r="C6" s="14" t="n">
        <v>43927</v>
      </c>
      <c r="D6" s="15" t="s">
        <v>5</v>
      </c>
      <c r="E6" s="14" t="n">
        <v>43932</v>
      </c>
      <c r="F6" s="15"/>
      <c r="G6" s="0"/>
      <c r="H6" s="0"/>
      <c r="I6" s="15"/>
      <c r="J6" s="15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customFormat="false" ht="17.35" hidden="false" customHeight="false" outlineLevel="0" collapsed="false">
      <c r="B7" s="16"/>
      <c r="C7" s="16"/>
      <c r="D7" s="16"/>
      <c r="E7" s="16"/>
      <c r="F7" s="16"/>
      <c r="G7" s="16"/>
      <c r="H7" s="16"/>
    </row>
    <row r="8" s="17" customFormat="true" ht="35.1" hidden="false" customHeight="true" outlineLevel="0" collapsed="false">
      <c r="B8" s="15"/>
      <c r="C8" s="18" t="s">
        <v>6</v>
      </c>
      <c r="D8" s="18" t="s">
        <v>7</v>
      </c>
      <c r="E8" s="18" t="s">
        <v>8</v>
      </c>
      <c r="F8" s="18" t="s">
        <v>9</v>
      </c>
      <c r="G8" s="18" t="s">
        <v>10</v>
      </c>
      <c r="H8" s="18" t="s">
        <v>11</v>
      </c>
      <c r="I8" s="18" t="s">
        <v>12</v>
      </c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7" customFormat="true" ht="35.1" hidden="false" customHeight="true" outlineLevel="0" collapsed="false">
      <c r="B9" s="19" t="s">
        <v>13</v>
      </c>
      <c r="C9" s="18"/>
      <c r="D9" s="18"/>
      <c r="E9" s="18"/>
      <c r="F9" s="18"/>
      <c r="G9" s="18"/>
      <c r="H9" s="18"/>
      <c r="I9" s="18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7" customFormat="true" ht="35.1" hidden="false" customHeight="true" outlineLevel="0" collapsed="false">
      <c r="A10" s="20" t="s">
        <v>14</v>
      </c>
      <c r="B10" s="19" t="s">
        <v>15</v>
      </c>
      <c r="C10" s="21" t="n">
        <v>0.333333333333333</v>
      </c>
      <c r="D10" s="21" t="n">
        <v>0.333333333333333</v>
      </c>
      <c r="E10" s="21" t="n">
        <v>0.333333333333333</v>
      </c>
      <c r="F10" s="21" t="n">
        <v>0.333333333333333</v>
      </c>
      <c r="G10" s="21" t="n">
        <v>0.333333333333333</v>
      </c>
      <c r="H10" s="21" t="n">
        <v>0.354166666666667</v>
      </c>
      <c r="I10" s="18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7" customFormat="true" ht="35.1" hidden="false" customHeight="true" outlineLevel="0" collapsed="false">
      <c r="A11" s="20"/>
      <c r="B11" s="19" t="s">
        <v>16</v>
      </c>
      <c r="C11" s="21" t="n">
        <v>0.5</v>
      </c>
      <c r="D11" s="21" t="n">
        <v>0.5</v>
      </c>
      <c r="E11" s="21" t="n">
        <v>0.5</v>
      </c>
      <c r="F11" s="21" t="n">
        <v>0.5</v>
      </c>
      <c r="G11" s="21" t="n">
        <v>0.5</v>
      </c>
      <c r="H11" s="21" t="n">
        <v>0.520833333333333</v>
      </c>
      <c r="I11" s="18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7" customFormat="true" ht="35.1" hidden="false" customHeight="true" outlineLevel="0" collapsed="false">
      <c r="A12" s="20" t="s">
        <v>17</v>
      </c>
      <c r="B12" s="19" t="s">
        <v>15</v>
      </c>
      <c r="C12" s="21" t="n">
        <v>0.541666666666667</v>
      </c>
      <c r="D12" s="21" t="n">
        <v>0.541666666666667</v>
      </c>
      <c r="E12" s="21" t="n">
        <v>0.541666666666667</v>
      </c>
      <c r="F12" s="21" t="n">
        <v>0.541666666666667</v>
      </c>
      <c r="G12" s="21" t="n">
        <v>0.541666666666667</v>
      </c>
      <c r="H12" s="21" t="n">
        <v>0.541666666666667</v>
      </c>
      <c r="I12" s="18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7" customFormat="true" ht="35.1" hidden="false" customHeight="true" outlineLevel="0" collapsed="false">
      <c r="A13" s="20"/>
      <c r="B13" s="19" t="s">
        <v>16</v>
      </c>
      <c r="C13" s="21" t="n">
        <v>0.75</v>
      </c>
      <c r="D13" s="21" t="n">
        <v>0.708333333333333</v>
      </c>
      <c r="E13" s="21" t="n">
        <v>0.833333333333333</v>
      </c>
      <c r="F13" s="21" t="n">
        <v>0.791666666666667</v>
      </c>
      <c r="G13" s="21" t="n">
        <v>0.739583333333333</v>
      </c>
      <c r="H13" s="21" t="n">
        <v>0.666666666666667</v>
      </c>
      <c r="I13" s="18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7" customFormat="true" ht="35.1" hidden="false" customHeight="true" outlineLevel="0" collapsed="false">
      <c r="B14" s="19" t="s">
        <v>18</v>
      </c>
      <c r="C14" s="21" t="n">
        <f aca="false">SUM(C13-C12)+(C11-C10)</f>
        <v>0.375</v>
      </c>
      <c r="D14" s="21" t="n">
        <f aca="false">SUM(D13-D12)+(D11-D10)</f>
        <v>0.333333333333333</v>
      </c>
      <c r="E14" s="21" t="n">
        <f aca="false">SUM(E13-E12)+(E11-E10)</f>
        <v>0.458333333333333</v>
      </c>
      <c r="F14" s="21" t="n">
        <f aca="false">SUM(F13-F12)+(F11-F10)</f>
        <v>0.416666666666667</v>
      </c>
      <c r="G14" s="21" t="n">
        <f aca="false">SUM(G13-G12)+(G11-G10)</f>
        <v>0.364583333333333</v>
      </c>
      <c r="H14" s="21" t="n">
        <f aca="false">SUM(H13-H12)+(H11-H10)</f>
        <v>0.291666666666667</v>
      </c>
      <c r="I14" s="22" t="n">
        <f aca="false">SUM(C14:H14)</f>
        <v>2.23958333333333</v>
      </c>
      <c r="J14" s="23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7" customFormat="true" ht="35.1" hidden="false" customHeight="true" outlineLevel="0" collapsed="false">
      <c r="B15" s="19" t="s">
        <v>19</v>
      </c>
      <c r="C15" s="21" t="n">
        <f aca="false">SUM($C$14:C14)-COUNTIF($C$14:C14,"&gt;="&amp;1/3)*1/3</f>
        <v>0.0416666666666667</v>
      </c>
      <c r="D15" s="21" t="n">
        <f aca="false">SUM($C$14:D14)-COUNTIF($C$14:D14,"&gt;="&amp;1/3)*1/3</f>
        <v>0.0416666666666666</v>
      </c>
      <c r="E15" s="21" t="n">
        <f aca="false">SUM($C$14:E14)-COUNTIF($C$14:E14,"&gt;="&amp;1/3)*1/3</f>
        <v>0.166666666666667</v>
      </c>
      <c r="F15" s="21" t="n">
        <f aca="false">SUM($C$14:F14)-COUNTIF($C$14:F14,"&gt;="&amp;1/3)*1/3</f>
        <v>0.25</v>
      </c>
      <c r="G15" s="21" t="n">
        <f aca="false">SUM($C$14:G14)-COUNTIF($C$14:G14,"&gt;="&amp;1/3)*1/3</f>
        <v>0.28125</v>
      </c>
      <c r="H15" s="21" t="n">
        <f aca="false">SUM($C$14:H14)-COUNTIF($C$14:H14,"&gt;="&amp;1/3)*1/3</f>
        <v>0.572916666666666</v>
      </c>
      <c r="I15" s="22" t="n">
        <f aca="false">I14-40/24</f>
        <v>0.572916666666666</v>
      </c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17" customFormat="true" ht="35.1" hidden="false" customHeight="true" outlineLevel="0" collapsed="false">
      <c r="B16" s="19" t="s">
        <v>20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f aca="false">SUM(C16:H16)</f>
        <v>0</v>
      </c>
      <c r="J16" s="24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17" customFormat="true" ht="35.1" hidden="false" customHeight="true" outlineLevel="0" collapsed="false">
      <c r="B17" s="19" t="s">
        <v>21</v>
      </c>
      <c r="C17" s="21" t="str">
        <f aca="false">IF(SUM($C$14:C14)&lt;1/3*COLUMN()-2,COLUMN()-2*1/3-SUM($C$14:C114),"")</f>
        <v/>
      </c>
      <c r="D17" s="21" t="str">
        <f aca="false">IF(SUM($C$14:D14)&lt;1/3*COLUMN()-2,COLUMN()-2*1/3-SUM($C$14:D114),"")</f>
        <v/>
      </c>
      <c r="E17" s="21" t="str">
        <f aca="false">IF(SUM($C$14:E14)&lt;1/3*COLUMN()-2,COLUMN()-2*1/3-SUM($C$14:E114),"")</f>
        <v/>
      </c>
      <c r="F17" s="21" t="str">
        <f aca="false">IF(SUM($C$14:F14)&lt;1/3*COLUMN()-2,COLUMN()-2*1/3-SUM($C$14:F114),"")</f>
        <v/>
      </c>
      <c r="G17" s="21" t="str">
        <f aca="false">IF(SUM($C$14:G14)&lt;1/3*COLUMN()-2,COLUMN()-2*1/3-SUM($C$14:G114),"")</f>
        <v/>
      </c>
      <c r="H17" s="21" t="str">
        <f aca="false">IF(SUM($C$14:H14)&lt;1/3*COLUMN()-2,COLUMN()-2*1/3-SUM($C$14:H114),"")</f>
        <v/>
      </c>
      <c r="I17" s="21" t="n">
        <f aca="false">SUM(C17:H17)</f>
        <v>0</v>
      </c>
      <c r="J17" s="24"/>
      <c r="L17" s="17" t="s">
        <v>22</v>
      </c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s="17" customFormat="true" ht="12.75" hidden="false" customHeight="true" outlineLevel="0" collapsed="false">
      <c r="B18" s="9"/>
      <c r="C18" s="11"/>
      <c r="D18" s="11"/>
      <c r="E18" s="11"/>
      <c r="F18" s="11"/>
      <c r="G18" s="11"/>
      <c r="H18" s="11"/>
      <c r="I18" s="11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8" hidden="false" customHeight="true" outlineLevel="0" collapsed="false">
      <c r="AC19" s="25"/>
    </row>
    <row r="20" customFormat="false" ht="18" hidden="false" customHeight="true" outlineLevel="0" collapsed="false">
      <c r="B20" s="26"/>
      <c r="C20" s="26"/>
      <c r="D20" s="26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customFormat="false" ht="32.1" hidden="false" customHeight="true" outlineLevel="0" collapsed="false">
      <c r="B21" s="28" t="s">
        <v>23</v>
      </c>
      <c r="C21" s="18" t="s">
        <v>24</v>
      </c>
      <c r="D21" s="29" t="n">
        <v>0</v>
      </c>
      <c r="F21" s="9" t="s">
        <v>25</v>
      </c>
      <c r="G21" s="10"/>
      <c r="H21" s="10"/>
      <c r="I21" s="10"/>
      <c r="J21" s="15"/>
      <c r="K21" s="17"/>
      <c r="L21" s="15"/>
      <c r="M21" s="15"/>
      <c r="N21" s="9" t="s">
        <v>26</v>
      </c>
      <c r="O21" s="10"/>
      <c r="P21" s="10"/>
      <c r="Q21" s="10"/>
      <c r="R21" s="10"/>
      <c r="S21" s="10"/>
      <c r="T21" s="10"/>
    </row>
    <row r="22" customFormat="false" ht="17.35" hidden="false" customHeight="false" outlineLevel="0" collapsed="false">
      <c r="B22" s="9"/>
      <c r="C22" s="11"/>
      <c r="D22" s="11"/>
      <c r="E22" s="11"/>
    </row>
    <row r="23" customFormat="false" ht="15.95" hidden="false" customHeight="true" outlineLevel="0" collapsed="false">
      <c r="B23" s="30" t="s">
        <v>27</v>
      </c>
      <c r="C23" s="30"/>
      <c r="D23" s="29" t="n">
        <f aca="false">I15-I17</f>
        <v>0.572916666666667</v>
      </c>
    </row>
    <row r="24" customFormat="false" ht="15.95" hidden="false" customHeight="true" outlineLevel="0" collapsed="false">
      <c r="B24" s="31" t="s">
        <v>28</v>
      </c>
      <c r="C24" s="31"/>
      <c r="D24" s="29"/>
    </row>
    <row r="25" customFormat="false" ht="13.8" hidden="false" customHeight="false" outlineLevel="0" collapsed="false">
      <c r="B25" s="26"/>
      <c r="C25" s="26"/>
    </row>
    <row r="26" customFormat="false" ht="13.8" hidden="false" customHeight="false" outlineLevel="0" collapsed="false">
      <c r="B26" s="26"/>
      <c r="C26" s="26"/>
    </row>
    <row r="27" customFormat="false" ht="37.3" hidden="false" customHeight="false" outlineLevel="0" collapsed="false">
      <c r="B27" s="26"/>
      <c r="C27" s="32" t="s">
        <v>29</v>
      </c>
      <c r="D27" s="33" t="n">
        <f aca="false">SUM(D21+D23)</f>
        <v>0.572916666666667</v>
      </c>
    </row>
    <row r="28" customFormat="false" ht="13.8" hidden="false" customHeight="false" outlineLevel="0" collapsed="false"/>
    <row r="29" customFormat="false" ht="13.8" hidden="false" customHeight="false" outlineLevel="0" collapsed="false"/>
  </sheetData>
  <mergeCells count="6">
    <mergeCell ref="B1:C1"/>
    <mergeCell ref="F3:G3"/>
    <mergeCell ref="A10:A11"/>
    <mergeCell ref="A12:A13"/>
    <mergeCell ref="B23:C23"/>
    <mergeCell ref="B24:C24"/>
  </mergeCells>
  <conditionalFormatting sqref="D23:D24 D21">
    <cfRule type="cellIs" priority="2" operator="lessThan" aboveAverage="0" equalAverage="0" bottom="0" percent="0" rank="0" text="" dxfId="0">
      <formula>0</formula>
    </cfRule>
    <cfRule type="cellIs" priority="3" operator="greaterThan" aboveAverage="0" equalAverage="0" bottom="0" percent="0" rank="0" text="" dxfId="1">
      <formula>0</formula>
    </cfRule>
  </conditionalFormatting>
  <conditionalFormatting sqref="D27">
    <cfRule type="cellIs" priority="4" operator="greaterThan" aboveAverage="0" equalAverage="0" bottom="0" percent="0" rank="0" text="" dxfId="2">
      <formula>0</formula>
    </cfRule>
    <cfRule type="cellIs" priority="5" operator="lessThan" aboveAverage="0" equalAverage="0" bottom="0" percent="0" rank="0" text="" dxfId="3">
      <formula>0</formula>
    </cfRule>
  </conditionalFormatting>
  <conditionalFormatting sqref="C17:H17">
    <cfRule type="cellIs" priority="6" operator="greaterThan" aboveAverage="0" equalAverage="0" bottom="0" percent="0" rank="0" text="" dxfId="4">
      <formula>0</formula>
    </cfRule>
  </conditionalFormatting>
  <conditionalFormatting sqref="C15:H15">
    <cfRule type="cellIs" priority="7" operator="greaterThan" aboveAverage="0" equalAverage="0" bottom="0" percent="0" rank="0" text="" dxfId="5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2020-05-07T03:59:43Z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