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3.xml.rels" ContentType="application/vnd.openxmlformats-package.relationships+xml"/>
  <Override PartName="/xl/externalLinks/_rels/externalLink1.xml.rels" ContentType="application/vnd.openxmlformats-package.relationships+xml"/>
  <Override PartName="/xl/externalLinks/_rels/externalLink2.xml.rels" ContentType="application/vnd.openxmlformats-package.relationship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Solution njhub" sheetId="1" state="visible" r:id="rId2"/>
    <sheet name="Fichier réel" sheetId="2" state="visible" r:id="rId3"/>
    <sheet name="Durées résiduelles" sheetId="3" state="visible" r:id="rId4"/>
  </sheets>
  <externalReferences>
    <externalReference r:id="rId5"/>
    <externalReference r:id="rId6"/>
  </externalReferences>
  <definedNames>
    <definedName function="false" hidden="false" name="camion" vbProcedure="false">SUM(#REF!)</definedName>
    <definedName function="false" hidden="false" name="equipes" vbProcedure="false">'[1]Test out'!$A$7:$A$26</definedName>
    <definedName function="false" hidden="false" name="Jeux" vbProcedure="false">#REF!</definedName>
    <definedName function="false" hidden="false" name="JR_PAGE_ANCHOR_0_1" vbProcedure="false">"2000-#REF!.[.$A$2]"</definedName>
    <definedName function="false" hidden="false" name="Mises" vbProcedure="false">#REF!</definedName>
    <definedName function="false" hidden="false" name="PTS" vbProcedure="false">'[1]Test out'!$R$7:$R$26</definedName>
    <definedName function="false" hidden="false" name="RANGs" vbProcedure="false">'[1]Test out'!$S$7:$S$26</definedName>
    <definedName function="false" hidden="false" name="RANGs2" vbProcedure="false">#REF!</definedName>
    <definedName function="false" hidden="false" name="Tableau1" vbProcedure="false">#REF!</definedName>
    <definedName function="false" hidden="false" name="Tableau2" vbProcedure="false">[2]Incoherences!$A$2:$H$2</definedName>
    <definedName function="false" hidden="false" name="Tableau2en1" vbProcedure="false">[2]Incoherences!$A$2:$H$3</definedName>
    <definedName function="false" hidden="false" name="Tableau3" vbProcedure="false">[2]Incoherences!$A$4:$H$4</definedName>
    <definedName function="false" hidden="false" name="Tableau3en2" vbProcedure="false">[2]Incoherences!$A$4:$I$5</definedName>
    <definedName function="false" hidden="false" name="Tableau4" vbProcedure="false">[2]Incoherences!$A$6:$H$6</definedName>
    <definedName function="false" hidden="false" name="Tableau4en3" vbProcedure="false">[2]Incoherences!$A$6:$I$7</definedName>
    <definedName function="false" hidden="false" name="Tableau5" vbProcedure="false">[2]Incoherences!$A$8:$H$8</definedName>
    <definedName function="false" hidden="false" name="Tableau5en4" vbProcedure="false">[2]Incoherences!$A$8:$I$9</definedName>
    <definedName function="false" hidden="false" name="_pts2" vbProcedure="false">#REF!</definedName>
    <definedName function="false" hidden="false" localSheetId="0" name="camion" vbProcedure="false">SUM(#REF!)</definedName>
    <definedName function="false" hidden="false" localSheetId="0" name="_pts2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<sst xmlns="http://schemas.openxmlformats.org/spreadsheetml/2006/main" count="183" uniqueCount="47">
  <si>
    <t xml:space="preserve">T</t>
  </si>
  <si>
    <t xml:space="preserve">D</t>
  </si>
  <si>
    <t xml:space="preserve">C</t>
  </si>
  <si>
    <r>
      <rPr>
        <sz val="11"/>
        <color rgb="FF000000"/>
        <rFont val="Calibri"/>
        <family val="2"/>
        <charset val="1"/>
      </rPr>
      <t xml:space="preserve">Valeur de </t>
    </r>
    <r>
      <rPr>
        <b val="true"/>
        <sz val="11"/>
        <color rgb="FF000000"/>
        <rFont val="Calibri"/>
        <family val="2"/>
        <charset val="1"/>
      </rPr>
      <t xml:space="preserve">T</t>
    </r>
    <r>
      <rPr>
        <sz val="11"/>
        <color rgb="FF000000"/>
        <rFont val="Calibri"/>
        <family val="2"/>
        <charset val="1"/>
      </rPr>
      <t xml:space="preserve"> :</t>
    </r>
  </si>
  <si>
    <r>
      <rPr>
        <sz val="11"/>
        <color rgb="FF000000"/>
        <rFont val="Calibri"/>
        <family val="2"/>
        <charset val="1"/>
      </rPr>
      <t xml:space="preserve">Valeur de </t>
    </r>
    <r>
      <rPr>
        <b val="true"/>
        <sz val="11"/>
        <color rgb="FF000000"/>
        <rFont val="Calibri"/>
        <family val="2"/>
        <charset val="1"/>
      </rPr>
      <t xml:space="preserve">D</t>
    </r>
    <r>
      <rPr>
        <sz val="11"/>
        <color rgb="FF000000"/>
        <rFont val="Calibri"/>
        <family val="2"/>
        <charset val="1"/>
      </rPr>
      <t xml:space="preserve"> :</t>
    </r>
  </si>
  <si>
    <r>
      <rPr>
        <sz val="11"/>
        <color rgb="FF000000"/>
        <rFont val="Calibri"/>
        <family val="2"/>
        <charset val="1"/>
      </rPr>
      <t xml:space="preserve">Valeur de </t>
    </r>
    <r>
      <rPr>
        <b val="true"/>
        <sz val="11"/>
        <color rgb="FF000000"/>
        <rFont val="Calibri"/>
        <family val="2"/>
        <charset val="1"/>
      </rPr>
      <t xml:space="preserve">C</t>
    </r>
    <r>
      <rPr>
        <sz val="11"/>
        <color rgb="FF000000"/>
        <rFont val="Calibri"/>
        <family val="2"/>
        <charset val="1"/>
      </rPr>
      <t xml:space="preserve"> :</t>
    </r>
  </si>
  <si>
    <t xml:space="preserve">=</t>
  </si>
  <si>
    <t xml:space="preserve">INDIRECT(ADRESSE(EQUIV(F25;INDIRECT(CONCATENER(ADRESSE(4;EQUIV(F24;A2:J2;0)-1);":";ADRESSE(22;EQUIV(F24;A2:J2;0)-1));1);-1)+3;EQUIV(F24;A2:J2;0));1)</t>
  </si>
  <si>
    <r>
      <rPr>
        <sz val="11"/>
        <color rgb="FF000000"/>
        <rFont val="Calibri"/>
        <family val="2"/>
        <charset val="1"/>
      </rPr>
      <t xml:space="preserve">Solution du 3/05/2020 - 23 h 12 de </t>
    </r>
    <r>
      <rPr>
        <sz val="11"/>
        <color rgb="FF0000FF"/>
        <rFont val="Calibri"/>
        <family val="2"/>
        <charset val="1"/>
      </rPr>
      <t xml:space="preserve">njhub </t>
    </r>
    <r>
      <rPr>
        <sz val="11"/>
        <color rgb="FF000000"/>
        <rFont val="Calibri"/>
        <family val="2"/>
        <charset val="1"/>
      </rPr>
      <t xml:space="preserve">du https://forum.excel-pratique.com/</t>
    </r>
  </si>
  <si>
    <t xml:space="preserve">CTRL à 0</t>
  </si>
  <si>
    <t xml:space="preserve">ESTIMATIONS</t>
  </si>
  <si>
    <t xml:space="preserve">CTRL à 0 </t>
  </si>
  <si>
    <r>
      <rPr>
        <sz val="10"/>
        <color rgb="FF000000"/>
        <rFont val="Calibri"/>
        <family val="2"/>
        <charset val="1"/>
      </rPr>
      <t xml:space="preserve">CTRL à 0 </t>
    </r>
    <r>
      <rPr>
        <b val="true"/>
        <sz val="10"/>
        <color rgb="FF000000"/>
        <rFont val="Calibri"/>
        <family val="2"/>
        <charset val="1"/>
      </rPr>
      <t xml:space="preserve">Solde Emprunt</t>
    </r>
  </si>
  <si>
    <t xml:space="preserve">A N N U I T E   P A Y E E</t>
  </si>
  <si>
    <t xml:space="preserve">Taux d'intérêt</t>
  </si>
  <si>
    <t xml:space="preserve">Coef d'ajust</t>
  </si>
  <si>
    <t xml:space="preserve">Durée résiduelle</t>
  </si>
  <si>
    <t xml:space="preserve">F  L  U  X        E  M  P  R  U  N  T  S</t>
  </si>
  <si>
    <t xml:space="preserve">Total</t>
  </si>
  <si>
    <t xml:space="preserve">Ch Finan.</t>
  </si>
  <si>
    <t xml:space="preserve">Capital</t>
  </si>
  <si>
    <t xml:space="preserve">calculés</t>
  </si>
  <si>
    <t xml:space="preserve">arrondis</t>
  </si>
  <si>
    <t xml:space="preserve">au 1/01</t>
  </si>
  <si>
    <t xml:space="preserve">Souscrit</t>
  </si>
  <si>
    <t xml:space="preserve">Remb.</t>
  </si>
  <si>
    <t xml:space="preserve">Solde</t>
  </si>
  <si>
    <t xml:space="preserve">2018</t>
  </si>
  <si>
    <t xml:space="preserve">01</t>
  </si>
  <si>
    <t xml:space="preserve">AAAA</t>
  </si>
  <si>
    <t xml:space="preserve">BBBB</t>
  </si>
  <si>
    <t xml:space="preserve">CCCCC</t>
  </si>
  <si>
    <t xml:space="preserve">DDDD</t>
  </si>
  <si>
    <t xml:space="preserve">EEEEE</t>
  </si>
  <si>
    <t xml:space="preserve">FFFFF</t>
  </si>
  <si>
    <t xml:space="preserve">Durée résiduelle de l'emprunt fin de période = (Capital restant à rembourser début de période / dernière fraction de capital remboursé au cours de la période) -1    </t>
  </si>
  <si>
    <r>
      <rPr>
        <sz val="11"/>
        <color rgb="FFFF33CC"/>
        <rFont val="Calibri"/>
        <family val="2"/>
        <charset val="1"/>
      </rPr>
      <t xml:space="preserve">Coefficient d'ajusyement de la </t>
    </r>
    <r>
      <rPr>
        <sz val="11"/>
        <color rgb="FF0000FF"/>
        <rFont val="Calibri"/>
        <family val="2"/>
        <charset val="1"/>
      </rPr>
      <t xml:space="preserve">durée résiduelle</t>
    </r>
  </si>
  <si>
    <t xml:space="preserve">https://www.youtube.com/watch?v=tdj8_HsZ9jU</t>
  </si>
  <si>
    <t xml:space="preserve">Durée</t>
  </si>
  <si>
    <t xml:space="preserve">Intérêts</t>
  </si>
  <si>
    <t xml:space="preserve">K</t>
  </si>
  <si>
    <t xml:space="preserve">Annuité</t>
  </si>
  <si>
    <t xml:space="preserve">Taux</t>
  </si>
  <si>
    <t xml:space="preserve">POUR SIMULATION TAUX INTERMEDIAIRES</t>
  </si>
  <si>
    <t xml:space="preserve">Durée estimée</t>
  </si>
  <si>
    <t xml:space="preserve">Formule transposée :</t>
  </si>
  <si>
    <t xml:space="preserve">Formule Njhub :</t>
  </si>
</sst>
</file>

<file path=xl/styles.xml><?xml version="1.0" encoding="utf-8"?>
<styleSheet xmlns="http://schemas.openxmlformats.org/spreadsheetml/2006/main">
  <numFmts count="12">
    <numFmt numFmtId="164" formatCode="General"/>
    <numFmt numFmtId="165" formatCode="#,##0"/>
    <numFmt numFmtId="166" formatCode="0\ %"/>
    <numFmt numFmtId="167" formatCode="0.0%"/>
    <numFmt numFmtId="168" formatCode="#,##0.0"/>
    <numFmt numFmtId="169" formatCode="#,##0.000"/>
    <numFmt numFmtId="170" formatCode="#,##0.00"/>
    <numFmt numFmtId="171" formatCode="#,##0;\(#,##0\)"/>
    <numFmt numFmtId="172" formatCode="0####0"/>
    <numFmt numFmtId="173" formatCode="#,##0.000;\(#,##0.000\)"/>
    <numFmt numFmtId="174" formatCode="#,##0.0;\(#,##0.0\)"/>
    <numFmt numFmtId="175" formatCode="0.00\ %"/>
  </numFmts>
  <fonts count="1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FF"/>
      <name val="Calibri"/>
      <family val="2"/>
      <charset val="1"/>
    </font>
    <font>
      <b val="true"/>
      <sz val="11"/>
      <color rgb="FFFF0000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4"/>
      <color rgb="FF0000FF"/>
      <name val="Calibri"/>
      <family val="2"/>
      <charset val="1"/>
    </font>
    <font>
      <b val="true"/>
      <sz val="14"/>
      <color rgb="FFFF33CC"/>
      <name val="Calibri"/>
      <family val="2"/>
      <charset val="1"/>
    </font>
    <font>
      <sz val="11"/>
      <color rgb="FFFF33CC"/>
      <name val="Calibri"/>
      <family val="2"/>
      <charset val="1"/>
    </font>
    <font>
      <sz val="10"/>
      <color rgb="FF000000"/>
      <name val="Calibri"/>
      <family val="2"/>
      <charset val="1"/>
    </font>
    <font>
      <b val="true"/>
      <sz val="11"/>
      <color rgb="FF0000FF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b val="true"/>
      <sz val="12"/>
      <color rgb="FF000000"/>
      <name val="Calibri"/>
      <family val="2"/>
      <charset val="1"/>
    </font>
    <font>
      <u val="single"/>
      <sz val="11"/>
      <color rgb="FF0563C1"/>
      <name val="Calibri"/>
      <family val="2"/>
      <charset val="1"/>
    </font>
    <font>
      <b val="true"/>
      <sz val="11"/>
      <color rgb="FFC00000"/>
      <name val="Calibri"/>
      <family val="2"/>
      <charset val="1"/>
    </font>
    <font>
      <sz val="11"/>
      <color rgb="FFFF0000"/>
      <name val="Calibri"/>
      <family val="2"/>
      <charset val="1"/>
    </font>
    <font>
      <b val="true"/>
      <sz val="9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CC"/>
        <bgColor rgb="FFFFFFFF"/>
      </patternFill>
    </fill>
    <fill>
      <patternFill patternType="solid">
        <fgColor rgb="FFFF0000"/>
        <bgColor rgb="FFC00000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 style="thin"/>
      <right style="medium"/>
      <top/>
      <bottom style="medium"/>
      <diagonal/>
    </border>
    <border diagonalUp="false" diagonalDown="false">
      <left style="medium"/>
      <right style="thin"/>
      <top/>
      <bottom/>
      <diagonal/>
    </border>
    <border diagonalUp="false" diagonalDown="false">
      <left style="thin"/>
      <right style="medium"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15" fillId="0" borderId="0" applyFont="true" applyBorder="false" applyAlignment="true" applyProtection="false">
      <alignment horizontal="general" vertical="bottom" textRotation="0" wrapText="false" indent="0" shrinkToFit="false"/>
    </xf>
  </cellStyleXfs>
  <cellXfs count="8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7" fillId="0" borderId="2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8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4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4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4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7" fontId="0" fillId="0" borderId="0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9" fontId="1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9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1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72" fontId="11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71" fontId="11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71" fontId="11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12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71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71" fontId="14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4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5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71" fontId="4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72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center" textRotation="0" wrapText="true" indent="0" shrinkToFit="false"/>
      <protection locked="true" hidden="false"/>
    </xf>
    <xf numFmtId="171" fontId="7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13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13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71" fontId="13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7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7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71" fontId="0" fillId="0" borderId="0" xfId="0" applyFont="false" applyBorder="fals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0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0" fillId="0" borderId="11" xfId="0" applyFont="false" applyBorder="true" applyAlignment="true" applyProtection="false">
      <alignment horizontal="right" vertical="center" textRotation="0" wrapText="false" indent="0" shrinkToFit="false"/>
      <protection locked="true" hidden="false"/>
    </xf>
    <xf numFmtId="171" fontId="0" fillId="0" borderId="12" xfId="0" applyFont="false" applyBorder="true" applyAlignment="true" applyProtection="false">
      <alignment horizontal="right" vertical="center" textRotation="0" wrapText="false" indent="0" shrinkToFit="false"/>
      <protection locked="true" hidden="false"/>
    </xf>
    <xf numFmtId="171" fontId="0" fillId="0" borderId="13" xfId="0" applyFont="fals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4" fillId="0" borderId="0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4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1" fontId="0" fillId="0" borderId="5" xfId="0" applyFont="false" applyBorder="true" applyAlignment="true" applyProtection="false">
      <alignment horizontal="right" vertical="center" textRotation="0" wrapText="false" indent="0" shrinkToFit="false"/>
      <protection locked="true" hidden="false"/>
    </xf>
    <xf numFmtId="171" fontId="0" fillId="0" borderId="14" xfId="0" applyFont="false" applyBorder="true" applyAlignment="true" applyProtection="false">
      <alignment horizontal="right" vertical="center" textRotation="0" wrapText="false" indent="0" shrinkToFit="false"/>
      <protection locked="true" hidden="false"/>
    </xf>
    <xf numFmtId="171" fontId="0" fillId="0" borderId="6" xfId="0" applyFont="fals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1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15" fillId="0" borderId="0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1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0" fontId="1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7" fillId="0" borderId="0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16" fillId="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0" fillId="3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4" fillId="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8" fontId="4" fillId="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0" fontId="10" fillId="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7" fillId="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7" fillId="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5" fontId="7" fillId="3" borderId="0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17" fillId="4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8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8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8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8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1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9" fontId="0" fillId="2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9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9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dxfs count="7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colors>
    <indexedColors>
      <rgbColor rgb="FF000000"/>
      <rgbColor rgb="FFFFFFFF"/>
      <rgbColor rgb="FFFF0000"/>
      <rgbColor rgb="FF00FF00"/>
      <rgbColor rgb="FF0000FF"/>
      <rgbColor rgb="FFFFFF00"/>
      <rgbColor rgb="FFFF33CC"/>
      <rgbColor rgb="FF00FFFF"/>
      <rgbColor rgb="FFC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externalLink" Target="externalLinks/externalLink1.xml"/><Relationship Id="rId6" Type="http://schemas.openxmlformats.org/officeDocument/2006/relationships/externalLink" Target="externalLinks/externalLink2.xml"/><Relationship Id="rId7" Type="http://schemas.openxmlformats.org/officeDocument/2006/relationships/sharedStrings" Target="sharedStrings.xml"/>
</Relationships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file:///G:/Jeux/maisthode%20.xls" TargetMode="External"/>
</Relationships>
</file>

<file path=xl/externalLinks/_rels/externalLink2.xml.rels><?xml version="1.0" encoding="UTF-8"?>
<Relationships xmlns="http://schemas.openxmlformats.org/package/2006/relationships"><Relationship Id="rId1" Type="http://schemas.openxmlformats.org/officeDocument/2006/relationships/externalLinkPath" Target="file:///G:/Etat%20des%20lieux%20-%20ZC%20Batiments.xlsm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yntrio"/>
      <sheetName val="Feuil2"/>
      <sheetName val="Stats"/>
      <sheetName val="Trfert"/>
      <sheetName val="Méth+Transfert"/>
      <sheetName val="Otr Synth"/>
      <sheetName val="5 1érs Synth "/>
      <sheetName val="Transfert"/>
      <sheetName val="B D D"/>
      <sheetName val="Synthèse"/>
      <sheetName val="Test out"/>
      <sheetName val="Outsider Trot"/>
      <sheetName val="Méthode "/>
      <sheetName val="Archives"/>
      <sheetName val="Le V4"/>
      <sheetName val="Trait V4"/>
      <sheetName val="Le V5"/>
      <sheetName val="Le V6"/>
      <sheetName val="Multi Aléa"/>
      <sheetName val="Trio"/>
      <sheetName val="Simu V2"/>
      <sheetName val="Calcul 3ème"/>
      <sheetName val="Bilan 3ème"/>
      <sheetName val="J SG 6"/>
      <sheetName val="JS   CPLé"/>
      <sheetName val="Etude Couplé"/>
      <sheetName val="Reduction"/>
      <sheetName val="Trio 8 chvx"/>
      <sheetName val="Méthode Bessac"/>
      <sheetName val="Le V4D"/>
      <sheetName val=" Méthode 1"/>
      <sheetName val="M4 9CHVX"/>
      <sheetName val="Bilan Zecouillon"/>
      <sheetName val="Feuil1"/>
      <sheetName val="Tableau S G "/>
      <sheetName val="Methode 35"/>
      <sheetName val="Feuil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Gest FI"/>
      <sheetName val="Gest 6 5 4"/>
      <sheetName val="Rente Progress"/>
      <sheetName val="Placé 1 3 5"/>
      <sheetName val="Le Cheval R"/>
      <sheetName val="Mpe1"/>
      <sheetName val="ZC  2 à0 5"/>
      <sheetName val="Rente JS P "/>
      <sheetName val="Rente "/>
      <sheetName val="Rente GT"/>
      <sheetName val="Graph Rente"/>
      <sheetName val="Stats coeff Rglmt"/>
      <sheetName val="Rente coupl"/>
      <sheetName val="Rente Trio XXX"/>
      <sheetName val="Les 9"/>
      <sheetName val="Rente JS P G "/>
      <sheetName val="Cote"/>
      <sheetName val="Rente JS G"/>
      <sheetName val="Les + joués"/>
      <sheetName val="Simu ZC"/>
      <sheetName val="Incoherences"/>
      <sheetName val="Rente Spl 3"/>
      <sheetName val="Gest Couplé"/>
      <sheetName val="Le 3 P"/>
      <sheetName val="Coupl 2 G_P"/>
      <sheetName val="Simu V2"/>
      <sheetName val="Mpe3"/>
      <sheetName val="Calcul ZC"/>
      <sheetName val="Rente Moy _ Palier"/>
      <sheetName val="Gestion globale V2,07"/>
      <sheetName val="Graphique"/>
      <sheetName val="Base"/>
      <sheetName val="couplé"/>
      <sheetName val="Feuille1 (2)"/>
      <sheetName val="Feuille1 (3)"/>
      <sheetName val="Feuille1 (4)"/>
      <sheetName val="Feuille1 (5)"/>
      <sheetName val="Feuille1 (6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worksheets/_rels/sheet3.xml.rels><?xml version="1.0" encoding="UTF-8"?>
<Relationships xmlns="http://schemas.openxmlformats.org/package/2006/relationships"><Relationship Id="rId1" Type="http://schemas.openxmlformats.org/officeDocument/2006/relationships/hyperlink" Target="https://www.youtube.com/watch?v=tdj8_HsZ9jU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C1:BD27"/>
  <sheetViews>
    <sheetView showFormulas="false" showGridLines="true" showRowColHeaders="true" showZeros="true" rightToLeft="false" tabSelected="false" showOutlineSymbols="true" defaultGridColor="true" view="normal" topLeftCell="A1" colorId="64" zoomScale="98" zoomScaleNormal="98" zoomScalePageLayoutView="100" workbookViewId="0">
      <selection pane="topLeft" activeCell="F26" activeCellId="0" sqref="F26"/>
    </sheetView>
  </sheetViews>
  <sheetFormatPr defaultColWidth="11.578125" defaultRowHeight="14.4" zeroHeight="false" outlineLevelRow="0" outlineLevelCol="0"/>
  <cols>
    <col collapsed="false" customWidth="true" hidden="false" outlineLevel="0" max="1" min="1" style="1" width="6.78"/>
    <col collapsed="false" customWidth="true" hidden="false" outlineLevel="0" max="2" min="2" style="1" width="7.67"/>
    <col collapsed="false" customWidth="true" hidden="false" outlineLevel="0" max="3" min="3" style="1" width="6.43"/>
    <col collapsed="false" customWidth="true" hidden="false" outlineLevel="0" max="4" min="4" style="1" width="7.79"/>
    <col collapsed="false" customWidth="true" hidden="false" outlineLevel="0" max="5" min="5" style="1" width="6.56"/>
    <col collapsed="false" customWidth="true" hidden="false" outlineLevel="0" max="6" min="6" style="2" width="6.43"/>
    <col collapsed="false" customWidth="true" hidden="false" outlineLevel="0" max="7" min="7" style="1" width="6.78"/>
    <col collapsed="false" customWidth="true" hidden="false" outlineLevel="0" max="10" min="8" style="1" width="6.43"/>
    <col collapsed="false" customWidth="true" hidden="false" outlineLevel="0" max="12" min="11" style="2" width="6.43"/>
    <col collapsed="false" customWidth="true" hidden="false" outlineLevel="0" max="13" min="13" style="1" width="6.43"/>
    <col collapsed="false" customWidth="true" hidden="false" outlineLevel="0" max="14" min="14" style="1" width="7.79"/>
    <col collapsed="false" customWidth="true" hidden="false" outlineLevel="0" max="15" min="15" style="1" width="6.43"/>
    <col collapsed="false" customWidth="true" hidden="false" outlineLevel="0" max="17" min="16" style="2" width="6.43"/>
    <col collapsed="false" customWidth="true" hidden="false" outlineLevel="0" max="20" min="18" style="1" width="6.43"/>
    <col collapsed="false" customWidth="true" hidden="false" outlineLevel="0" max="22" min="21" style="2" width="6.43"/>
    <col collapsed="false" customWidth="true" hidden="false" outlineLevel="0" max="25" min="23" style="1" width="6.43"/>
    <col collapsed="false" customWidth="true" hidden="false" outlineLevel="0" max="27" min="26" style="2" width="6.43"/>
    <col collapsed="false" customWidth="true" hidden="false" outlineLevel="0" max="30" min="28" style="1" width="6.43"/>
    <col collapsed="false" customWidth="true" hidden="false" outlineLevel="0" max="32" min="31" style="2" width="6.43"/>
    <col collapsed="false" customWidth="true" hidden="false" outlineLevel="0" max="35" min="33" style="1" width="6.43"/>
    <col collapsed="false" customWidth="true" hidden="false" outlineLevel="0" max="37" min="36" style="2" width="6.43"/>
    <col collapsed="false" customWidth="true" hidden="false" outlineLevel="0" max="40" min="38" style="1" width="6.43"/>
    <col collapsed="false" customWidth="true" hidden="false" outlineLevel="0" max="42" min="41" style="2" width="6.43"/>
    <col collapsed="false" customWidth="true" hidden="false" outlineLevel="0" max="45" min="43" style="1" width="6.43"/>
    <col collapsed="false" customWidth="true" hidden="false" outlineLevel="0" max="47" min="46" style="2" width="6.43"/>
    <col collapsed="false" customWidth="true" hidden="false" outlineLevel="0" max="50" min="48" style="1" width="6.43"/>
    <col collapsed="false" customWidth="true" hidden="false" outlineLevel="0" max="52" min="51" style="2" width="6.43"/>
    <col collapsed="false" customWidth="true" hidden="false" outlineLevel="0" max="55" min="53" style="1" width="6.43"/>
    <col collapsed="false" customWidth="true" hidden="false" outlineLevel="0" max="56" min="56" style="2" width="6.43"/>
    <col collapsed="false" customWidth="true" hidden="false" outlineLevel="0" max="57" min="57" style="1" width="5.66"/>
    <col collapsed="false" customWidth="false" hidden="false" outlineLevel="0" max="1024" min="58" style="1" width="11.57"/>
  </cols>
  <sheetData>
    <row r="1" s="1" customFormat="true" ht="15" hidden="false" customHeight="false" outlineLevel="0" collapsed="false">
      <c r="C1" s="3" t="n">
        <v>1</v>
      </c>
      <c r="D1" s="4" t="n">
        <f aca="false">C1+1</f>
        <v>2</v>
      </c>
      <c r="E1" s="3" t="n">
        <f aca="false">D1+1</f>
        <v>3</v>
      </c>
      <c r="F1" s="4" t="n">
        <f aca="false">E1+1</f>
        <v>4</v>
      </c>
      <c r="G1" s="3" t="n">
        <f aca="false">F1+1</f>
        <v>5</v>
      </c>
      <c r="H1" s="4" t="n">
        <f aca="false">G1+1</f>
        <v>6</v>
      </c>
      <c r="I1" s="3" t="n">
        <f aca="false">H1+1</f>
        <v>7</v>
      </c>
      <c r="J1" s="4" t="n">
        <f aca="false">I1+1</f>
        <v>8</v>
      </c>
      <c r="AO1" s="2"/>
      <c r="AP1" s="2"/>
      <c r="AT1" s="2"/>
      <c r="AU1" s="2"/>
      <c r="AY1" s="2"/>
      <c r="AZ1" s="2"/>
      <c r="BD1" s="2"/>
    </row>
    <row r="2" s="1" customFormat="true" ht="18.6" hidden="false" customHeight="false" outlineLevel="0" collapsed="false">
      <c r="C2" s="5" t="s">
        <v>0</v>
      </c>
      <c r="D2" s="6" t="n">
        <v>0.005</v>
      </c>
      <c r="E2" s="5" t="s">
        <v>0</v>
      </c>
      <c r="F2" s="6" t="n">
        <v>0.01</v>
      </c>
      <c r="G2" s="5" t="s">
        <v>0</v>
      </c>
      <c r="H2" s="6" t="n">
        <v>0.015</v>
      </c>
      <c r="I2" s="5" t="s">
        <v>0</v>
      </c>
      <c r="J2" s="6" t="n">
        <v>0.02</v>
      </c>
      <c r="AO2" s="2"/>
      <c r="AP2" s="2"/>
      <c r="AT2" s="2"/>
      <c r="AU2" s="2"/>
      <c r="AY2" s="2"/>
      <c r="AZ2" s="2"/>
      <c r="BD2" s="2"/>
    </row>
    <row r="3" s="1" customFormat="true" ht="18.6" hidden="false" customHeight="false" outlineLevel="0" collapsed="false">
      <c r="C3" s="7" t="s">
        <v>1</v>
      </c>
      <c r="D3" s="8" t="s">
        <v>2</v>
      </c>
      <c r="E3" s="7" t="s">
        <v>1</v>
      </c>
      <c r="F3" s="8" t="s">
        <v>2</v>
      </c>
      <c r="G3" s="7" t="s">
        <v>1</v>
      </c>
      <c r="H3" s="8" t="s">
        <v>2</v>
      </c>
      <c r="I3" s="7" t="s">
        <v>1</v>
      </c>
      <c r="J3" s="8" t="s">
        <v>2</v>
      </c>
      <c r="AO3" s="2"/>
      <c r="AP3" s="2"/>
      <c r="AT3" s="2"/>
      <c r="AU3" s="2"/>
      <c r="AY3" s="2"/>
      <c r="AZ3" s="2"/>
      <c r="BD3" s="2"/>
    </row>
    <row r="4" s="1" customFormat="true" ht="14.4" hidden="false" customHeight="false" outlineLevel="0" collapsed="false">
      <c r="C4" s="9" t="n">
        <v>19.9791154373455</v>
      </c>
      <c r="D4" s="10" t="n">
        <v>0.9509930537007</v>
      </c>
      <c r="E4" s="9" t="n">
        <v>21.0190039947967</v>
      </c>
      <c r="F4" s="10" t="n">
        <v>0.903943878820494</v>
      </c>
      <c r="G4" s="9" t="n">
        <v>22.1236671033368</v>
      </c>
      <c r="H4" s="10" t="n">
        <v>0.858808800152951</v>
      </c>
      <c r="I4" s="9" t="n">
        <v>23.2973697989177</v>
      </c>
      <c r="J4" s="10" t="n">
        <v>0.815542705635494</v>
      </c>
      <c r="AO4" s="2"/>
      <c r="AP4" s="2"/>
      <c r="AT4" s="2"/>
      <c r="AU4" s="2"/>
      <c r="AY4" s="2"/>
      <c r="AZ4" s="2"/>
      <c r="BD4" s="2"/>
    </row>
    <row r="5" s="1" customFormat="true" ht="14.4" hidden="false" customHeight="false" outlineLevel="0" collapsed="false">
      <c r="C5" s="9" t="n">
        <v>18.8797168530801</v>
      </c>
      <c r="D5" s="10" t="n">
        <v>0.953404128889964</v>
      </c>
      <c r="E5" s="9" t="n">
        <v>19.8108950443532</v>
      </c>
      <c r="F5" s="10" t="n">
        <v>0.908590952589527</v>
      </c>
      <c r="G5" s="9" t="n">
        <v>20.7967163579673</v>
      </c>
      <c r="H5" s="10" t="n">
        <v>0.865521252979158</v>
      </c>
      <c r="I5" s="9" t="n">
        <v>21.8405586263899</v>
      </c>
      <c r="J5" s="10" t="n">
        <v>0.824154743837487</v>
      </c>
      <c r="AO5" s="2"/>
      <c r="AP5" s="2"/>
      <c r="AT5" s="2"/>
      <c r="AU5" s="2"/>
      <c r="AY5" s="2"/>
      <c r="AZ5" s="2"/>
      <c r="BD5" s="2"/>
    </row>
    <row r="6" s="1" customFormat="true" ht="14.4" hidden="false" customHeight="false" outlineLevel="0" collapsed="false">
      <c r="C6" s="9" t="n">
        <v>17.7857879135125</v>
      </c>
      <c r="D6" s="10" t="n">
        <v>0.955819336352508</v>
      </c>
      <c r="E6" s="9" t="n">
        <v>18.6147475686665</v>
      </c>
      <c r="F6" s="10" t="n">
        <v>0.913254393447454</v>
      </c>
      <c r="G6" s="9" t="n">
        <v>19.4893757221353</v>
      </c>
      <c r="H6" s="10" t="n">
        <v>0.872270114875566</v>
      </c>
      <c r="I6" s="9" t="n">
        <v>20.4123123788136</v>
      </c>
      <c r="J6" s="10" t="n">
        <v>0.832830680057819</v>
      </c>
      <c r="AO6" s="2"/>
      <c r="AP6" s="2"/>
      <c r="AT6" s="2"/>
      <c r="AU6" s="2"/>
      <c r="AY6" s="2"/>
      <c r="AZ6" s="2"/>
      <c r="BD6" s="2"/>
    </row>
    <row r="7" s="1" customFormat="true" ht="14.4" hidden="false" customHeight="false" outlineLevel="0" collapsed="false">
      <c r="C7" s="9" t="n">
        <v>16.6973014064801</v>
      </c>
      <c r="D7" s="10" t="n">
        <v>0.958238676448068</v>
      </c>
      <c r="E7" s="9" t="n">
        <v>17.4304431372936</v>
      </c>
      <c r="F7" s="10" t="n">
        <v>0.917934207063672</v>
      </c>
      <c r="G7" s="9" t="n">
        <v>18.2013553912663</v>
      </c>
      <c r="H7" s="10" t="n">
        <v>0.879055414064242</v>
      </c>
      <c r="I7" s="9" t="n">
        <v>19.0120709596212</v>
      </c>
      <c r="J7" s="10" t="n">
        <v>0.841570601855084</v>
      </c>
      <c r="AO7" s="2"/>
      <c r="AP7" s="2"/>
      <c r="AT7" s="2"/>
      <c r="AU7" s="2"/>
      <c r="AY7" s="2"/>
      <c r="AZ7" s="2"/>
      <c r="BD7" s="2"/>
    </row>
    <row r="8" s="1" customFormat="true" ht="14.4" hidden="false" customHeight="false" outlineLevel="0" collapsed="false">
      <c r="C8" s="9" t="n">
        <v>15.6142302552041</v>
      </c>
      <c r="D8" s="10" t="n">
        <v>0.960662149515862</v>
      </c>
      <c r="E8" s="9" t="n">
        <v>16.2578644923699</v>
      </c>
      <c r="F8" s="10" t="n">
        <v>0.922630398785756</v>
      </c>
      <c r="G8" s="9" t="n">
        <v>16.9323698436121</v>
      </c>
      <c r="H8" s="10" t="n">
        <v>0.885877177178415</v>
      </c>
      <c r="I8" s="9" t="n">
        <v>17.6392852545306</v>
      </c>
      <c r="J8" s="10" t="n">
        <v>0.850374591915355</v>
      </c>
      <c r="AO8" s="2"/>
      <c r="AP8" s="2"/>
      <c r="AT8" s="2"/>
      <c r="AU8" s="2"/>
      <c r="AY8" s="2"/>
      <c r="AZ8" s="2"/>
      <c r="BD8" s="2"/>
    </row>
    <row r="9" s="1" customFormat="true" ht="14.4" hidden="false" customHeight="false" outlineLevel="0" collapsed="false">
      <c r="C9" s="9" t="n">
        <v>14.536547517616</v>
      </c>
      <c r="D9" s="10" t="n">
        <v>0.963089755874576</v>
      </c>
      <c r="E9" s="9" t="n">
        <v>15.0968955369999</v>
      </c>
      <c r="F9" s="10" t="n">
        <v>0.927342973639079</v>
      </c>
      <c r="G9" s="9" t="n">
        <v>15.6821377769577</v>
      </c>
      <c r="H9" s="10" t="n">
        <v>0.892735429258289</v>
      </c>
      <c r="I9" s="9" t="n">
        <v>16.2934169162065</v>
      </c>
      <c r="J9" s="10" t="n">
        <v>0.859242728029301</v>
      </c>
      <c r="AO9" s="2"/>
      <c r="AP9" s="2"/>
      <c r="AT9" s="2"/>
      <c r="AU9" s="2"/>
      <c r="AY9" s="2"/>
      <c r="AZ9" s="2"/>
      <c r="BD9" s="2"/>
    </row>
    <row r="10" s="1" customFormat="true" ht="14.4" hidden="false" customHeight="false" outlineLevel="0" collapsed="false">
      <c r="C10" s="9" t="n">
        <v>13.4642263856876</v>
      </c>
      <c r="D10" s="10" t="n">
        <v>0.965521495822362</v>
      </c>
      <c r="E10" s="9" t="n">
        <v>13.9474213237623</v>
      </c>
      <c r="F10" s="10" t="n">
        <v>0.932071936326456</v>
      </c>
      <c r="G10" s="9" t="n">
        <v>14.4503820462638</v>
      </c>
      <c r="H10" s="10" t="n">
        <v>0.899630193747107</v>
      </c>
      <c r="I10" s="9" t="n">
        <v>14.9739381531436</v>
      </c>
      <c r="J10" s="10" t="n">
        <v>0.868175083070635</v>
      </c>
      <c r="AO10" s="2"/>
      <c r="AP10" s="2"/>
      <c r="AT10" s="2"/>
      <c r="AU10" s="2"/>
      <c r="AY10" s="2"/>
      <c r="AZ10" s="2"/>
      <c r="BD10" s="2"/>
    </row>
    <row r="11" s="1" customFormat="true" ht="14.4" hidden="false" customHeight="false" outlineLevel="0" collapsed="false">
      <c r="C11" s="9" t="n">
        <v>12.3972401847638</v>
      </c>
      <c r="D11" s="10" t="n">
        <v>0.967957369636834</v>
      </c>
      <c r="E11" s="9" t="n">
        <v>12.809328043329</v>
      </c>
      <c r="F11" s="10" t="n">
        <v>0.93681729122782</v>
      </c>
      <c r="G11" s="9" t="n">
        <v>13.2368296022303</v>
      </c>
      <c r="H11" s="10" t="n">
        <v>0.906561492487451</v>
      </c>
      <c r="I11" s="9" t="n">
        <v>13.6803315226898</v>
      </c>
      <c r="J11" s="10" t="n">
        <v>0.8771717249759</v>
      </c>
      <c r="AO11" s="2"/>
      <c r="AP11" s="2"/>
      <c r="AT11" s="2"/>
      <c r="AU11" s="2"/>
      <c r="AY11" s="2"/>
      <c r="AZ11" s="2"/>
      <c r="BD11" s="2"/>
    </row>
    <row r="12" s="1" customFormat="true" ht="14.4" hidden="false" customHeight="false" outlineLevel="0" collapsed="false">
      <c r="C12" s="11" t="n">
        <v>11.3355623728993</v>
      </c>
      <c r="D12" s="10" t="n">
        <v>0.970397377575061</v>
      </c>
      <c r="E12" s="11" t="n">
        <v>11.682503013197</v>
      </c>
      <c r="F12" s="10" t="n">
        <v>0.941579042399902</v>
      </c>
      <c r="G12" s="11" t="n">
        <v>12.0412114307688</v>
      </c>
      <c r="H12" s="10" t="n">
        <v>0.913529345717808</v>
      </c>
      <c r="I12" s="11" t="n">
        <v>12.4120897281273</v>
      </c>
      <c r="J12" s="10" t="n">
        <v>0.886232716725589</v>
      </c>
      <c r="AO12" s="2"/>
      <c r="AP12" s="2"/>
      <c r="AT12" s="2"/>
      <c r="AU12" s="2"/>
      <c r="AY12" s="2"/>
      <c r="AZ12" s="2"/>
      <c r="BD12" s="2"/>
    </row>
    <row r="13" s="1" customFormat="true" ht="14.4" hidden="false" customHeight="false" outlineLevel="0" collapsed="false">
      <c r="C13" s="9" t="n">
        <v>10.2791665401983</v>
      </c>
      <c r="D13" s="10" t="n">
        <v>0.972841519873565</v>
      </c>
      <c r="E13" s="9" t="n">
        <v>10.5668346665317</v>
      </c>
      <c r="F13" s="10" t="n">
        <v>0.946357193575952</v>
      </c>
      <c r="G13" s="9" t="n">
        <v>10.8632624933683</v>
      </c>
      <c r="H13" s="10" t="n">
        <v>0.92053377206937</v>
      </c>
      <c r="I13" s="9" t="n">
        <v>11.1687154197326</v>
      </c>
      <c r="J13" s="10" t="n">
        <v>0.895358116326632</v>
      </c>
      <c r="AO13" s="2"/>
      <c r="AP13" s="2"/>
      <c r="AT13" s="2"/>
      <c r="AU13" s="2"/>
      <c r="AY13" s="2"/>
      <c r="AZ13" s="2"/>
      <c r="BD13" s="2"/>
    </row>
    <row r="14" s="1" customFormat="true" ht="14.4" hidden="false" customHeight="false" outlineLevel="0" collapsed="false">
      <c r="C14" s="9" t="n">
        <v>9.22802640815751</v>
      </c>
      <c r="D14" s="10" t="n">
        <v>0.975289796748313</v>
      </c>
      <c r="E14" s="9" t="n">
        <v>9.46221254112048</v>
      </c>
      <c r="F14" s="10" t="n">
        <v>0.951151748165472</v>
      </c>
      <c r="G14" s="9" t="n">
        <v>9.70272166834312</v>
      </c>
      <c r="H14" s="10" t="n">
        <v>0.927574788563102</v>
      </c>
      <c r="I14" s="9" t="n">
        <v>9.94972099973785</v>
      </c>
      <c r="J14" s="10" t="n">
        <v>0.904547976796247</v>
      </c>
      <c r="AO14" s="2"/>
      <c r="AP14" s="2"/>
      <c r="AT14" s="2"/>
      <c r="AU14" s="2"/>
      <c r="AY14" s="2"/>
      <c r="AZ14" s="2"/>
      <c r="BD14" s="2"/>
    </row>
    <row r="15" s="1" customFormat="true" ht="14.4" hidden="false" customHeight="false" outlineLevel="0" collapsed="false">
      <c r="C15" s="9" t="n">
        <v>8.18211582901244</v>
      </c>
      <c r="D15" s="10" t="n">
        <v>0.977742208394717</v>
      </c>
      <c r="E15" s="9" t="n">
        <v>8.36852726843612</v>
      </c>
      <c r="F15" s="10" t="n">
        <v>0.95596270925398</v>
      </c>
      <c r="G15" s="9" t="n">
        <v>8.55933169294889</v>
      </c>
      <c r="H15" s="10" t="n">
        <v>0.93465241060705</v>
      </c>
      <c r="I15" s="9" t="n">
        <v>8.75462843111554</v>
      </c>
      <c r="J15" s="10" t="n">
        <v>0.913802346147159</v>
      </c>
      <c r="AO15" s="2"/>
      <c r="AP15" s="2"/>
      <c r="AT15" s="2"/>
      <c r="AU15" s="2"/>
      <c r="AY15" s="2"/>
      <c r="AZ15" s="2"/>
      <c r="BD15" s="2"/>
    </row>
    <row r="16" s="1" customFormat="true" ht="14.4" hidden="false" customHeight="false" outlineLevel="0" collapsed="false">
      <c r="C16" s="9" t="n">
        <v>7.14140878508701</v>
      </c>
      <c r="D16" s="10" t="n">
        <v>0.980198754987629</v>
      </c>
      <c r="E16" s="9" t="n">
        <v>7.28567056280804</v>
      </c>
      <c r="F16" s="10" t="n">
        <v>0.960790079602785</v>
      </c>
      <c r="G16" s="9" t="n">
        <v>7.43283910635359</v>
      </c>
      <c r="H16" s="10" t="n">
        <v>0.941766651993907</v>
      </c>
      <c r="I16" s="9" t="n">
        <v>7.58296905011327</v>
      </c>
      <c r="J16" s="10" t="n">
        <v>0.923121267374214</v>
      </c>
      <c r="AO16" s="2"/>
      <c r="AP16" s="2"/>
      <c r="AT16" s="2"/>
      <c r="AU16" s="2"/>
      <c r="AY16" s="2"/>
      <c r="AZ16" s="2"/>
      <c r="BD16" s="2"/>
    </row>
    <row r="17" s="1" customFormat="true" ht="14.4" hidden="false" customHeight="false" outlineLevel="0" collapsed="false">
      <c r="C17" s="9" t="n">
        <v>6.10587938814628</v>
      </c>
      <c r="D17" s="10" t="n">
        <v>0.982659436681336</v>
      </c>
      <c r="E17" s="9" t="n">
        <v>6.21353521070103</v>
      </c>
      <c r="F17" s="10" t="n">
        <v>0.965633861648796</v>
      </c>
      <c r="G17" s="9" t="n">
        <v>6.32299419345181</v>
      </c>
      <c r="H17" s="10" t="n">
        <v>0.948917524898836</v>
      </c>
      <c r="I17" s="9" t="n">
        <v>6.43428338246399</v>
      </c>
      <c r="J17" s="10" t="n">
        <v>0.932504778442368</v>
      </c>
      <c r="AO17" s="2"/>
      <c r="AP17" s="2"/>
      <c r="AT17" s="2"/>
      <c r="AU17" s="2"/>
      <c r="AY17" s="2"/>
      <c r="AZ17" s="2"/>
      <c r="BD17" s="2"/>
    </row>
    <row r="18" s="1" customFormat="true" ht="14.4" hidden="false" customHeight="false" outlineLevel="0" collapsed="false">
      <c r="C18" s="9" t="n">
        <v>5.07550187875251</v>
      </c>
      <c r="D18" s="10" t="n">
        <v>0.985124253609562</v>
      </c>
      <c r="E18" s="9" t="n">
        <v>5.15201506010003</v>
      </c>
      <c r="F18" s="10" t="n">
        <v>0.970494057504351</v>
      </c>
      <c r="G18" s="9" t="n">
        <v>5.22955092950917</v>
      </c>
      <c r="H18" s="10" t="n">
        <v>0.956105039877541</v>
      </c>
      <c r="I18" s="9" t="n">
        <v>5.30812096319999</v>
      </c>
      <c r="J18" s="10" t="n">
        <v>0.94195291227609</v>
      </c>
      <c r="AO18" s="2"/>
      <c r="AP18" s="2"/>
      <c r="AT18" s="2"/>
      <c r="AU18" s="2"/>
      <c r="AY18" s="2"/>
      <c r="AZ18" s="2"/>
      <c r="BD18" s="2"/>
    </row>
    <row r="19" s="1" customFormat="true" ht="14.4" hidden="false" customHeight="false" outlineLevel="0" collapsed="false">
      <c r="C19" s="9" t="n">
        <v>4.05025062562439</v>
      </c>
      <c r="D19" s="10" t="n">
        <v>0.987593205885464</v>
      </c>
      <c r="E19" s="9" t="n">
        <v>4.10100501000003</v>
      </c>
      <c r="F19" s="10" t="n">
        <v>0.975370668957065</v>
      </c>
      <c r="G19" s="9" t="n">
        <v>4.1522669256248</v>
      </c>
      <c r="H19" s="10" t="n">
        <v>0.963329205864604</v>
      </c>
      <c r="I19" s="9" t="n">
        <v>4.20404015999999</v>
      </c>
      <c r="J19" s="10" t="n">
        <v>0.951465696750149</v>
      </c>
      <c r="AO19" s="2"/>
      <c r="AP19" s="2"/>
      <c r="AT19" s="2"/>
      <c r="AU19" s="2"/>
      <c r="AY19" s="2"/>
      <c r="AZ19" s="2"/>
      <c r="BD19" s="2"/>
    </row>
    <row r="20" s="1" customFormat="true" ht="14.4" hidden="false" customHeight="false" outlineLevel="0" collapsed="false">
      <c r="C20" s="9" t="n">
        <v>3.03010012499939</v>
      </c>
      <c r="D20" s="10" t="n">
        <v>0.990066293601635</v>
      </c>
      <c r="E20" s="9" t="n">
        <v>3.06040100000003</v>
      </c>
      <c r="F20" s="10" t="n">
        <v>0.980263697469702</v>
      </c>
      <c r="G20" s="9" t="n">
        <v>3.0909033749998</v>
      </c>
      <c r="H20" s="10" t="n">
        <v>0.970590030172066</v>
      </c>
      <c r="I20" s="9" t="n">
        <v>3.12160799999999</v>
      </c>
      <c r="J20" s="10" t="n">
        <v>0.96104315468182</v>
      </c>
      <c r="AO20" s="2"/>
      <c r="AP20" s="2"/>
      <c r="AT20" s="2"/>
      <c r="AU20" s="2"/>
      <c r="AY20" s="2"/>
      <c r="AZ20" s="2"/>
      <c r="BD20" s="2"/>
    </row>
    <row r="21" s="1" customFormat="true" ht="14.4" hidden="false" customHeight="false" outlineLevel="0" collapsed="false">
      <c r="C21" s="9" t="n">
        <v>2.0150249999994</v>
      </c>
      <c r="D21" s="10" t="n">
        <v>0.992543516830112</v>
      </c>
      <c r="E21" s="9" t="n">
        <v>2.03010000000003</v>
      </c>
      <c r="F21" s="10" t="n">
        <v>0.985173144180076</v>
      </c>
      <c r="G21" s="9" t="n">
        <v>2.04522499999981</v>
      </c>
      <c r="H21" s="10" t="n">
        <v>0.977887518488278</v>
      </c>
      <c r="I21" s="9" t="n">
        <v>2.06039999999999</v>
      </c>
      <c r="J21" s="10" t="n">
        <v>0.970685303824503</v>
      </c>
      <c r="AO21" s="2"/>
      <c r="AP21" s="2"/>
      <c r="AT21" s="2"/>
      <c r="AU21" s="2"/>
      <c r="AY21" s="2"/>
      <c r="AZ21" s="2"/>
      <c r="BD21" s="2"/>
    </row>
    <row r="22" s="1" customFormat="true" ht="15" hidden="false" customHeight="false" outlineLevel="0" collapsed="false">
      <c r="C22" s="12" t="n">
        <v>1.0049999999994</v>
      </c>
      <c r="D22" s="13" t="n">
        <v>0.995024875622484</v>
      </c>
      <c r="E22" s="12" t="n">
        <v>1.01000000000003</v>
      </c>
      <c r="F22" s="13" t="n">
        <v>0.990099009900964</v>
      </c>
      <c r="G22" s="12" t="n">
        <v>1.01499999999981</v>
      </c>
      <c r="H22" s="13" t="n">
        <v>0.985221674877032</v>
      </c>
      <c r="I22" s="12" t="n">
        <v>1.01999999999999</v>
      </c>
      <c r="J22" s="13" t="n">
        <v>0.980392156862751</v>
      </c>
      <c r="AO22" s="2"/>
      <c r="AP22" s="2"/>
      <c r="AT22" s="2"/>
      <c r="AU22" s="2"/>
      <c r="AY22" s="2"/>
      <c r="AZ22" s="2"/>
      <c r="BD22" s="2"/>
    </row>
    <row r="23" s="1" customFormat="true" ht="14.4" hidden="false" customHeight="false" outlineLevel="0" collapsed="false">
      <c r="AO23" s="2"/>
      <c r="AP23" s="2"/>
      <c r="AT23" s="2"/>
      <c r="AU23" s="2"/>
      <c r="AY23" s="2"/>
      <c r="AZ23" s="2"/>
      <c r="BD23" s="2"/>
    </row>
    <row r="24" customFormat="false" ht="14.4" hidden="false" customHeight="false" outlineLevel="0" collapsed="false">
      <c r="E24" s="14" t="s">
        <v>3</v>
      </c>
      <c r="F24" s="15" t="n">
        <v>0.005</v>
      </c>
      <c r="K24" s="1"/>
      <c r="L24" s="1"/>
      <c r="P24" s="1"/>
      <c r="Q24" s="1"/>
      <c r="U24" s="1"/>
      <c r="V24" s="1"/>
      <c r="Z24" s="1"/>
      <c r="AA24" s="1"/>
    </row>
    <row r="25" customFormat="false" ht="20.4" hidden="false" customHeight="true" outlineLevel="0" collapsed="false">
      <c r="E25" s="14" t="s">
        <v>4</v>
      </c>
      <c r="F25" s="16" t="n">
        <v>15</v>
      </c>
      <c r="K25" s="1"/>
      <c r="L25" s="1"/>
      <c r="P25" s="1"/>
      <c r="Q25" s="1"/>
      <c r="U25" s="1"/>
      <c r="V25" s="1"/>
      <c r="Z25" s="1"/>
      <c r="AA25" s="1"/>
    </row>
    <row r="26" customFormat="false" ht="14.4" hidden="false" customHeight="false" outlineLevel="0" collapsed="false">
      <c r="E26" s="14" t="s">
        <v>5</v>
      </c>
      <c r="F26" s="17" t="n">
        <f aca="true">INDIRECT(ADDRESS(MATCH(F25,INDIRECT(CONCATENATE(ADDRESS(4,MATCH(F24,A2:J2,0)-1),":",ADDRESS(22,MATCH(F24,A2:J2,0)-1)),1),-1)+3,MATCH(F24,A2:J2,0)),1)</f>
        <v>0.960662149515862</v>
      </c>
      <c r="G26" s="3" t="s">
        <v>6</v>
      </c>
      <c r="H26" s="18" t="s">
        <v>7</v>
      </c>
    </row>
    <row r="27" customFormat="false" ht="14.4" hidden="false" customHeight="false" outlineLevel="0" collapsed="false">
      <c r="H27" s="1" t="s">
        <v>8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D12"/>
  <sheetViews>
    <sheetView showFormulas="false" showGridLines="true" showRowColHeaders="true" showZeros="true" rightToLeft="false" tabSelected="true" showOutlineSymbols="true" defaultGridColor="true" view="normal" topLeftCell="L1" colorId="64" zoomScale="100" zoomScaleNormal="100" zoomScalePageLayoutView="100" workbookViewId="0">
      <selection pane="topLeft" activeCell="P13" activeCellId="0" sqref="P13"/>
    </sheetView>
  </sheetViews>
  <sheetFormatPr defaultColWidth="10.70703125" defaultRowHeight="14.4" zeroHeight="false" outlineLevelRow="0" outlineLevelCol="0"/>
  <cols>
    <col collapsed="false" customWidth="true" hidden="false" outlineLevel="0" max="4" min="4" style="0" width="10"/>
    <col collapsed="false" customWidth="true" hidden="false" outlineLevel="0" max="7" min="5" style="0" width="7.22"/>
    <col collapsed="false" customWidth="true" hidden="false" outlineLevel="0" max="8" min="8" style="0" width="5.1"/>
    <col collapsed="false" customWidth="true" hidden="false" outlineLevel="0" max="9" min="9" style="0" width="6.43"/>
    <col collapsed="false" customWidth="true" hidden="false" outlineLevel="0" max="14" min="10" style="0" width="8.89"/>
    <col collapsed="false" customWidth="true" hidden="false" outlineLevel="0" max="15" min="15" style="0" width="7"/>
    <col collapsed="false" customWidth="true" hidden="false" outlineLevel="0" max="16" min="16" style="0" width="9.2"/>
    <col collapsed="false" customWidth="true" hidden="false" outlineLevel="0" max="18" min="18" style="0" width="8.56"/>
    <col collapsed="false" customWidth="true" hidden="false" outlineLevel="0" max="20" min="19" style="0" width="7"/>
    <col collapsed="false" customWidth="true" hidden="false" outlineLevel="0" max="28" min="21" style="0" width="8.67"/>
  </cols>
  <sheetData>
    <row r="1" s="20" customFormat="true" ht="14.4" hidden="false" customHeight="false" outlineLevel="0" collapsed="false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</row>
    <row r="2" s="26" customFormat="true" ht="15" hidden="false" customHeight="true" outlineLevel="0" collapsed="false">
      <c r="A2" s="21"/>
      <c r="B2" s="21"/>
      <c r="C2" s="22"/>
      <c r="D2" s="21"/>
      <c r="E2" s="23"/>
      <c r="F2" s="23"/>
      <c r="G2" s="23"/>
      <c r="H2" s="24" t="s">
        <v>9</v>
      </c>
      <c r="I2" s="23"/>
      <c r="J2" s="23"/>
      <c r="K2" s="23"/>
      <c r="L2" s="23"/>
      <c r="M2" s="25" t="s">
        <v>10</v>
      </c>
      <c r="N2" s="25"/>
      <c r="O2" s="25"/>
      <c r="P2" s="25"/>
      <c r="Q2" s="25"/>
      <c r="R2" s="25"/>
      <c r="S2" s="25"/>
      <c r="T2" s="25"/>
      <c r="U2" s="23"/>
      <c r="V2" s="23"/>
      <c r="W2" s="23"/>
      <c r="X2" s="23"/>
      <c r="Y2" s="24" t="s">
        <v>11</v>
      </c>
      <c r="Z2" s="23"/>
      <c r="AA2" s="23"/>
      <c r="AB2" s="24" t="s">
        <v>12</v>
      </c>
    </row>
    <row r="3" s="26" customFormat="true" ht="35.4" hidden="false" customHeight="true" outlineLevel="0" collapsed="false">
      <c r="A3" s="23"/>
      <c r="B3" s="23"/>
      <c r="C3" s="23"/>
      <c r="D3" s="23"/>
      <c r="E3" s="23"/>
      <c r="F3" s="23"/>
      <c r="G3" s="23"/>
      <c r="H3" s="24"/>
      <c r="I3" s="27"/>
      <c r="J3" s="28" t="s">
        <v>13</v>
      </c>
      <c r="K3" s="28"/>
      <c r="L3" s="28"/>
      <c r="M3" s="29" t="s">
        <v>14</v>
      </c>
      <c r="N3" s="29"/>
      <c r="O3" s="29"/>
      <c r="P3" s="30" t="s">
        <v>15</v>
      </c>
      <c r="Q3" s="31" t="s">
        <v>16</v>
      </c>
      <c r="R3" s="31" t="s">
        <v>16</v>
      </c>
      <c r="S3" s="32"/>
      <c r="T3" s="32"/>
      <c r="U3" s="28" t="s">
        <v>17</v>
      </c>
      <c r="V3" s="28"/>
      <c r="W3" s="28"/>
      <c r="X3" s="28"/>
      <c r="Y3" s="24"/>
      <c r="Z3" s="23"/>
      <c r="AA3" s="23"/>
      <c r="AB3" s="24"/>
    </row>
    <row r="4" s="26" customFormat="true" ht="15" hidden="false" customHeight="false" outlineLevel="0" collapsed="false">
      <c r="A4" s="33"/>
      <c r="B4" s="33"/>
      <c r="C4" s="34"/>
      <c r="D4" s="35"/>
      <c r="E4" s="27"/>
      <c r="F4" s="27"/>
      <c r="G4" s="27"/>
      <c r="H4" s="24"/>
      <c r="I4" s="27"/>
      <c r="J4" s="36" t="s">
        <v>18</v>
      </c>
      <c r="K4" s="37" t="s">
        <v>19</v>
      </c>
      <c r="L4" s="38" t="s">
        <v>20</v>
      </c>
      <c r="M4" s="39" t="s">
        <v>21</v>
      </c>
      <c r="N4" s="40" t="s">
        <v>22</v>
      </c>
      <c r="O4" s="40"/>
      <c r="P4" s="40"/>
      <c r="Q4" s="31"/>
      <c r="R4" s="31"/>
      <c r="S4" s="32"/>
      <c r="T4" s="32"/>
      <c r="U4" s="41" t="s">
        <v>23</v>
      </c>
      <c r="V4" s="42" t="s">
        <v>24</v>
      </c>
      <c r="W4" s="42" t="s">
        <v>25</v>
      </c>
      <c r="X4" s="43" t="s">
        <v>26</v>
      </c>
      <c r="Y4" s="24"/>
      <c r="Z4" s="27"/>
      <c r="AA4" s="27"/>
      <c r="AB4" s="24"/>
    </row>
    <row r="5" s="20" customFormat="true" ht="13.8" hidden="false" customHeight="false" outlineLevel="0" collapsed="false">
      <c r="A5" s="26" t="s">
        <v>27</v>
      </c>
      <c r="B5" s="26" t="s">
        <v>28</v>
      </c>
      <c r="C5" s="44" t="n">
        <v>1001</v>
      </c>
      <c r="D5" s="45" t="s">
        <v>29</v>
      </c>
      <c r="E5" s="46" t="n">
        <v>785</v>
      </c>
      <c r="F5" s="46" t="n">
        <v>117</v>
      </c>
      <c r="G5" s="46" t="n">
        <v>68</v>
      </c>
      <c r="H5" s="46" t="n">
        <f aca="false">F5-G5-L5</f>
        <v>0</v>
      </c>
      <c r="I5" s="47" t="n">
        <f aca="false">L5/F5</f>
        <v>0.418803418803419</v>
      </c>
      <c r="J5" s="48" t="n">
        <v>55</v>
      </c>
      <c r="K5" s="49" t="n">
        <v>6</v>
      </c>
      <c r="L5" s="50" t="n">
        <f aca="false">J5-K5</f>
        <v>49</v>
      </c>
      <c r="M5" s="51" t="n">
        <f aca="false">IF(U5=0,"",K5/U5)</f>
        <v>0.0193130974989539</v>
      </c>
      <c r="N5" s="51" t="n">
        <f aca="false">IF(M5="",0,ROUND(M5*100/5,1)*5/100)</f>
        <v>0.02</v>
      </c>
      <c r="O5" s="3" t="str">
        <f aca="false">IF(N5=0.03,12,IFERROR(VLOOKUP(N5,S$5:T$22,2,0),""))</f>
        <v/>
      </c>
      <c r="P5" s="52" t="n">
        <f aca="true">IF(L5=0,"",INDIRECT(ADDRESS(MATCH($Q5,INDIRECT(CONCATENATE(ADDRESS(226,MATCH($N5,'Durées résiduelles'!$A$224:$AL$224,0)-1,4,1,"Durées résiduelles"),":",ADDRESS(244,MATCH($N5,'Durées résiduelles'!$A$224:$AL$224,0)-1,4,1)),1),-1)+225,MATCH($N5,'Durées résiduelles'!$A$224:$AL$224,0),4,1,"Durées résiduelles"),1))</f>
        <v>0.932504778442368</v>
      </c>
      <c r="Q5" s="53" t="n">
        <f aca="false">IF(L5=0,"",U5/L5)</f>
        <v>6.34020408163265</v>
      </c>
      <c r="R5" s="53" t="n">
        <f aca="false">IF(L5=0,"",Q5*P5)</f>
        <v>5.91227060242225</v>
      </c>
      <c r="S5" s="32"/>
      <c r="T5" s="32"/>
      <c r="U5" s="48" t="n">
        <v>310.67</v>
      </c>
      <c r="V5" s="49" t="n">
        <v>0</v>
      </c>
      <c r="W5" s="49" t="n">
        <v>49</v>
      </c>
      <c r="X5" s="50" t="n">
        <f aca="false">U5+V5-W5</f>
        <v>261.67</v>
      </c>
      <c r="Y5" s="46" t="n">
        <f aca="false">W5-L5</f>
        <v>0</v>
      </c>
      <c r="Z5" s="46" t="n">
        <v>263</v>
      </c>
      <c r="AA5" s="46" t="n">
        <v>262</v>
      </c>
      <c r="AB5" s="46" t="n">
        <f aca="false">X5-AA5</f>
        <v>-0.329999999999984</v>
      </c>
    </row>
    <row r="6" s="20" customFormat="true" ht="13.8" hidden="false" customHeight="false" outlineLevel="0" collapsed="false">
      <c r="A6" s="26" t="s">
        <v>27</v>
      </c>
      <c r="B6" s="26" t="s">
        <v>28</v>
      </c>
      <c r="C6" s="44" t="n">
        <v>1002</v>
      </c>
      <c r="D6" s="45" t="s">
        <v>30</v>
      </c>
      <c r="E6" s="46" t="n">
        <v>242</v>
      </c>
      <c r="F6" s="46" t="n">
        <v>39</v>
      </c>
      <c r="G6" s="46" t="n">
        <v>39</v>
      </c>
      <c r="H6" s="46" t="n">
        <f aca="false">F6-G6-L6</f>
        <v>0</v>
      </c>
      <c r="I6" s="47" t="n">
        <f aca="false">L6/F6</f>
        <v>0</v>
      </c>
      <c r="J6" s="54" t="n">
        <v>0</v>
      </c>
      <c r="K6" s="55" t="n">
        <v>0</v>
      </c>
      <c r="L6" s="56" t="n">
        <f aca="false">J6-K6</f>
        <v>0</v>
      </c>
      <c r="M6" s="51" t="str">
        <f aca="false">IF(U6=0,"",K6/U6)</f>
        <v/>
      </c>
      <c r="N6" s="51" t="n">
        <f aca="false">IF(M6="",0,ROUND(M6*100/5,1)*5/100)</f>
        <v>0</v>
      </c>
      <c r="O6" s="3" t="str">
        <f aca="false">IF(N6=0.03,12,IFERROR(VLOOKUP(N6,S$5:T$22,2,0),""))</f>
        <v/>
      </c>
      <c r="P6" s="52" t="str">
        <f aca="true">IF(L6=0,"",INDIRECT(ADDRESS(MATCH($Q6,INDIRECT(CONCATENATE(ADDRESS(226,MATCH($N6,'Durées résiduelles'!$A$224:$AL$224,0)-1,4,1,"Durées résiduelles"),":",ADDRESS(244,MATCH($N6,'Durées résiduelles'!$A$224:$AL$224,0)-1,4,1)),1),-1)+225,MATCH($N6,'Durées résiduelles'!$A$224:$AL$224,0),4,1,"Durées résiduelles"),1))</f>
        <v/>
      </c>
      <c r="Q6" s="53" t="str">
        <f aca="false">IF(L6=0,"",U6/L6)</f>
        <v/>
      </c>
      <c r="R6" s="53" t="str">
        <f aca="false">IF(L6=0,"",Q6*P6)</f>
        <v/>
      </c>
      <c r="S6" s="32"/>
      <c r="T6" s="32"/>
      <c r="U6" s="54" t="n">
        <v>0</v>
      </c>
      <c r="V6" s="55" t="n">
        <v>0</v>
      </c>
      <c r="W6" s="55" t="n">
        <v>0</v>
      </c>
      <c r="X6" s="56" t="n">
        <f aca="false">U6+V6-W6</f>
        <v>0</v>
      </c>
      <c r="Y6" s="46" t="n">
        <f aca="false">W6-L6</f>
        <v>0</v>
      </c>
      <c r="Z6" s="46" t="n">
        <v>0</v>
      </c>
      <c r="AA6" s="46" t="n">
        <v>0</v>
      </c>
      <c r="AB6" s="46" t="n">
        <f aca="false">X6-AA6</f>
        <v>0</v>
      </c>
    </row>
    <row r="7" s="20" customFormat="true" ht="13.8" hidden="false" customHeight="false" outlineLevel="0" collapsed="false">
      <c r="A7" s="26" t="s">
        <v>27</v>
      </c>
      <c r="B7" s="26" t="s">
        <v>28</v>
      </c>
      <c r="C7" s="44" t="n">
        <v>1004</v>
      </c>
      <c r="D7" s="45" t="s">
        <v>31</v>
      </c>
      <c r="E7" s="46" t="n">
        <v>14631</v>
      </c>
      <c r="F7" s="46" t="n">
        <v>1905</v>
      </c>
      <c r="G7" s="46" t="n">
        <v>215</v>
      </c>
      <c r="H7" s="46" t="n">
        <f aca="false">F7-G7-L7</f>
        <v>0</v>
      </c>
      <c r="I7" s="47" t="n">
        <f aca="false">L7/F7</f>
        <v>0.887139107611548</v>
      </c>
      <c r="J7" s="54" t="n">
        <v>2137</v>
      </c>
      <c r="K7" s="55" t="n">
        <v>447</v>
      </c>
      <c r="L7" s="56" t="n">
        <f aca="false">J7-K7</f>
        <v>1690</v>
      </c>
      <c r="M7" s="51" t="n">
        <f aca="false">IF(U7=0,"",K7/U7)</f>
        <v>0.0308137731361803</v>
      </c>
      <c r="N7" s="51" t="n">
        <f aca="false">IF(M7="",0,ROUND(M7*100/5,1)*5/100)</f>
        <v>0.03</v>
      </c>
      <c r="O7" s="3"/>
      <c r="P7" s="52" t="n">
        <f aca="true">IF(L7=0,"",INDIRECT(ADDRESS(MATCH($Q7,INDIRECT(CONCATENATE(ADDRESS(226,MATCH($N7,'Durées résiduelles'!$A$224:$AL$224,0)-1,4,1,"Durées résiduelles"),":",ADDRESS(244,MATCH($N7,'Durées résiduelles'!$A$224:$AL$224,0)-1,4,1)),1),-1)+225,MATCH($N7,'Durées résiduelles'!$A$224:$AL$224,0),4,1,"Durées résiduelles"),1))</f>
        <v>0.873447680211568</v>
      </c>
      <c r="Q7" s="53" t="n">
        <f aca="false">IF(L7=0,"",U7/L7)</f>
        <v>8.58372781065089</v>
      </c>
      <c r="R7" s="53" t="n">
        <f aca="false">IF(L7=0,"",Q7*P7)</f>
        <v>7.49743714378054</v>
      </c>
      <c r="S7" s="32"/>
      <c r="T7" s="32"/>
      <c r="U7" s="54" t="n">
        <v>14506.5</v>
      </c>
      <c r="V7" s="55" t="n">
        <v>0</v>
      </c>
      <c r="W7" s="55" t="n">
        <v>1690</v>
      </c>
      <c r="X7" s="56" t="n">
        <f aca="false">U7+V7-W7</f>
        <v>12816.5</v>
      </c>
      <c r="Y7" s="46" t="n">
        <f aca="false">W7-L7</f>
        <v>0</v>
      </c>
      <c r="Z7" s="46" t="n">
        <v>12818</v>
      </c>
      <c r="AA7" s="46" t="n">
        <v>12816</v>
      </c>
      <c r="AB7" s="46" t="n">
        <f aca="false">X7-AA7</f>
        <v>0.5</v>
      </c>
    </row>
    <row r="8" s="20" customFormat="true" ht="13.8" hidden="false" customHeight="false" outlineLevel="0" collapsed="false">
      <c r="A8" s="26" t="s">
        <v>27</v>
      </c>
      <c r="B8" s="26" t="s">
        <v>28</v>
      </c>
      <c r="C8" s="44" t="n">
        <v>1005</v>
      </c>
      <c r="D8" s="45" t="s">
        <v>32</v>
      </c>
      <c r="E8" s="46" t="n">
        <v>1652</v>
      </c>
      <c r="F8" s="46" t="n">
        <v>230</v>
      </c>
      <c r="G8" s="46" t="n">
        <v>77</v>
      </c>
      <c r="H8" s="46" t="n">
        <f aca="false">F8-G8-L8</f>
        <v>0</v>
      </c>
      <c r="I8" s="47" t="n">
        <f aca="false">L8/F8</f>
        <v>0.665217391304348</v>
      </c>
      <c r="J8" s="54" t="n">
        <v>205</v>
      </c>
      <c r="K8" s="55" t="n">
        <v>52</v>
      </c>
      <c r="L8" s="56" t="n">
        <f aca="false">J8-K8</f>
        <v>153</v>
      </c>
      <c r="M8" s="51" t="n">
        <f aca="false">IF(U8=0,"",K8/U8)</f>
        <v>0.0230479086239069</v>
      </c>
      <c r="N8" s="51" t="n">
        <f aca="false">IF(M8="",0,ROUND(M8*100/5,1)*5/100)</f>
        <v>0.025</v>
      </c>
      <c r="O8" s="3" t="str">
        <f aca="false">IF(N8=0.03,12,IFERROR(VLOOKUP(N8,S$5:T$22,2,0),""))</f>
        <v/>
      </c>
      <c r="P8" s="52" t="n">
        <f aca="true">IF(L8=0,"",INDIRECT(ADDRESS(MATCH($Q8,INDIRECT(CONCATENATE(ADDRESS(226,MATCH($N8,'Durées résiduelles'!$A$224:$AL$224,0)-1,4,1,"Durées résiduelles"),":",ADDRESS(244,MATCH($N8,'Durées résiduelles'!$A$224:$AL$224,0)-1,4,1)),1),-1)+225,MATCH($N8,'Durées résiduelles'!$A$224:$AL$224,0),4,1,"Durées résiduelles"),1))</f>
        <v>0.837685386050766</v>
      </c>
      <c r="Q8" s="53" t="n">
        <f aca="false">IF(L8=0,"",U8/L8)</f>
        <v>14.7462091503268</v>
      </c>
      <c r="R8" s="53" t="n">
        <f aca="false">IF(L8=0,"",Q8*P8)</f>
        <v>12.3526839048768</v>
      </c>
      <c r="S8" s="32"/>
      <c r="T8" s="32"/>
      <c r="U8" s="54" t="n">
        <v>2256.17</v>
      </c>
      <c r="V8" s="55" t="n">
        <v>0</v>
      </c>
      <c r="W8" s="55" t="n">
        <v>153</v>
      </c>
      <c r="X8" s="56" t="n">
        <f aca="false">U8+V8-W8</f>
        <v>2103.17</v>
      </c>
      <c r="Y8" s="46" t="n">
        <f aca="false">W8-L8</f>
        <v>0</v>
      </c>
      <c r="Z8" s="46" t="n">
        <v>2104</v>
      </c>
      <c r="AA8" s="46" t="n">
        <v>2104</v>
      </c>
      <c r="AB8" s="46" t="n">
        <f aca="false">X8-AA8</f>
        <v>-0.829999999999927</v>
      </c>
    </row>
    <row r="9" s="20" customFormat="true" ht="13.8" hidden="false" customHeight="false" outlineLevel="0" collapsed="false">
      <c r="A9" s="26" t="s">
        <v>27</v>
      </c>
      <c r="B9" s="26" t="s">
        <v>28</v>
      </c>
      <c r="C9" s="44" t="n">
        <v>1006</v>
      </c>
      <c r="D9" s="45" t="s">
        <v>33</v>
      </c>
      <c r="E9" s="46" t="n">
        <v>115</v>
      </c>
      <c r="F9" s="46" t="n">
        <v>39</v>
      </c>
      <c r="G9" s="46" t="n">
        <v>39</v>
      </c>
      <c r="H9" s="46" t="n">
        <f aca="false">F9-G9-L9</f>
        <v>0</v>
      </c>
      <c r="I9" s="47" t="n">
        <f aca="false">L9/F9</f>
        <v>0</v>
      </c>
      <c r="J9" s="54" t="n">
        <v>0</v>
      </c>
      <c r="K9" s="55" t="n">
        <v>0</v>
      </c>
      <c r="L9" s="56" t="n">
        <f aca="false">J9-K9</f>
        <v>0</v>
      </c>
      <c r="M9" s="51" t="str">
        <f aca="false">IF(U9=0,"",K9/U9)</f>
        <v/>
      </c>
      <c r="N9" s="51" t="n">
        <f aca="false">IF(M9="",0,ROUND(M9*100/5,1)*5/100)</f>
        <v>0</v>
      </c>
      <c r="O9" s="3" t="str">
        <f aca="false">IF(N9=0.03,12,IFERROR(VLOOKUP(N9,S$5:T$22,2,0),""))</f>
        <v/>
      </c>
      <c r="P9" s="52" t="str">
        <f aca="true">IF(L9=0,"",INDIRECT(ADDRESS(MATCH($Q9,INDIRECT(CONCATENATE(ADDRESS(226,MATCH($N9,'Durées résiduelles'!$A$224:$AL$224,0)-1,4,1,"Durées résiduelles"),":",ADDRESS(244,MATCH($N9,'Durées résiduelles'!$A$224:$AL$224,0)-1,4,1)),1),-1)+225,MATCH($N9,'Durées résiduelles'!$A$224:$AL$224,0),4,1,"Durées résiduelles"),1))</f>
        <v/>
      </c>
      <c r="Q9" s="53" t="str">
        <f aca="false">IF(L9=0,"",U9/L9)</f>
        <v/>
      </c>
      <c r="R9" s="53" t="str">
        <f aca="false">IF(L9=0,"",Q9*P9)</f>
        <v/>
      </c>
      <c r="S9" s="32"/>
      <c r="T9" s="32"/>
      <c r="U9" s="54" t="n">
        <v>0</v>
      </c>
      <c r="V9" s="55" t="n">
        <v>0</v>
      </c>
      <c r="W9" s="55" t="n">
        <v>0</v>
      </c>
      <c r="X9" s="56" t="n">
        <f aca="false">U9+V9-W9</f>
        <v>0</v>
      </c>
      <c r="Y9" s="46" t="n">
        <f aca="false">W9-L9</f>
        <v>0</v>
      </c>
      <c r="Z9" s="46" t="n">
        <v>0</v>
      </c>
      <c r="AA9" s="46" t="n">
        <v>0</v>
      </c>
      <c r="AB9" s="46" t="n">
        <f aca="false">X9-AA9</f>
        <v>0</v>
      </c>
    </row>
    <row r="10" s="20" customFormat="true" ht="13.8" hidden="false" customHeight="false" outlineLevel="0" collapsed="false">
      <c r="A10" s="26" t="s">
        <v>27</v>
      </c>
      <c r="B10" s="26" t="s">
        <v>28</v>
      </c>
      <c r="C10" s="44" t="n">
        <v>1007</v>
      </c>
      <c r="D10" s="45" t="s">
        <v>34</v>
      </c>
      <c r="E10" s="46" t="n">
        <v>2722</v>
      </c>
      <c r="F10" s="46" t="n">
        <v>590</v>
      </c>
      <c r="G10" s="46" t="n">
        <v>441</v>
      </c>
      <c r="H10" s="46" t="n">
        <f aca="false">F10-G10-L10</f>
        <v>0</v>
      </c>
      <c r="I10" s="47" t="n">
        <f aca="false">L10/F10</f>
        <v>0.252542372881356</v>
      </c>
      <c r="J10" s="54" t="n">
        <v>239</v>
      </c>
      <c r="K10" s="55" t="n">
        <v>90</v>
      </c>
      <c r="L10" s="56" t="n">
        <f aca="false">J10-K10</f>
        <v>149</v>
      </c>
      <c r="M10" s="51" t="n">
        <f aca="false">IF(U10=0,"",K10/U10)</f>
        <v>0.0452825631943326</v>
      </c>
      <c r="N10" s="51" t="n">
        <f aca="false">IF(M10="",0,ROUND(M10*100/5,1)*5/100)</f>
        <v>0.045</v>
      </c>
      <c r="O10" s="3" t="str">
        <f aca="false">IF(N10=0.03,12,IFERROR(VLOOKUP(N10,S$5:T$22,2,0),""))</f>
        <v/>
      </c>
      <c r="P10" s="52" t="n">
        <f aca="true">IF(L10=0,"",INDIRECT(ADDRESS(MATCH($Q10,INDIRECT(CONCATENATE(ADDRESS(226,MATCH($N10,'Durées résiduelles'!$A$224:$AL$224,0)-1,4,1,"Durées résiduelles"),":",ADDRESS(244,MATCH($N10,'Durées résiduelles'!$A$224:$AL$224,0)-1,4,1)),1),-1)+225,MATCH($N10,'Durées résiduelles'!$A$224:$AL$224,0),4,1,"Durées résiduelles"),1))</f>
        <v>0.760507175469764</v>
      </c>
      <c r="Q10" s="53" t="n">
        <f aca="false">IF(L10=0,"",U10/L10)</f>
        <v>13.3390604026846</v>
      </c>
      <c r="R10" s="53" t="n">
        <f aca="false">IF(L10=0,"",Q10*P10)</f>
        <v>10.1444511502662</v>
      </c>
      <c r="S10" s="32"/>
      <c r="T10" s="32"/>
      <c r="U10" s="54" t="n">
        <v>1987.52</v>
      </c>
      <c r="V10" s="55" t="n">
        <v>0</v>
      </c>
      <c r="W10" s="55" t="n">
        <v>149</v>
      </c>
      <c r="X10" s="56" t="n">
        <f aca="false">U10+V10-W10</f>
        <v>1838.52</v>
      </c>
      <c r="Y10" s="46" t="n">
        <f aca="false">W10-L10</f>
        <v>0</v>
      </c>
      <c r="Z10" s="46" t="n">
        <v>1841</v>
      </c>
      <c r="AA10" s="46" t="n">
        <v>1839</v>
      </c>
      <c r="AB10" s="46" t="n">
        <f aca="false">X10-AA10</f>
        <v>-0.480000000000018</v>
      </c>
    </row>
    <row r="11" customFormat="false" ht="14.4" hidden="false" customHeight="false" outlineLevel="0" collapsed="false">
      <c r="P11" s="19"/>
      <c r="R11" s="53"/>
      <c r="S11" s="32"/>
      <c r="T11" s="32"/>
    </row>
    <row r="12" customFormat="false" ht="14.4" hidden="false" customHeight="false" outlineLevel="0" collapsed="false">
      <c r="S12" s="32"/>
      <c r="T12" s="32"/>
    </row>
  </sheetData>
  <mergeCells count="9">
    <mergeCell ref="H2:H4"/>
    <mergeCell ref="M2:T2"/>
    <mergeCell ref="Y2:Y4"/>
    <mergeCell ref="AB2:AB4"/>
    <mergeCell ref="J3:L3"/>
    <mergeCell ref="M3:O3"/>
    <mergeCell ref="Q3:Q4"/>
    <mergeCell ref="R3:R4"/>
    <mergeCell ref="U3:X3"/>
  </mergeCells>
  <conditionalFormatting sqref="E4:L4 U3:AA10 E5:N10 Q5:R5 A1:AD1 E2:AA2 A3:P3 R6:R11 Q6:Q10">
    <cfRule type="cellIs" priority="2" operator="lessThan" aboveAverage="0" equalAverage="0" bottom="0" percent="0" rank="0" text="" dxfId="0">
      <formula>0</formula>
    </cfRule>
  </conditionalFormatting>
  <conditionalFormatting sqref="Y2:Y10">
    <cfRule type="cellIs" priority="3" operator="lessThan" aboveAverage="0" equalAverage="0" bottom="0" percent="0" rank="0" text="" dxfId="1">
      <formula>0</formula>
    </cfRule>
  </conditionalFormatting>
  <conditionalFormatting sqref="AB2:AB10">
    <cfRule type="cellIs" priority="4" operator="lessThan" aboveAverage="0" equalAverage="0" bottom="0" percent="0" rank="0" text="" dxfId="2">
      <formula>0</formula>
    </cfRule>
  </conditionalFormatting>
  <conditionalFormatting sqref="H2:I4">
    <cfRule type="cellIs" priority="5" operator="lessThan" aboveAverage="0" equalAverage="0" bottom="0" percent="0" rank="0" text="" dxfId="3">
      <formula>0</formula>
    </cfRule>
  </conditionalFormatting>
  <conditionalFormatting sqref="AB6:AB10">
    <cfRule type="expression" priority="6" aboveAverage="0" equalAverage="0" bottom="0" percent="0" rank="0" text="" dxfId="4">
      <formula>"C=0"</formula>
    </cfRule>
  </conditionalFormatting>
  <conditionalFormatting sqref="Q3 S3:T12">
    <cfRule type="cellIs" priority="7" operator="lessThan" aboveAverage="0" equalAverage="0" bottom="0" percent="0" rank="0" text="" dxfId="5">
      <formula>0</formula>
    </cfRule>
  </conditionalFormatting>
  <conditionalFormatting sqref="R3">
    <cfRule type="cellIs" priority="8" operator="lessThan" aboveAverage="0" equalAverage="0" bottom="0" percent="0" rank="0" text="" dxfId="6">
      <formula>0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E250"/>
  <sheetViews>
    <sheetView showFormulas="false" showGridLines="true" showRowColHeaders="true" showZeros="true" rightToLeft="false" tabSelected="false" showOutlineSymbols="true" defaultGridColor="true" view="normal" topLeftCell="A55" colorId="64" zoomScale="98" zoomScaleNormal="98" zoomScalePageLayoutView="100" workbookViewId="0">
      <selection pane="topLeft" activeCell="F246" activeCellId="0" sqref="F246"/>
    </sheetView>
  </sheetViews>
  <sheetFormatPr defaultColWidth="11.578125" defaultRowHeight="14.4" zeroHeight="false" outlineLevelRow="1" outlineLevelCol="0"/>
  <cols>
    <col collapsed="false" customWidth="true" hidden="false" outlineLevel="0" max="1" min="1" style="1" width="6.78"/>
    <col collapsed="false" customWidth="true" hidden="false" outlineLevel="0" max="2" min="2" style="1" width="7.67"/>
    <col collapsed="false" customWidth="true" hidden="false" outlineLevel="0" max="3" min="3" style="1" width="6.43"/>
    <col collapsed="false" customWidth="true" hidden="false" outlineLevel="0" max="4" min="4" style="1" width="7.79"/>
    <col collapsed="false" customWidth="true" hidden="false" outlineLevel="0" max="5" min="5" style="1" width="6.56"/>
    <col collapsed="false" customWidth="true" hidden="false" outlineLevel="0" max="6" min="6" style="2" width="6.43"/>
    <col collapsed="false" customWidth="true" hidden="false" outlineLevel="0" max="7" min="7" style="1" width="6.78"/>
    <col collapsed="false" customWidth="true" hidden="false" outlineLevel="0" max="10" min="8" style="1" width="6.43"/>
    <col collapsed="false" customWidth="true" hidden="false" outlineLevel="0" max="12" min="11" style="2" width="6.43"/>
    <col collapsed="false" customWidth="true" hidden="false" outlineLevel="0" max="13" min="13" style="1" width="6.43"/>
    <col collapsed="false" customWidth="true" hidden="false" outlineLevel="0" max="14" min="14" style="1" width="7.79"/>
    <col collapsed="false" customWidth="true" hidden="false" outlineLevel="0" max="15" min="15" style="1" width="6.43"/>
    <col collapsed="false" customWidth="true" hidden="false" outlineLevel="0" max="17" min="16" style="2" width="6.43"/>
    <col collapsed="false" customWidth="true" hidden="false" outlineLevel="0" max="20" min="18" style="1" width="6.43"/>
    <col collapsed="false" customWidth="true" hidden="false" outlineLevel="0" max="22" min="21" style="2" width="6.43"/>
    <col collapsed="false" customWidth="true" hidden="false" outlineLevel="0" max="25" min="23" style="1" width="6.43"/>
    <col collapsed="false" customWidth="true" hidden="false" outlineLevel="0" max="27" min="26" style="2" width="6.43"/>
    <col collapsed="false" customWidth="true" hidden="false" outlineLevel="0" max="30" min="28" style="1" width="6.43"/>
    <col collapsed="false" customWidth="true" hidden="false" outlineLevel="0" max="32" min="31" style="2" width="6.43"/>
    <col collapsed="false" customWidth="true" hidden="false" outlineLevel="0" max="35" min="33" style="1" width="6.43"/>
    <col collapsed="false" customWidth="true" hidden="false" outlineLevel="0" max="37" min="36" style="2" width="6.43"/>
    <col collapsed="false" customWidth="true" hidden="false" outlineLevel="0" max="40" min="38" style="1" width="6.43"/>
    <col collapsed="false" customWidth="true" hidden="false" outlineLevel="0" max="42" min="41" style="2" width="6.43"/>
    <col collapsed="false" customWidth="true" hidden="false" outlineLevel="0" max="45" min="43" style="1" width="6.43"/>
    <col collapsed="false" customWidth="true" hidden="false" outlineLevel="0" max="47" min="46" style="2" width="6.43"/>
    <col collapsed="false" customWidth="true" hidden="false" outlineLevel="0" max="50" min="48" style="1" width="6.43"/>
    <col collapsed="false" customWidth="true" hidden="false" outlineLevel="0" max="52" min="51" style="2" width="6.43"/>
    <col collapsed="false" customWidth="true" hidden="false" outlineLevel="0" max="55" min="53" style="1" width="6.43"/>
    <col collapsed="false" customWidth="true" hidden="false" outlineLevel="0" max="56" min="56" style="2" width="6.43"/>
    <col collapsed="false" customWidth="true" hidden="false" outlineLevel="0" max="57" min="57" style="1" width="5.66"/>
    <col collapsed="false" customWidth="false" hidden="false" outlineLevel="0" max="1024" min="58" style="1" width="11.57"/>
  </cols>
  <sheetData>
    <row r="1" customFormat="false" ht="14.4" hidden="false" customHeight="false" outlineLevel="0" collapsed="false">
      <c r="A1" s="2" t="s">
        <v>35</v>
      </c>
      <c r="V1" s="57" t="s">
        <v>36</v>
      </c>
      <c r="AD1" s="58" t="s">
        <v>37</v>
      </c>
    </row>
    <row r="2" customFormat="false" ht="14.4" hidden="true" customHeight="false" outlineLevel="1" collapsed="false">
      <c r="D2" s="1" t="s">
        <v>38</v>
      </c>
      <c r="E2" s="4" t="n">
        <v>10</v>
      </c>
      <c r="I2" s="1" t="s">
        <v>38</v>
      </c>
      <c r="J2" s="4" t="n">
        <v>11</v>
      </c>
      <c r="N2" s="1" t="s">
        <v>38</v>
      </c>
      <c r="O2" s="4" t="n">
        <v>12</v>
      </c>
      <c r="S2" s="1" t="s">
        <v>38</v>
      </c>
      <c r="T2" s="4" t="n">
        <v>13</v>
      </c>
      <c r="X2" s="1" t="s">
        <v>38</v>
      </c>
      <c r="Y2" s="4" t="n">
        <v>14</v>
      </c>
      <c r="AC2" s="1" t="s">
        <v>38</v>
      </c>
      <c r="AD2" s="4" t="n">
        <v>15</v>
      </c>
      <c r="AH2" s="1" t="s">
        <v>38</v>
      </c>
      <c r="AI2" s="4" t="n">
        <v>16</v>
      </c>
      <c r="AM2" s="1" t="s">
        <v>38</v>
      </c>
      <c r="AN2" s="4" t="n">
        <v>17</v>
      </c>
      <c r="AR2" s="1" t="s">
        <v>38</v>
      </c>
      <c r="AS2" s="4" t="n">
        <v>18</v>
      </c>
      <c r="AW2" s="1" t="s">
        <v>38</v>
      </c>
      <c r="AX2" s="4" t="n">
        <v>19</v>
      </c>
      <c r="BB2" s="1" t="s">
        <v>38</v>
      </c>
      <c r="BC2" s="4" t="n">
        <v>20</v>
      </c>
    </row>
    <row r="3" customFormat="false" ht="14.4" hidden="true" customHeight="false" outlineLevel="1" collapsed="false">
      <c r="C3" s="59" t="s">
        <v>39</v>
      </c>
      <c r="D3" s="3" t="s">
        <v>40</v>
      </c>
      <c r="E3" s="59" t="s">
        <v>41</v>
      </c>
      <c r="H3" s="59" t="s">
        <v>39</v>
      </c>
      <c r="I3" s="3" t="s">
        <v>40</v>
      </c>
      <c r="J3" s="59" t="s">
        <v>41</v>
      </c>
      <c r="M3" s="59" t="s">
        <v>39</v>
      </c>
      <c r="N3" s="3" t="s">
        <v>40</v>
      </c>
      <c r="O3" s="59" t="s">
        <v>41</v>
      </c>
      <c r="R3" s="59" t="s">
        <v>39</v>
      </c>
      <c r="S3" s="3" t="s">
        <v>40</v>
      </c>
      <c r="T3" s="59" t="s">
        <v>41</v>
      </c>
      <c r="W3" s="59" t="s">
        <v>39</v>
      </c>
      <c r="X3" s="3" t="s">
        <v>40</v>
      </c>
      <c r="Y3" s="59" t="s">
        <v>41</v>
      </c>
      <c r="AB3" s="59" t="s">
        <v>39</v>
      </c>
      <c r="AC3" s="3" t="s">
        <v>40</v>
      </c>
      <c r="AD3" s="59" t="s">
        <v>41</v>
      </c>
      <c r="AG3" s="59" t="s">
        <v>39</v>
      </c>
      <c r="AH3" s="3" t="s">
        <v>40</v>
      </c>
      <c r="AI3" s="59" t="s">
        <v>41</v>
      </c>
      <c r="AL3" s="59" t="s">
        <v>39</v>
      </c>
      <c r="AM3" s="3" t="s">
        <v>40</v>
      </c>
      <c r="AN3" s="59" t="s">
        <v>41</v>
      </c>
      <c r="AQ3" s="59" t="s">
        <v>39</v>
      </c>
      <c r="AR3" s="3" t="s">
        <v>40</v>
      </c>
      <c r="AS3" s="59" t="s">
        <v>41</v>
      </c>
      <c r="AV3" s="59" t="s">
        <v>39</v>
      </c>
      <c r="AW3" s="3" t="s">
        <v>40</v>
      </c>
      <c r="AX3" s="59" t="s">
        <v>41</v>
      </c>
      <c r="BA3" s="59" t="s">
        <v>39</v>
      </c>
      <c r="BB3" s="3" t="s">
        <v>40</v>
      </c>
      <c r="BC3" s="59" t="s">
        <v>41</v>
      </c>
    </row>
    <row r="4" customFormat="false" ht="14.4" hidden="true" customHeight="false" outlineLevel="1" collapsed="false">
      <c r="C4" s="1" t="n">
        <f aca="false">$B9*B13</f>
        <v>100</v>
      </c>
      <c r="D4" s="1" t="n">
        <f aca="false">E4-C4</f>
        <v>955.820765511712</v>
      </c>
      <c r="E4" s="1" t="n">
        <f aca="false">$B9*$B13/(1-(1+$B13)^-$E$2)</f>
        <v>1055.82076551171</v>
      </c>
      <c r="F4" s="16" t="n">
        <f aca="false">$B9/D4-1</f>
        <v>9.46221254112047</v>
      </c>
      <c r="G4" s="60" t="n">
        <f aca="false">(E$2-COUNTA(C4:C4))/F4</f>
        <v>0.951151748165474</v>
      </c>
      <c r="H4" s="1" t="n">
        <f aca="false">$B9*B13</f>
        <v>100</v>
      </c>
      <c r="I4" s="1" t="n">
        <f aca="false">J4-H4</f>
        <v>864.54075711264</v>
      </c>
      <c r="J4" s="1" t="n">
        <f aca="false">$B9*$B13/(1-(1+$B13)^-$J$2)</f>
        <v>964.54075711264</v>
      </c>
      <c r="K4" s="16" t="n">
        <f aca="false">$B9/I4-1</f>
        <v>10.5668346665317</v>
      </c>
      <c r="L4" s="60" t="n">
        <f aca="false">(J$2-COUNTA(H4:H4))/K4</f>
        <v>0.946357193575955</v>
      </c>
      <c r="M4" s="1" t="n">
        <f aca="false">$B9*B13</f>
        <v>100</v>
      </c>
      <c r="N4" s="1" t="n">
        <f aca="false">O4-M4</f>
        <v>788.487886783417</v>
      </c>
      <c r="O4" s="1" t="n">
        <f aca="false">$B9*$B13/(1-(1+$B13)^-$O$2)</f>
        <v>888.487886783417</v>
      </c>
      <c r="P4" s="16" t="n">
        <f aca="false">$B9/N4-1</f>
        <v>11.682503013197</v>
      </c>
      <c r="Q4" s="60" t="n">
        <f aca="false">(O$2-COUNTA(M4:M4))/P4</f>
        <v>0.941579042399904</v>
      </c>
      <c r="R4" s="1" t="n">
        <f aca="false">$B9*B13</f>
        <v>100</v>
      </c>
      <c r="S4" s="1" t="n">
        <f aca="false">T4-R4</f>
        <v>724.148196684402</v>
      </c>
      <c r="T4" s="1" t="n">
        <f aca="false">$B9*$B13/(1-(1+$B13)^-$T$2)</f>
        <v>824.148196684402</v>
      </c>
      <c r="U4" s="16" t="n">
        <f aca="false">$B9/S4-1</f>
        <v>12.809328043329</v>
      </c>
      <c r="V4" s="60" t="n">
        <f aca="false">(T$2-COUNTA(R4:R4))/U4</f>
        <v>0.936817291227821</v>
      </c>
      <c r="W4" s="1" t="n">
        <f aca="false">$B9*B13</f>
        <v>100</v>
      </c>
      <c r="X4" s="1" t="n">
        <f aca="false">Y4-W4</f>
        <v>669.011716696764</v>
      </c>
      <c r="Y4" s="1" t="n">
        <f aca="false">$B9*$B13/(1-(1+$B13)^-$Y$2)</f>
        <v>769.011716696764</v>
      </c>
      <c r="Z4" s="16" t="n">
        <f aca="false">$B9/X4-1</f>
        <v>13.9474213237623</v>
      </c>
      <c r="AA4" s="60" t="n">
        <f aca="false">(Y$2-COUNTA(W4:W4))/Z4</f>
        <v>0.932071936326457</v>
      </c>
      <c r="AB4" s="1" t="n">
        <f aca="false">$B9*B13</f>
        <v>100</v>
      </c>
      <c r="AC4" s="1" t="n">
        <f aca="false">AD4-AB4</f>
        <v>621.237801849077</v>
      </c>
      <c r="AD4" s="1" t="n">
        <f aca="false">$B9*$B13/(1-(1+$B13)^-$AD$2)</f>
        <v>721.237801849077</v>
      </c>
      <c r="AE4" s="16" t="n">
        <f aca="false">$B9/AC4-1</f>
        <v>15.0968955369998</v>
      </c>
      <c r="AF4" s="60" t="n">
        <f aca="false">(AD$2-COUNTA(AB4:AB4))/AE4</f>
        <v>0.927342973639081</v>
      </c>
      <c r="AG4" s="1" t="n">
        <f aca="false">$B9*B13</f>
        <v>100</v>
      </c>
      <c r="AH4" s="1" t="n">
        <f aca="false">AI4-AG4</f>
        <v>579.445968208943</v>
      </c>
      <c r="AI4" s="1" t="n">
        <f aca="false">$B9*$B13/(1-(1+$B13)^-$AI$2)</f>
        <v>679.445968208943</v>
      </c>
      <c r="AJ4" s="16" t="n">
        <f aca="false">$B9/AH4-1</f>
        <v>16.2578644923699</v>
      </c>
      <c r="AK4" s="60" t="n">
        <f aca="false">(AI$2-COUNTA(AG4:AG4))/AJ4</f>
        <v>0.922630398785756</v>
      </c>
      <c r="AL4" s="1" t="n">
        <f aca="false">$B9*B13</f>
        <v>100</v>
      </c>
      <c r="AM4" s="1" t="n">
        <f aca="false">AN4-AL4</f>
        <v>542.580551401134</v>
      </c>
      <c r="AN4" s="1" t="n">
        <f aca="false">$B9*$B13/(1-(1+$B13)^-$AN$2)</f>
        <v>642.580551401134</v>
      </c>
      <c r="AO4" s="16" t="n">
        <f aca="false">$B9/AM4-1</f>
        <v>17.4304431372936</v>
      </c>
      <c r="AP4" s="60" t="n">
        <f aca="false">(AN$2-COUNTA(AL4:AL4))/AO4</f>
        <v>0.917934207063671</v>
      </c>
      <c r="AQ4" s="1" t="n">
        <f aca="false">$B9*B13</f>
        <v>100</v>
      </c>
      <c r="AR4" s="1" t="n">
        <f aca="false">AS4-AQ4</f>
        <v>509.820478953012</v>
      </c>
      <c r="AS4" s="1" t="n">
        <f aca="false">$B9*$B13/(1-(1+$B13)^-$AS$2)</f>
        <v>609.820478953012</v>
      </c>
      <c r="AT4" s="16" t="n">
        <f aca="false">$B9/AR4-1</f>
        <v>18.6147475686665</v>
      </c>
      <c r="AU4" s="60" t="n">
        <f aca="false">(AS$2-COUNTA(AQ4:AQ4))/AT4</f>
        <v>0.913254393447453</v>
      </c>
      <c r="AV4" s="1" t="n">
        <f aca="false">$B9*B13</f>
        <v>100</v>
      </c>
      <c r="AW4" s="1" t="n">
        <f aca="false">AX4-AV4</f>
        <v>480.517535583526</v>
      </c>
      <c r="AX4" s="1" t="n">
        <f aca="false">$B9*$B13/(1-(1+$B13)^-$AX$2)</f>
        <v>580.517535583526</v>
      </c>
      <c r="AY4" s="16" t="n">
        <f aca="false">$B9/AW4-1</f>
        <v>19.8108950443532</v>
      </c>
      <c r="AZ4" s="60" t="n">
        <f aca="false">(AX$2-COUNTA(AV4:AV4))/AY4</f>
        <v>0.908590952589528</v>
      </c>
      <c r="BA4" s="1" t="n">
        <f aca="false">$B9*B13</f>
        <v>100</v>
      </c>
      <c r="BB4" s="1" t="n">
        <f aca="false">BC4-BA4</f>
        <v>454.153148905513</v>
      </c>
      <c r="BC4" s="1" t="n">
        <f aca="false">$B9*$B13/(1-(1+$B13)^-$BC$2)</f>
        <v>554.153148905513</v>
      </c>
      <c r="BD4" s="16" t="n">
        <f aca="false">$B9/BB4-1</f>
        <v>21.0190039947967</v>
      </c>
      <c r="BE4" s="60" t="n">
        <f aca="false">(BC$2-COUNTA(BA4:BA4))/BD4</f>
        <v>0.903943878820494</v>
      </c>
    </row>
    <row r="5" customFormat="false" ht="14.4" hidden="true" customHeight="false" outlineLevel="1" collapsed="false">
      <c r="C5" s="1" t="n">
        <f aca="false">($B$31-SUM(D4:D4))*B13</f>
        <v>90.4417923448829</v>
      </c>
      <c r="D5" s="1" t="n">
        <f aca="false">E5-C5</f>
        <v>965.378973166829</v>
      </c>
      <c r="E5" s="1" t="n">
        <f aca="false">E4</f>
        <v>1055.82076551171</v>
      </c>
      <c r="F5" s="16" t="n">
        <f aca="false">($B9-SUM(D4:D4))/D5-1</f>
        <v>8.36852726843611</v>
      </c>
      <c r="G5" s="60" t="n">
        <f aca="false">(E$2-COUNTA(C4:C5))/F5</f>
        <v>0.955962709253981</v>
      </c>
      <c r="H5" s="1" t="n">
        <f aca="false">($B$31-SUM(I4:I4))*B13</f>
        <v>91.3545924288736</v>
      </c>
      <c r="I5" s="1" t="n">
        <f aca="false">J5-H5</f>
        <v>873.186164683766</v>
      </c>
      <c r="J5" s="1" t="n">
        <f aca="false">J4</f>
        <v>964.54075711264</v>
      </c>
      <c r="K5" s="16" t="n">
        <f aca="false">($B9-SUM(I4:I4))/I5-1</f>
        <v>9.46221254112045</v>
      </c>
      <c r="L5" s="60" t="n">
        <f aca="false">(J$2-COUNTA(H4:H5))/K5</f>
        <v>0.951151748165476</v>
      </c>
      <c r="M5" s="1" t="n">
        <f aca="false">($B$31-SUM(N4:N4))*B13</f>
        <v>92.1151211321658</v>
      </c>
      <c r="N5" s="1" t="n">
        <f aca="false">O5-M5</f>
        <v>796.372765651251</v>
      </c>
      <c r="O5" s="1" t="n">
        <f aca="false">O4</f>
        <v>888.487886783417</v>
      </c>
      <c r="P5" s="16" t="n">
        <f aca="false">($B9-SUM(N4:N4))/N5-1</f>
        <v>10.5668346665317</v>
      </c>
      <c r="Q5" s="60" t="n">
        <f aca="false">(O$2-COUNTA(M4:M5))/P5</f>
        <v>0.946357193575954</v>
      </c>
      <c r="R5" s="1" t="n">
        <f aca="false">($B$31-SUM(S4:S4))*B13</f>
        <v>92.758518033156</v>
      </c>
      <c r="S5" s="1" t="n">
        <f aca="false">T5-R5</f>
        <v>731.389678651246</v>
      </c>
      <c r="T5" s="1" t="n">
        <f aca="false">T4</f>
        <v>824.148196684402</v>
      </c>
      <c r="U5" s="16" t="n">
        <f aca="false">($B9-SUM(S4:S4))/S5-1</f>
        <v>11.682503013197</v>
      </c>
      <c r="V5" s="60" t="n">
        <f aca="false">(T$2-COUNTA(R4:R5))/U5</f>
        <v>0.941579042399903</v>
      </c>
      <c r="W5" s="1" t="n">
        <f aca="false">($B$31-SUM(X4:X4))*B13</f>
        <v>93.3098828330324</v>
      </c>
      <c r="X5" s="1" t="n">
        <f aca="false">Y5-W5</f>
        <v>675.701833863732</v>
      </c>
      <c r="Y5" s="1" t="n">
        <f aca="false">Y4</f>
        <v>769.011716696764</v>
      </c>
      <c r="Z5" s="16" t="n">
        <f aca="false">($B9-SUM(X4:X4))/X5-1</f>
        <v>12.809328043329</v>
      </c>
      <c r="AA5" s="60" t="n">
        <f aca="false">(Y$2-COUNTA(W4:W5))/Z5</f>
        <v>0.936817291227821</v>
      </c>
      <c r="AB5" s="1" t="n">
        <f aca="false">($B$31-SUM(AC4:AC4))*B13</f>
        <v>93.7876219815092</v>
      </c>
      <c r="AC5" s="1" t="n">
        <f aca="false">AD5-AB5</f>
        <v>627.450179867568</v>
      </c>
      <c r="AD5" s="1" t="n">
        <f aca="false">AD4</f>
        <v>721.237801849077</v>
      </c>
      <c r="AE5" s="16" t="n">
        <f aca="false">($B9-SUM(AC4:AC4))/AC5-1</f>
        <v>13.9474213237622</v>
      </c>
      <c r="AF5" s="60" t="n">
        <f aca="false">(AD$2-COUNTA(AB4:AB5))/AE5</f>
        <v>0.932071936326459</v>
      </c>
      <c r="AG5" s="1" t="n">
        <f aca="false">($B$31-SUM(AH4:AH4))*B13</f>
        <v>94.2055403179106</v>
      </c>
      <c r="AH5" s="1" t="n">
        <f aca="false">AI5-AG5</f>
        <v>585.240427891032</v>
      </c>
      <c r="AI5" s="1" t="n">
        <f aca="false">AI4</f>
        <v>679.445968208943</v>
      </c>
      <c r="AJ5" s="16" t="n">
        <f aca="false">($B9-SUM(AH4:AH4))/AH5-1</f>
        <v>15.0968955369999</v>
      </c>
      <c r="AK5" s="60" t="n">
        <f aca="false">(AI$2-COUNTA(AG4:AG5))/AJ5</f>
        <v>0.927342973639078</v>
      </c>
      <c r="AL5" s="1" t="n">
        <f aca="false">($B$31-SUM(AM4:AM4))*B13</f>
        <v>94.5741944859887</v>
      </c>
      <c r="AM5" s="1" t="n">
        <f aca="false">AN5-AL5</f>
        <v>548.006356915145</v>
      </c>
      <c r="AN5" s="1" t="n">
        <f aca="false">AN4</f>
        <v>642.580551401134</v>
      </c>
      <c r="AO5" s="16" t="n">
        <f aca="false">($B9-SUM(AM4:AM4))/AM5-1</f>
        <v>16.2578644923699</v>
      </c>
      <c r="AP5" s="60" t="n">
        <f aca="false">(AN$2-COUNTA(AL4:AL5))/AO5</f>
        <v>0.922630398785755</v>
      </c>
      <c r="AQ5" s="1" t="n">
        <f aca="false">($B$31-SUM(AR4:AR4))*B13</f>
        <v>94.9017952104699</v>
      </c>
      <c r="AR5" s="1" t="n">
        <f aca="false">AS5-AQ5</f>
        <v>514.918683742542</v>
      </c>
      <c r="AS5" s="1" t="n">
        <f aca="false">AS4</f>
        <v>609.820478953012</v>
      </c>
      <c r="AT5" s="16" t="n">
        <f aca="false">($B9-SUM(AR4:AR4))/AR5-1</f>
        <v>17.4304431372936</v>
      </c>
      <c r="AU5" s="60" t="n">
        <f aca="false">(AS$2-COUNTA(AQ4:AQ5))/AT5</f>
        <v>0.917934207063671</v>
      </c>
      <c r="AV5" s="1" t="n">
        <f aca="false">($B$31-SUM(AW4:AW4))*B13</f>
        <v>95.1948246441647</v>
      </c>
      <c r="AW5" s="1" t="n">
        <f aca="false">AX5-AV5</f>
        <v>485.322710939362</v>
      </c>
      <c r="AX5" s="1" t="n">
        <f aca="false">AX4</f>
        <v>580.517535583526</v>
      </c>
      <c r="AY5" s="16" t="n">
        <f aca="false">($B9-SUM(AW4:AW4))/AW5-1</f>
        <v>18.6147475686665</v>
      </c>
      <c r="AZ5" s="60" t="n">
        <f aca="false">(AX$2-COUNTA(AV4:AV5))/AY5</f>
        <v>0.913254393447455</v>
      </c>
      <c r="BA5" s="1" t="n">
        <f aca="false">($B$31-SUM(BB4:BB4))*B13</f>
        <v>95.4584685109449</v>
      </c>
      <c r="BB5" s="1" t="n">
        <f aca="false">BC5-BA5</f>
        <v>458.694680394568</v>
      </c>
      <c r="BC5" s="1" t="n">
        <f aca="false">BC4</f>
        <v>554.153148905513</v>
      </c>
      <c r="BD5" s="16" t="n">
        <f aca="false">($B9-SUM(BB4:BB4))/BB5-1</f>
        <v>19.8108950443532</v>
      </c>
      <c r="BE5" s="60" t="n">
        <f aca="false">(BC$2-COUNTA(BA4:BA5))/BD5</f>
        <v>0.908590952589527</v>
      </c>
    </row>
    <row r="6" customFormat="false" ht="14.4" hidden="true" customHeight="false" outlineLevel="1" collapsed="false">
      <c r="C6" s="1" t="n">
        <f aca="false">($B$31-SUM(D4:D5))*B13</f>
        <v>80.7880026132146</v>
      </c>
      <c r="D6" s="1" t="n">
        <f aca="false">E6-C6</f>
        <v>975.032762898498</v>
      </c>
      <c r="E6" s="1" t="n">
        <f aca="false">E5</f>
        <v>1055.82076551171</v>
      </c>
      <c r="F6" s="16" t="n">
        <f aca="false">($B9-SUM(D4:D5))/D6-1</f>
        <v>7.28567056280803</v>
      </c>
      <c r="G6" s="60" t="n">
        <f aca="false">(E$2-COUNTA(C4:C6))/F6</f>
        <v>0.960790079602786</v>
      </c>
      <c r="H6" s="1" t="n">
        <f aca="false">($B$31-SUM(I4:I5))*B13</f>
        <v>82.622730782036</v>
      </c>
      <c r="I6" s="1" t="n">
        <f aca="false">J6-H6</f>
        <v>881.918026330604</v>
      </c>
      <c r="J6" s="1" t="n">
        <f aca="false">J5</f>
        <v>964.54075711264</v>
      </c>
      <c r="K6" s="16" t="n">
        <f aca="false">($B9-SUM(I4:I5))/I6-1</f>
        <v>8.36852726843609</v>
      </c>
      <c r="L6" s="60" t="n">
        <f aca="false">(J$2-COUNTA(H4:H6))/K6</f>
        <v>0.955962709253984</v>
      </c>
      <c r="M6" s="1" t="n">
        <f aca="false">($B$31-SUM(N4:N5))*B13</f>
        <v>84.1513934756533</v>
      </c>
      <c r="N6" s="1" t="n">
        <f aca="false">O6-M6</f>
        <v>804.336493307764</v>
      </c>
      <c r="O6" s="1" t="n">
        <f aca="false">O5</f>
        <v>888.487886783417</v>
      </c>
      <c r="P6" s="16" t="n">
        <f aca="false">($B9-SUM(N4:N5))/N6-1</f>
        <v>9.46221254112045</v>
      </c>
      <c r="Q6" s="60" t="n">
        <f aca="false">(O$2-COUNTA(M4:M6))/P6</f>
        <v>0.951151748165475</v>
      </c>
      <c r="R6" s="1" t="n">
        <f aca="false">($B$31-SUM(S4:S5))*B13</f>
        <v>85.4446212466435</v>
      </c>
      <c r="S6" s="1" t="n">
        <f aca="false">T6-R6</f>
        <v>738.703575437758</v>
      </c>
      <c r="T6" s="1" t="n">
        <f aca="false">T5</f>
        <v>824.148196684402</v>
      </c>
      <c r="U6" s="16" t="n">
        <f aca="false">($B9-SUM(S4:S5))/S6-1</f>
        <v>10.5668346665317</v>
      </c>
      <c r="V6" s="60" t="n">
        <f aca="false">(T$2-COUNTA(R4:R6))/U6</f>
        <v>0.946357193575953</v>
      </c>
      <c r="W6" s="1" t="n">
        <f aca="false">($B$31-SUM(X4:X5))*B13</f>
        <v>86.552864494395</v>
      </c>
      <c r="X6" s="1" t="n">
        <f aca="false">Y6-W6</f>
        <v>682.458852202369</v>
      </c>
      <c r="Y6" s="1" t="n">
        <f aca="false">Y5</f>
        <v>769.011716696764</v>
      </c>
      <c r="Z6" s="16" t="n">
        <f aca="false">($B9-SUM(X4:X5))/X6-1</f>
        <v>11.682503013197</v>
      </c>
      <c r="AA6" s="60" t="n">
        <f aca="false">(Y$2-COUNTA(W4:W6))/Z6</f>
        <v>0.941579042399903</v>
      </c>
      <c r="AB6" s="1" t="n">
        <f aca="false">($B$31-SUM(AC4:AC5))*B13</f>
        <v>87.5131201828336</v>
      </c>
      <c r="AC6" s="1" t="n">
        <f aca="false">AD6-AB6</f>
        <v>633.724681666244</v>
      </c>
      <c r="AD6" s="1" t="n">
        <f aca="false">AD5</f>
        <v>721.237801849077</v>
      </c>
      <c r="AE6" s="16" t="n">
        <f aca="false">($B9-SUM(AC4:AC5))/AC6-1</f>
        <v>12.8093280433289</v>
      </c>
      <c r="AF6" s="60" t="n">
        <f aca="false">(AD$2-COUNTA(AB4:AB6))/AE6</f>
        <v>0.936817291227823</v>
      </c>
      <c r="AG6" s="1" t="n">
        <f aca="false">($B$31-SUM(AH4:AH5))*B13</f>
        <v>88.3531360390003</v>
      </c>
      <c r="AH6" s="1" t="n">
        <f aca="false">AI6-AG6</f>
        <v>591.092832169942</v>
      </c>
      <c r="AI6" s="1" t="n">
        <f aca="false">AI5</f>
        <v>679.445968208943</v>
      </c>
      <c r="AJ6" s="16" t="n">
        <f aca="false">($B9-SUM(AH4:AH5))/AH6-1</f>
        <v>13.9474213237623</v>
      </c>
      <c r="AK6" s="60" t="n">
        <f aca="false">(AI$2-COUNTA(AG4:AG6))/AJ6</f>
        <v>0.932071936326456</v>
      </c>
      <c r="AL6" s="1" t="n">
        <f aca="false">($B$31-SUM(AM4:AM5))*B13</f>
        <v>89.0941309168372</v>
      </c>
      <c r="AM6" s="1" t="n">
        <f aca="false">AN6-AL6</f>
        <v>553.486420484297</v>
      </c>
      <c r="AN6" s="1" t="n">
        <f aca="false">AN5</f>
        <v>642.580551401134</v>
      </c>
      <c r="AO6" s="16" t="n">
        <f aca="false">($B9-SUM(AM4:AM5))/AM6-1</f>
        <v>15.0968955369999</v>
      </c>
      <c r="AP6" s="60" t="n">
        <f aca="false">(AN$2-COUNTA(AL4:AL6))/AO6</f>
        <v>0.927342973639077</v>
      </c>
      <c r="AQ6" s="1" t="n">
        <f aca="false">($B$31-SUM(AR4:AR5))*B13</f>
        <v>89.7526083730445</v>
      </c>
      <c r="AR6" s="1" t="n">
        <f aca="false">AS6-AQ6</f>
        <v>520.067870579968</v>
      </c>
      <c r="AS6" s="1" t="n">
        <f aca="false">AS5</f>
        <v>609.820478953012</v>
      </c>
      <c r="AT6" s="16" t="n">
        <f aca="false">($B9-SUM(AR4:AR5))/AR6-1</f>
        <v>16.2578644923699</v>
      </c>
      <c r="AU6" s="60" t="n">
        <f aca="false">(AS$2-COUNTA(AQ4:AQ6))/AT6</f>
        <v>0.922630398785755</v>
      </c>
      <c r="AV6" s="1" t="n">
        <f aca="false">($B$31-SUM(AW4:AW5))*B13</f>
        <v>90.3415975347711</v>
      </c>
      <c r="AW6" s="1" t="n">
        <f aca="false">AX6-AV6</f>
        <v>490.175938048755</v>
      </c>
      <c r="AX6" s="1" t="n">
        <f aca="false">AX5</f>
        <v>580.517535583526</v>
      </c>
      <c r="AY6" s="16" t="n">
        <f aca="false">($B9-SUM(AW4:AW5))/AW6-1</f>
        <v>17.4304431372936</v>
      </c>
      <c r="AZ6" s="60" t="n">
        <f aca="false">(AX$2-COUNTA(AV4:AV6))/AY6</f>
        <v>0.917934207063673</v>
      </c>
      <c r="BA6" s="1" t="n">
        <f aca="false">($B$31-SUM(BB4:BB5))*B13</f>
        <v>90.8715217069992</v>
      </c>
      <c r="BB6" s="1" t="n">
        <f aca="false">BC6-BA6</f>
        <v>463.281627198514</v>
      </c>
      <c r="BC6" s="1" t="n">
        <f aca="false">BC5</f>
        <v>554.153148905513</v>
      </c>
      <c r="BD6" s="16" t="n">
        <f aca="false">($B9-SUM(BB4:BB5))/BB6-1</f>
        <v>18.6147475686665</v>
      </c>
      <c r="BE6" s="60" t="n">
        <f aca="false">(BC$2-COUNTA(BA4:BA6))/BD6</f>
        <v>0.913254393447454</v>
      </c>
    </row>
    <row r="7" customFormat="false" ht="14.4" hidden="true" customHeight="false" outlineLevel="1" collapsed="false">
      <c r="C7" s="1" t="n">
        <f aca="false">($B$31-SUM(D4:D6))*B13</f>
        <v>71.0376749842296</v>
      </c>
      <c r="D7" s="1" t="n">
        <f aca="false">E7-C7</f>
        <v>984.783090527483</v>
      </c>
      <c r="E7" s="1" t="n">
        <f aca="false">E6</f>
        <v>1055.82076551171</v>
      </c>
      <c r="F7" s="16" t="n">
        <f aca="false">($B9-SUM(D4:D6))/D7-1</f>
        <v>6.21353521070102</v>
      </c>
      <c r="G7" s="60" t="n">
        <f aca="false">(E$2-COUNTA(C4:C7))/F7</f>
        <v>0.965633861648798</v>
      </c>
      <c r="H7" s="1" t="n">
        <f aca="false">($B$31-SUM(I4:I6))*B13</f>
        <v>73.8035505187299</v>
      </c>
      <c r="I7" s="1" t="n">
        <f aca="false">J7-H7</f>
        <v>890.73720659391</v>
      </c>
      <c r="J7" s="1" t="n">
        <f aca="false">J6</f>
        <v>964.54075711264</v>
      </c>
      <c r="K7" s="16" t="n">
        <f aca="false">($B9-SUM(I4:I6))/I7-1</f>
        <v>7.28567056280801</v>
      </c>
      <c r="L7" s="60" t="n">
        <f aca="false">(J$2-COUNTA(H4:H7))/K7</f>
        <v>0.960790079602789</v>
      </c>
      <c r="M7" s="1" t="n">
        <f aca="false">($B$31-SUM(N4:N6))*B13</f>
        <v>76.1080285425757</v>
      </c>
      <c r="N7" s="1" t="n">
        <f aca="false">O7-M7</f>
        <v>812.379858240841</v>
      </c>
      <c r="O7" s="1" t="n">
        <f aca="false">O6</f>
        <v>888.487886783417</v>
      </c>
      <c r="P7" s="16" t="n">
        <f aca="false">($B9-SUM(N4:N6))/N7-1</f>
        <v>8.36852726843609</v>
      </c>
      <c r="Q7" s="60" t="n">
        <f aca="false">(O$2-COUNTA(M4:M7))/P7</f>
        <v>0.955962709253983</v>
      </c>
      <c r="R7" s="1" t="n">
        <f aca="false">($B$31-SUM(S4:S6))*B13</f>
        <v>78.057585492266</v>
      </c>
      <c r="S7" s="1" t="n">
        <f aca="false">T7-R7</f>
        <v>746.090611192136</v>
      </c>
      <c r="T7" s="1" t="n">
        <f aca="false">T6</f>
        <v>824.148196684402</v>
      </c>
      <c r="U7" s="16" t="n">
        <f aca="false">($B9-SUM(S4:S6))/S7-1</f>
        <v>9.46221254112047</v>
      </c>
      <c r="V7" s="60" t="n">
        <f aca="false">(T$2-COUNTA(R4:R7))/U7</f>
        <v>0.951151748165474</v>
      </c>
      <c r="W7" s="1" t="n">
        <f aca="false">($B$31-SUM(X4:X6))*B13</f>
        <v>79.7282759723714</v>
      </c>
      <c r="X7" s="1" t="n">
        <f aca="false">Y7-W7</f>
        <v>689.283440724393</v>
      </c>
      <c r="Y7" s="1" t="n">
        <f aca="false">Y6</f>
        <v>769.011716696764</v>
      </c>
      <c r="Z7" s="16" t="n">
        <f aca="false">($B9-SUM(X4:X6))/X7-1</f>
        <v>10.5668346665317</v>
      </c>
      <c r="AA7" s="60" t="n">
        <f aca="false">(Y$2-COUNTA(W4:W7))/Z7</f>
        <v>0.946357193575952</v>
      </c>
      <c r="AB7" s="1" t="n">
        <f aca="false">($B$31-SUM(AC4:AC6))*B13</f>
        <v>81.1758733661711</v>
      </c>
      <c r="AC7" s="1" t="n">
        <f aca="false">AD7-AB7</f>
        <v>640.061928482906</v>
      </c>
      <c r="AD7" s="1" t="n">
        <f aca="false">AD6</f>
        <v>721.237801849077</v>
      </c>
      <c r="AE7" s="16" t="n">
        <f aca="false">($B9-SUM(AC4:AC6))/AC7-1</f>
        <v>11.682503013197</v>
      </c>
      <c r="AF7" s="60" t="n">
        <f aca="false">(AD$2-COUNTA(AB4:AB7))/AE7</f>
        <v>0.941579042399905</v>
      </c>
      <c r="AG7" s="1" t="n">
        <f aca="false">($B$31-SUM(AH4:AH6))*B13</f>
        <v>82.4422077173008</v>
      </c>
      <c r="AH7" s="1" t="n">
        <f aca="false">AI7-AG7</f>
        <v>597.003760491642</v>
      </c>
      <c r="AI7" s="1" t="n">
        <f aca="false">AI6</f>
        <v>679.445968208943</v>
      </c>
      <c r="AJ7" s="16" t="n">
        <f aca="false">($B9-SUM(AH4:AH6))/AH7-1</f>
        <v>12.809328043329</v>
      </c>
      <c r="AK7" s="60" t="n">
        <f aca="false">(AI$2-COUNTA(AG4:AG7))/AJ7</f>
        <v>0.93681729122782</v>
      </c>
      <c r="AL7" s="1" t="n">
        <f aca="false">($B$31-SUM(AM4:AM6))*B13</f>
        <v>83.5592667119942</v>
      </c>
      <c r="AM7" s="1" t="n">
        <f aca="false">AN7-AL7</f>
        <v>559.02128468914</v>
      </c>
      <c r="AN7" s="1" t="n">
        <f aca="false">AN6</f>
        <v>642.580551401134</v>
      </c>
      <c r="AO7" s="16" t="n">
        <f aca="false">($B9-SUM(AM4:AM6))/AM7-1</f>
        <v>13.9474213237623</v>
      </c>
      <c r="AP7" s="60" t="n">
        <f aca="false">(AN$2-COUNTA(AL4:AL7))/AO7</f>
        <v>0.932071936326456</v>
      </c>
      <c r="AQ7" s="1" t="n">
        <f aca="false">($B$31-SUM(AR4:AR6))*B13</f>
        <v>84.5519296672448</v>
      </c>
      <c r="AR7" s="1" t="n">
        <f aca="false">AS7-AQ7</f>
        <v>525.268549285767</v>
      </c>
      <c r="AS7" s="1" t="n">
        <f aca="false">AS6</f>
        <v>609.820478953012</v>
      </c>
      <c r="AT7" s="16" t="n">
        <f aca="false">($B9-SUM(AR4:AR6))/AR7-1</f>
        <v>15.0968955369999</v>
      </c>
      <c r="AU7" s="60" t="n">
        <f aca="false">(AS$2-COUNTA(AQ4:AQ7))/AT7</f>
        <v>0.927342973639078</v>
      </c>
      <c r="AV7" s="1" t="n">
        <f aca="false">($B$31-SUM(AW4:AW6))*B13</f>
        <v>85.4398381542836</v>
      </c>
      <c r="AW7" s="1" t="n">
        <f aca="false">AX7-AV7</f>
        <v>495.077697429243</v>
      </c>
      <c r="AX7" s="1" t="n">
        <f aca="false">AX6</f>
        <v>580.517535583526</v>
      </c>
      <c r="AY7" s="16" t="n">
        <f aca="false">($B9-SUM(AW4:AW6))/AW7-1</f>
        <v>16.2578644923699</v>
      </c>
      <c r="AZ7" s="60" t="n">
        <f aca="false">(AX$2-COUNTA(AV4:AV7))/AY7</f>
        <v>0.922630398785757</v>
      </c>
      <c r="BA7" s="1" t="n">
        <f aca="false">($B$31-SUM(BB4:BB6))*B13</f>
        <v>86.2387054350141</v>
      </c>
      <c r="BB7" s="1" t="n">
        <f aca="false">BC7-BA7</f>
        <v>467.914443470499</v>
      </c>
      <c r="BC7" s="1" t="n">
        <f aca="false">BC6</f>
        <v>554.153148905513</v>
      </c>
      <c r="BD7" s="16" t="n">
        <f aca="false">($B9-SUM(BB4:BB6))/BB7-1</f>
        <v>17.4304431372936</v>
      </c>
      <c r="BE7" s="60" t="n">
        <f aca="false">(BC$2-COUNTA(BA4:BA7))/BD7</f>
        <v>0.917934207063672</v>
      </c>
    </row>
    <row r="8" customFormat="false" ht="14.4" hidden="true" customHeight="false" outlineLevel="1" collapsed="false">
      <c r="C8" s="1" t="n">
        <f aca="false">($B$31-SUM(D4:D7))*B13</f>
        <v>61.1898440789548</v>
      </c>
      <c r="D8" s="1" t="n">
        <f aca="false">E8-C8</f>
        <v>994.630921432757</v>
      </c>
      <c r="E8" s="1" t="n">
        <f aca="false">E7</f>
        <v>1055.82076551171</v>
      </c>
      <c r="F8" s="16" t="n">
        <f aca="false">($B9-SUM(D4:D7))/D8-1</f>
        <v>5.15201506010002</v>
      </c>
      <c r="G8" s="60" t="n">
        <f aca="false">(E$2-COUNTA(C4:C8))/F8</f>
        <v>0.970494057504353</v>
      </c>
      <c r="H8" s="1" t="n">
        <f aca="false">($B$31-SUM(I4:I7))*B13</f>
        <v>64.8961784527908</v>
      </c>
      <c r="I8" s="1" t="n">
        <f aca="false">J8-H8</f>
        <v>899.644578659849</v>
      </c>
      <c r="J8" s="1" t="n">
        <f aca="false">J7</f>
        <v>964.54075711264</v>
      </c>
      <c r="K8" s="16" t="n">
        <f aca="false">($B9-SUM(I4:I7))/I8-1</f>
        <v>6.213535210701</v>
      </c>
      <c r="L8" s="60" t="n">
        <f aca="false">(J$2-COUNTA(H4:H8))/K8</f>
        <v>0.965633861648801</v>
      </c>
      <c r="M8" s="1" t="n">
        <f aca="false">($B$31-SUM(N4:N7))*B13</f>
        <v>67.9842299601673</v>
      </c>
      <c r="N8" s="1" t="n">
        <f aca="false">O8-M8</f>
        <v>820.50365682325</v>
      </c>
      <c r="O8" s="1" t="n">
        <f aca="false">O7</f>
        <v>888.487886783417</v>
      </c>
      <c r="P8" s="16" t="n">
        <f aca="false">($B9-SUM(N4:N7))/N8-1</f>
        <v>7.28567056280801</v>
      </c>
      <c r="Q8" s="60" t="n">
        <f aca="false">(O$2-COUNTA(M4:M8))/P8</f>
        <v>0.960790079602789</v>
      </c>
      <c r="R8" s="1" t="n">
        <f aca="false">($B$31-SUM(S4:S7))*B13</f>
        <v>70.5966793803446</v>
      </c>
      <c r="S8" s="1" t="n">
        <f aca="false">T8-R8</f>
        <v>753.551517304057</v>
      </c>
      <c r="T8" s="1" t="n">
        <f aca="false">T7</f>
        <v>824.148196684402</v>
      </c>
      <c r="U8" s="16" t="n">
        <f aca="false">($B9-SUM(S4:S7))/S8-1</f>
        <v>8.36852726843611</v>
      </c>
      <c r="V8" s="60" t="n">
        <f aca="false">(T$2-COUNTA(R4:R8))/U8</f>
        <v>0.955962709253982</v>
      </c>
      <c r="W8" s="1" t="n">
        <f aca="false">($B$31-SUM(X4:X7))*B13</f>
        <v>72.8354415651274</v>
      </c>
      <c r="X8" s="1" t="n">
        <f aca="false">Y8-W8</f>
        <v>696.176275131637</v>
      </c>
      <c r="Y8" s="1" t="n">
        <f aca="false">Y7</f>
        <v>769.011716696764</v>
      </c>
      <c r="Z8" s="16" t="n">
        <f aca="false">($B9-SUM(X4:X7))/X8-1</f>
        <v>9.46221254112047</v>
      </c>
      <c r="AA8" s="60" t="n">
        <f aca="false">(Y$2-COUNTA(W4:W8))/Z8</f>
        <v>0.951151748165474</v>
      </c>
      <c r="AB8" s="1" t="n">
        <f aca="false">($B$31-SUM(AC4:AC7))*B13</f>
        <v>74.7752540813421</v>
      </c>
      <c r="AC8" s="1" t="n">
        <f aca="false">AD8-AB8</f>
        <v>646.462547767735</v>
      </c>
      <c r="AD8" s="1" t="n">
        <f aca="false">AD7</f>
        <v>721.237801849077</v>
      </c>
      <c r="AE8" s="16" t="n">
        <f aca="false">($B9-SUM(AC4:AC7))/AC8-1</f>
        <v>10.5668346665316</v>
      </c>
      <c r="AF8" s="60" t="n">
        <f aca="false">(AD$2-COUNTA(AB4:AB8))/AE8</f>
        <v>0.946357193575955</v>
      </c>
      <c r="AG8" s="1" t="n">
        <f aca="false">($B$31-SUM(AH4:AH7))*B13</f>
        <v>76.4721701123844</v>
      </c>
      <c r="AH8" s="1" t="n">
        <f aca="false">AI8-AG8</f>
        <v>602.973798096558</v>
      </c>
      <c r="AI8" s="1" t="n">
        <f aca="false">AI7</f>
        <v>679.445968208943</v>
      </c>
      <c r="AJ8" s="16" t="n">
        <f aca="false">($B9-SUM(AH4:AH7))/AH8-1</f>
        <v>11.682503013197</v>
      </c>
      <c r="AK8" s="60" t="n">
        <f aca="false">(AI$2-COUNTA(AG4:AG8))/AJ8</f>
        <v>0.941579042399902</v>
      </c>
      <c r="AL8" s="1" t="n">
        <f aca="false">($B$31-SUM(AM4:AM7))*B13</f>
        <v>77.9690538651029</v>
      </c>
      <c r="AM8" s="1" t="n">
        <f aca="false">AN8-AL8</f>
        <v>564.611497536031</v>
      </c>
      <c r="AN8" s="1" t="n">
        <f aca="false">AN7</f>
        <v>642.580551401134</v>
      </c>
      <c r="AO8" s="16" t="n">
        <f aca="false">($B9-SUM(AM4:AM7))/AM8-1</f>
        <v>12.809328043329</v>
      </c>
      <c r="AP8" s="60" t="n">
        <f aca="false">(AN$2-COUNTA(AL4:AL8))/AO8</f>
        <v>0.936817291227819</v>
      </c>
      <c r="AQ8" s="1" t="n">
        <f aca="false">($B$31-SUM(AR4:AR7))*B13</f>
        <v>79.2992441743871</v>
      </c>
      <c r="AR8" s="1" t="n">
        <f aca="false">AS8-AQ8</f>
        <v>530.521234778625</v>
      </c>
      <c r="AS8" s="1" t="n">
        <f aca="false">AS7</f>
        <v>609.820478953012</v>
      </c>
      <c r="AT8" s="16" t="n">
        <f aca="false">($B9-SUM(AR4:AR7))/AR8-1</f>
        <v>13.9474213237623</v>
      </c>
      <c r="AU8" s="60" t="n">
        <f aca="false">(AS$2-COUNTA(AQ4:AQ8))/AT8</f>
        <v>0.932071936326456</v>
      </c>
      <c r="AV8" s="1" t="n">
        <f aca="false">($B$31-SUM(AW4:AW7))*B13</f>
        <v>80.4890611799911</v>
      </c>
      <c r="AW8" s="1" t="n">
        <f aca="false">AX8-AV8</f>
        <v>500.028474403535</v>
      </c>
      <c r="AX8" s="1" t="n">
        <f aca="false">AX7</f>
        <v>580.517535583526</v>
      </c>
      <c r="AY8" s="16" t="n">
        <f aca="false">($B9-SUM(AW4:AW7))/AW8-1</f>
        <v>15.0968955369999</v>
      </c>
      <c r="AZ8" s="60" t="n">
        <f aca="false">(AX$2-COUNTA(AV4:AV8))/AY8</f>
        <v>0.92734297363908</v>
      </c>
      <c r="BA8" s="1" t="n">
        <f aca="false">($B$31-SUM(BB4:BB7))*B13</f>
        <v>81.5595610003091</v>
      </c>
      <c r="BB8" s="1" t="n">
        <f aca="false">BC8-BA8</f>
        <v>472.593587905204</v>
      </c>
      <c r="BC8" s="1" t="n">
        <f aca="false">BC7</f>
        <v>554.153148905513</v>
      </c>
      <c r="BD8" s="16" t="n">
        <f aca="false">($B9-SUM(BB4:BB7))/BB8-1</f>
        <v>16.2578644923699</v>
      </c>
      <c r="BE8" s="60" t="n">
        <f aca="false">(BC$2-COUNTA(BA4:BA8))/BD8</f>
        <v>0.922630398785756</v>
      </c>
    </row>
    <row r="9" customFormat="false" ht="14.4" hidden="true" customHeight="false" outlineLevel="1" collapsed="false">
      <c r="A9" s="61" t="s">
        <v>40</v>
      </c>
      <c r="B9" s="62" t="n">
        <v>10000</v>
      </c>
      <c r="C9" s="1" t="n">
        <f aca="false">($B$31-SUM(D4:D8))*B13</f>
        <v>51.2435348646272</v>
      </c>
      <c r="D9" s="1" t="n">
        <f aca="false">E9-C9</f>
        <v>1004.57723064708</v>
      </c>
      <c r="E9" s="1" t="n">
        <f aca="false">E8</f>
        <v>1055.82076551171</v>
      </c>
      <c r="F9" s="16" t="n">
        <f aca="false">($B9-SUM(D4:D8))/D9-1</f>
        <v>4.10100501000002</v>
      </c>
      <c r="G9" s="60" t="n">
        <f aca="false">(E$2-COUNTA(C4:C9))/F9</f>
        <v>0.975370668957068</v>
      </c>
      <c r="H9" s="1" t="n">
        <f aca="false">($B$31-SUM(I4:I8))*B13</f>
        <v>55.8997326661923</v>
      </c>
      <c r="I9" s="1" t="n">
        <f aca="false">J9-H9</f>
        <v>908.641024446447</v>
      </c>
      <c r="J9" s="1" t="n">
        <f aca="false">J8</f>
        <v>964.54075711264</v>
      </c>
      <c r="K9" s="16" t="n">
        <f aca="false">($B9-SUM(I4:I8))/I9-1</f>
        <v>5.1520150601</v>
      </c>
      <c r="L9" s="60" t="n">
        <f aca="false">(J$2-COUNTA(H4:H9))/K9</f>
        <v>0.970494057504357</v>
      </c>
      <c r="M9" s="1" t="n">
        <f aca="false">($B$31-SUM(N4:N8))*B13</f>
        <v>59.7791933919348</v>
      </c>
      <c r="N9" s="1" t="n">
        <f aca="false">O9-M9</f>
        <v>828.708693391482</v>
      </c>
      <c r="O9" s="1" t="n">
        <f aca="false">O8</f>
        <v>888.487886783417</v>
      </c>
      <c r="P9" s="16" t="n">
        <f aca="false">($B9-SUM(N4:N8))/N9-1</f>
        <v>6.213535210701</v>
      </c>
      <c r="Q9" s="60" t="n">
        <f aca="false">(O$2-COUNTA(M4:M9))/P9</f>
        <v>0.9656338616488</v>
      </c>
      <c r="R9" s="1" t="n">
        <f aca="false">($B$31-SUM(S4:S8))*B13</f>
        <v>63.061164207304</v>
      </c>
      <c r="S9" s="1" t="n">
        <f aca="false">T9-R9</f>
        <v>761.087032477098</v>
      </c>
      <c r="T9" s="1" t="n">
        <f aca="false">T8</f>
        <v>824.148196684402</v>
      </c>
      <c r="U9" s="16" t="n">
        <f aca="false">($B9-SUM(S4:S8))/S9-1</f>
        <v>7.28567056280803</v>
      </c>
      <c r="V9" s="60" t="n">
        <f aca="false">(T$2-COUNTA(R4:R9))/U9</f>
        <v>0.960790079602786</v>
      </c>
      <c r="W9" s="1" t="n">
        <f aca="false">($B$31-SUM(X4:X8))*B13</f>
        <v>65.8736788138111</v>
      </c>
      <c r="X9" s="1" t="n">
        <f aca="false">Y9-W9</f>
        <v>703.138037882953</v>
      </c>
      <c r="Y9" s="1" t="n">
        <f aca="false">Y8</f>
        <v>769.011716696764</v>
      </c>
      <c r="Z9" s="16" t="n">
        <f aca="false">($B9-SUM(X4:X8))/X9-1</f>
        <v>8.36852726843611</v>
      </c>
      <c r="AA9" s="60" t="n">
        <f aca="false">(Y$2-COUNTA(W4:W9))/Z9</f>
        <v>0.955962709253982</v>
      </c>
      <c r="AB9" s="1" t="n">
        <f aca="false">($B$31-SUM(AC4:AC8))*B13</f>
        <v>68.3106286036647</v>
      </c>
      <c r="AC9" s="1" t="n">
        <f aca="false">AD9-AB9</f>
        <v>652.927173245412</v>
      </c>
      <c r="AD9" s="1" t="n">
        <f aca="false">AD8</f>
        <v>721.237801849077</v>
      </c>
      <c r="AE9" s="16" t="n">
        <f aca="false">($B9-SUM(AC4:AC8))/AC9-1</f>
        <v>9.46221254112044</v>
      </c>
      <c r="AF9" s="60" t="n">
        <f aca="false">(AD$2-COUNTA(AB4:AB9))/AE9</f>
        <v>0.951151748165477</v>
      </c>
      <c r="AG9" s="1" t="n">
        <f aca="false">($B$31-SUM(AH4:AH8))*B13</f>
        <v>70.4424321314188</v>
      </c>
      <c r="AH9" s="1" t="n">
        <f aca="false">AI9-AG9</f>
        <v>609.003536077524</v>
      </c>
      <c r="AI9" s="1" t="n">
        <f aca="false">AI8</f>
        <v>679.445968208943</v>
      </c>
      <c r="AJ9" s="16" t="n">
        <f aca="false">($B9-SUM(AH4:AH8))/AH9-1</f>
        <v>10.5668346665317</v>
      </c>
      <c r="AK9" s="60" t="n">
        <f aca="false">(AI$2-COUNTA(AG4:AG9))/AJ9</f>
        <v>0.946357193575951</v>
      </c>
      <c r="AL9" s="1" t="n">
        <f aca="false">($B$31-SUM(AM4:AM8))*B13</f>
        <v>72.3229388897425</v>
      </c>
      <c r="AM9" s="1" t="n">
        <f aca="false">AN9-AL9</f>
        <v>570.257612511391</v>
      </c>
      <c r="AN9" s="1" t="n">
        <f aca="false">AN8</f>
        <v>642.580551401134</v>
      </c>
      <c r="AO9" s="16" t="n">
        <f aca="false">($B9-SUM(AM4:AM8))/AM9-1</f>
        <v>11.682503013197</v>
      </c>
      <c r="AP9" s="60" t="n">
        <f aca="false">(AN$2-COUNTA(AL4:AL9))/AO9</f>
        <v>0.941579042399901</v>
      </c>
      <c r="AQ9" s="1" t="n">
        <f aca="false">($B$31-SUM(AR4:AR8))*B13</f>
        <v>73.9940318266009</v>
      </c>
      <c r="AR9" s="1" t="n">
        <f aca="false">AS9-AQ9</f>
        <v>535.826447126411</v>
      </c>
      <c r="AS9" s="1" t="n">
        <f aca="false">AS8</f>
        <v>609.820478953012</v>
      </c>
      <c r="AT9" s="16" t="n">
        <f aca="false">($B9-SUM(AR4:AR8))/AR9-1</f>
        <v>12.809328043329</v>
      </c>
      <c r="AU9" s="60" t="n">
        <f aca="false">(AS$2-COUNTA(AQ4:AQ9))/AT9</f>
        <v>0.936817291227819</v>
      </c>
      <c r="AV9" s="1" t="n">
        <f aca="false">($B$31-SUM(AW4:AW8))*B13</f>
        <v>75.4887764359558</v>
      </c>
      <c r="AW9" s="1" t="n">
        <f aca="false">AX9-AV9</f>
        <v>505.028759147571</v>
      </c>
      <c r="AX9" s="1" t="n">
        <f aca="false">AX8</f>
        <v>580.517535583526</v>
      </c>
      <c r="AY9" s="16" t="n">
        <f aca="false">($B9-SUM(AW4:AW8))/AW9-1</f>
        <v>13.9474213237622</v>
      </c>
      <c r="AZ9" s="60" t="n">
        <f aca="false">(AX$2-COUNTA(AV4:AV9))/AY9</f>
        <v>0.932071936326458</v>
      </c>
      <c r="BA9" s="1" t="n">
        <f aca="false">($B$31-SUM(BB4:BB8))*B13</f>
        <v>76.833625121257</v>
      </c>
      <c r="BB9" s="1" t="n">
        <f aca="false">BC9-BA9</f>
        <v>477.319523784256</v>
      </c>
      <c r="BC9" s="1" t="n">
        <f aca="false">BC8</f>
        <v>554.153148905513</v>
      </c>
      <c r="BD9" s="16" t="n">
        <f aca="false">($B9-SUM(BB4:BB8))/BB9-1</f>
        <v>15.0968955369999</v>
      </c>
      <c r="BE9" s="60" t="n">
        <f aca="false">(BC$2-COUNTA(BA4:BA9))/BD9</f>
        <v>0.927342973639079</v>
      </c>
    </row>
    <row r="10" customFormat="false" ht="14.4" hidden="true" customHeight="false" outlineLevel="1" collapsed="false">
      <c r="A10" s="62"/>
      <c r="B10" s="62"/>
      <c r="C10" s="1" t="n">
        <f aca="false">($B$31-SUM(D4:D9))*B13</f>
        <v>41.1977625581564</v>
      </c>
      <c r="D10" s="1" t="n">
        <f aca="false">E10-C10</f>
        <v>1014.62300295356</v>
      </c>
      <c r="E10" s="1" t="n">
        <f aca="false">E9</f>
        <v>1055.82076551171</v>
      </c>
      <c r="F10" s="16" t="n">
        <f aca="false">($B9-SUM(D4:D9))/D10-1</f>
        <v>3.06040100000001</v>
      </c>
      <c r="G10" s="60" t="n">
        <f aca="false">(E$2-COUNTA(C4:C10))/F10</f>
        <v>0.980263697469706</v>
      </c>
      <c r="H10" s="1" t="n">
        <f aca="false">($B$31-SUM(I4:I9))*B13</f>
        <v>46.8133224217279</v>
      </c>
      <c r="I10" s="1" t="n">
        <f aca="false">J10-H10</f>
        <v>917.727434690912</v>
      </c>
      <c r="J10" s="1" t="n">
        <f aca="false">J9</f>
        <v>964.54075711264</v>
      </c>
      <c r="K10" s="16" t="n">
        <f aca="false">($B9-SUM(I4:I9))/I10-1</f>
        <v>4.10100501</v>
      </c>
      <c r="L10" s="60" t="n">
        <f aca="false">(J$2-COUNTA(H4:H10))/K10</f>
        <v>0.975370668957072</v>
      </c>
      <c r="M10" s="1" t="n">
        <f aca="false">($B$31-SUM(N4:N9))*B13</f>
        <v>51.49210645802</v>
      </c>
      <c r="N10" s="1" t="n">
        <f aca="false">O10-M10</f>
        <v>836.995780325397</v>
      </c>
      <c r="O10" s="1" t="n">
        <f aca="false">O9</f>
        <v>888.487886783417</v>
      </c>
      <c r="P10" s="16" t="n">
        <f aca="false">($B9-SUM(N4:N9))/N10-1</f>
        <v>5.1520150601</v>
      </c>
      <c r="Q10" s="60" t="n">
        <f aca="false">(O$2-COUNTA(M4:M10))/P10</f>
        <v>0.970494057504357</v>
      </c>
      <c r="R10" s="1" t="n">
        <f aca="false">($B$31-SUM(S4:S9))*B13</f>
        <v>55.4502938825331</v>
      </c>
      <c r="S10" s="1" t="n">
        <f aca="false">T10-R10</f>
        <v>768.697902801869</v>
      </c>
      <c r="T10" s="1" t="n">
        <f aca="false">T9</f>
        <v>824.148196684402</v>
      </c>
      <c r="U10" s="16" t="n">
        <f aca="false">($B9-SUM(S4:S9))/S10-1</f>
        <v>6.21353521070102</v>
      </c>
      <c r="V10" s="60" t="n">
        <f aca="false">(T$2-COUNTA(R4:R10))/U10</f>
        <v>0.965633861648798</v>
      </c>
      <c r="W10" s="1" t="n">
        <f aca="false">($B$31-SUM(X4:X9))*B13</f>
        <v>58.8422984349815</v>
      </c>
      <c r="X10" s="1" t="n">
        <f aca="false">Y10-W10</f>
        <v>710.169418261783</v>
      </c>
      <c r="Y10" s="1" t="n">
        <f aca="false">Y9</f>
        <v>769.011716696764</v>
      </c>
      <c r="Z10" s="16" t="n">
        <f aca="false">($B9-SUM(X4:X9))/X10-1</f>
        <v>7.28567056280803</v>
      </c>
      <c r="AA10" s="60" t="n">
        <f aca="false">(Y$2-COUNTA(W4:W10))/Z10</f>
        <v>0.960790079602786</v>
      </c>
      <c r="AB10" s="1" t="n">
        <f aca="false">($B$31-SUM(AC4:AC9))*B13</f>
        <v>61.7813568712106</v>
      </c>
      <c r="AC10" s="1" t="n">
        <f aca="false">AD10-AB10</f>
        <v>659.456444977866</v>
      </c>
      <c r="AD10" s="1" t="n">
        <f aca="false">AD9</f>
        <v>721.237801849077</v>
      </c>
      <c r="AE10" s="16" t="n">
        <f aca="false">($B9-SUM(AC4:AC9))/AC10-1</f>
        <v>8.36852726843608</v>
      </c>
      <c r="AF10" s="60" t="n">
        <f aca="false">(AD$2-COUNTA(AB4:AB10))/AE10</f>
        <v>0.955962709253984</v>
      </c>
      <c r="AG10" s="1" t="n">
        <f aca="false">($B$31-SUM(AH4:AH9))*B13</f>
        <v>64.3523967706436</v>
      </c>
      <c r="AH10" s="1" t="n">
        <f aca="false">AI10-AG10</f>
        <v>615.093571438299</v>
      </c>
      <c r="AI10" s="1" t="n">
        <f aca="false">AI9</f>
        <v>679.445968208943</v>
      </c>
      <c r="AJ10" s="16" t="n">
        <f aca="false">($B9-SUM(AH4:AH9))/AH10-1</f>
        <v>9.46221254112048</v>
      </c>
      <c r="AK10" s="60" t="n">
        <f aca="false">(AI$2-COUNTA(AG4:AG10))/AJ10</f>
        <v>0.951151748165472</v>
      </c>
      <c r="AL10" s="1" t="n">
        <f aca="false">($B$31-SUM(AM4:AM9))*B13</f>
        <v>66.6203627646286</v>
      </c>
      <c r="AM10" s="1" t="n">
        <f aca="false">AN10-AL10</f>
        <v>575.960188636505</v>
      </c>
      <c r="AN10" s="1" t="n">
        <f aca="false">AN9</f>
        <v>642.580551401134</v>
      </c>
      <c r="AO10" s="16" t="n">
        <f aca="false">($B9-SUM(AM4:AM9))/AM10-1</f>
        <v>10.5668346665317</v>
      </c>
      <c r="AP10" s="60" t="n">
        <f aca="false">(AN$2-COUNTA(AL4:AL10))/AO10</f>
        <v>0.946357193575951</v>
      </c>
      <c r="AQ10" s="1" t="n">
        <f aca="false">($B$31-SUM(AR4:AR9))*B13</f>
        <v>68.6357673553367</v>
      </c>
      <c r="AR10" s="1" t="n">
        <f aca="false">AS10-AQ10</f>
        <v>541.184711597675</v>
      </c>
      <c r="AS10" s="1" t="n">
        <f aca="false">AS9</f>
        <v>609.820478953012</v>
      </c>
      <c r="AT10" s="16" t="n">
        <f aca="false">($B9-SUM(AR4:AR9))/AR10-1</f>
        <v>11.682503013197</v>
      </c>
      <c r="AU10" s="60" t="n">
        <f aca="false">(AS$2-COUNTA(AQ4:AQ10))/AT10</f>
        <v>0.941579042399901</v>
      </c>
      <c r="AV10" s="1" t="n">
        <f aca="false">($B$31-SUM(AW4:AW9))*B13</f>
        <v>70.4384888444801</v>
      </c>
      <c r="AW10" s="1" t="n">
        <f aca="false">AX10-AV10</f>
        <v>510.079046739046</v>
      </c>
      <c r="AX10" s="1" t="n">
        <f aca="false">AX9</f>
        <v>580.517535583526</v>
      </c>
      <c r="AY10" s="16" t="n">
        <f aca="false">($B9-SUM(AW4:AW9))/AW10-1</f>
        <v>12.809328043329</v>
      </c>
      <c r="AZ10" s="60" t="n">
        <f aca="false">(AX$2-COUNTA(AV4:AV10))/AY10</f>
        <v>0.936817291227822</v>
      </c>
      <c r="BA10" s="1" t="n">
        <f aca="false">($B$31-SUM(BB4:BB9))*B13</f>
        <v>72.0604298834145</v>
      </c>
      <c r="BB10" s="1" t="n">
        <f aca="false">BC10-BA10</f>
        <v>482.092719022099</v>
      </c>
      <c r="BC10" s="1" t="n">
        <f aca="false">BC9</f>
        <v>554.153148905513</v>
      </c>
      <c r="BD10" s="16" t="n">
        <f aca="false">($B9-SUM(BB4:BB9))/BB10-1</f>
        <v>13.9474213237623</v>
      </c>
      <c r="BE10" s="60" t="n">
        <f aca="false">(BC$2-COUNTA(BA4:BA10))/BD10</f>
        <v>0.932071936326456</v>
      </c>
    </row>
    <row r="11" customFormat="false" ht="14.4" hidden="true" customHeight="false" outlineLevel="1" collapsed="false">
      <c r="A11" s="62"/>
      <c r="B11" s="62"/>
      <c r="C11" s="1" t="n">
        <f aca="false">($B$31-SUM(D4:D10))*B13</f>
        <v>31.0515325286208</v>
      </c>
      <c r="D11" s="1" t="n">
        <f aca="false">E11-C11</f>
        <v>1024.76923298309</v>
      </c>
      <c r="E11" s="1" t="n">
        <f aca="false">E10</f>
        <v>1055.82076551171</v>
      </c>
      <c r="F11" s="16" t="n">
        <f aca="false">($B9-SUM(D4:D10))/D11-1</f>
        <v>2.03010000000001</v>
      </c>
      <c r="G11" s="60" t="n">
        <f aca="false">(E$2-COUNTA(C4:C11))/F11</f>
        <v>0.985173144180082</v>
      </c>
      <c r="H11" s="1" t="n">
        <f aca="false">($B$31-SUM(I4:I10))*B13</f>
        <v>37.6360480748187</v>
      </c>
      <c r="I11" s="1" t="n">
        <f aca="false">J11-H11</f>
        <v>926.904709037821</v>
      </c>
      <c r="J11" s="1" t="n">
        <f aca="false">J10</f>
        <v>964.54075711264</v>
      </c>
      <c r="K11" s="16" t="n">
        <f aca="false">($B9-SUM(I4:I10))/I11-1</f>
        <v>3.060401</v>
      </c>
      <c r="L11" s="60" t="n">
        <f aca="false">(J$2-COUNTA(H4:H11))/K11</f>
        <v>0.980263697469712</v>
      </c>
      <c r="M11" s="1" t="n">
        <f aca="false">($B$31-SUM(N4:N10))*B13</f>
        <v>43.122148654766</v>
      </c>
      <c r="N11" s="1" t="n">
        <f aca="false">O11-M11</f>
        <v>845.365738128651</v>
      </c>
      <c r="O11" s="1" t="n">
        <f aca="false">O10</f>
        <v>888.487886783417</v>
      </c>
      <c r="P11" s="16" t="n">
        <f aca="false">($B9-SUM(N4:N10))/N11-1</f>
        <v>4.10100501</v>
      </c>
      <c r="Q11" s="60" t="n">
        <f aca="false">(O$2-COUNTA(M4:M11))/P11</f>
        <v>0.975370668957071</v>
      </c>
      <c r="R11" s="1" t="n">
        <f aca="false">($B$31-SUM(S4:S10))*B13</f>
        <v>47.7633148545144</v>
      </c>
      <c r="S11" s="1" t="n">
        <f aca="false">T11-R11</f>
        <v>776.384881829887</v>
      </c>
      <c r="T11" s="1" t="n">
        <f aca="false">T10</f>
        <v>824.148196684402</v>
      </c>
      <c r="U11" s="16" t="n">
        <f aca="false">($B9-SUM(S4:S10))/S11-1</f>
        <v>5.15201506010001</v>
      </c>
      <c r="V11" s="60" t="n">
        <f aca="false">(T$2-COUNTA(R4:R11))/U11</f>
        <v>0.970494057504354</v>
      </c>
      <c r="W11" s="1" t="n">
        <f aca="false">($B$31-SUM(X4:X10))*B13</f>
        <v>51.7406042523637</v>
      </c>
      <c r="X11" s="1" t="n">
        <f aca="false">Y11-W11</f>
        <v>717.2711124444</v>
      </c>
      <c r="Y11" s="1" t="n">
        <f aca="false">Y10</f>
        <v>769.011716696764</v>
      </c>
      <c r="Z11" s="16" t="n">
        <f aca="false">($B9-SUM(X4:X10))/X11-1</f>
        <v>6.21353521070102</v>
      </c>
      <c r="AA11" s="60" t="n">
        <f aca="false">(Y$2-COUNTA(W4:W11))/Z11</f>
        <v>0.965633861648798</v>
      </c>
      <c r="AB11" s="1" t="n">
        <f aca="false">($B$31-SUM(AC4:AC10))*B13</f>
        <v>55.1867924214319</v>
      </c>
      <c r="AC11" s="1" t="n">
        <f aca="false">AD11-AB11</f>
        <v>666.051009427645</v>
      </c>
      <c r="AD11" s="1" t="n">
        <f aca="false">AD10</f>
        <v>721.237801849077</v>
      </c>
      <c r="AE11" s="16" t="n">
        <f aca="false">($B9-SUM(AC4:AC10))/AC11-1</f>
        <v>7.285670562808</v>
      </c>
      <c r="AF11" s="60" t="n">
        <f aca="false">(AD$2-COUNTA(AB4:AB11))/AE11</f>
        <v>0.96079007960279</v>
      </c>
      <c r="AG11" s="1" t="n">
        <f aca="false">($B$31-SUM(AH4:AH10))*B13</f>
        <v>58.2014610562606</v>
      </c>
      <c r="AH11" s="1" t="n">
        <f aca="false">AI11-AG11</f>
        <v>621.244507152682</v>
      </c>
      <c r="AI11" s="1" t="n">
        <f aca="false">AI10</f>
        <v>679.445968208943</v>
      </c>
      <c r="AJ11" s="16" t="n">
        <f aca="false">($B9-SUM(AH4:AH10))/AH11-1</f>
        <v>8.36852726843612</v>
      </c>
      <c r="AK11" s="60" t="n">
        <f aca="false">(AI$2-COUNTA(AG4:AG11))/AJ11</f>
        <v>0.95596270925398</v>
      </c>
      <c r="AL11" s="1" t="n">
        <f aca="false">($B$31-SUM(AM4:AM10))*B13</f>
        <v>60.8607608782636</v>
      </c>
      <c r="AM11" s="1" t="n">
        <f aca="false">AN11-AL11</f>
        <v>581.71979052287</v>
      </c>
      <c r="AN11" s="1" t="n">
        <f aca="false">AN10</f>
        <v>642.580551401134</v>
      </c>
      <c r="AO11" s="16" t="n">
        <f aca="false">($B9-SUM(AM4:AM10))/AM11-1</f>
        <v>9.46221254112049</v>
      </c>
      <c r="AP11" s="60" t="n">
        <f aca="false">(AN$2-COUNTA(AL4:AL11))/AO11</f>
        <v>0.951151748165471</v>
      </c>
      <c r="AQ11" s="1" t="n">
        <f aca="false">($B$31-SUM(AR4:AR10))*B13</f>
        <v>63.22392023936</v>
      </c>
      <c r="AR11" s="1" t="n">
        <f aca="false">AS11-AQ11</f>
        <v>546.596558713652</v>
      </c>
      <c r="AS11" s="1" t="n">
        <f aca="false">AS10</f>
        <v>609.820478953012</v>
      </c>
      <c r="AT11" s="16" t="n">
        <f aca="false">($B9-SUM(AR4:AR10))/AR11-1</f>
        <v>10.5668346665317</v>
      </c>
      <c r="AU11" s="60" t="n">
        <f aca="false">(AS$2-COUNTA(AQ4:AQ11))/AT11</f>
        <v>0.946357193575951</v>
      </c>
      <c r="AV11" s="1" t="n">
        <f aca="false">($B$31-SUM(AW4:AW10))*B13</f>
        <v>65.3376983770896</v>
      </c>
      <c r="AW11" s="1" t="n">
        <f aca="false">AX11-AV11</f>
        <v>515.179837206437</v>
      </c>
      <c r="AX11" s="1" t="n">
        <f aca="false">AX10</f>
        <v>580.517535583526</v>
      </c>
      <c r="AY11" s="16" t="n">
        <f aca="false">($B9-SUM(AW4:AW10))/AW11-1</f>
        <v>11.682503013197</v>
      </c>
      <c r="AZ11" s="60" t="n">
        <f aca="false">(AX$2-COUNTA(AV4:AV11))/AY11</f>
        <v>0.941579042399904</v>
      </c>
      <c r="BA11" s="1" t="n">
        <f aca="false">($B$31-SUM(BB4:BB10))*B13</f>
        <v>67.2395026931935</v>
      </c>
      <c r="BB11" s="1" t="n">
        <f aca="false">BC11-BA11</f>
        <v>486.91364621232</v>
      </c>
      <c r="BC11" s="1" t="n">
        <f aca="false">BC10</f>
        <v>554.153148905513</v>
      </c>
      <c r="BD11" s="16" t="n">
        <f aca="false">($B9-SUM(BB4:BB10))/BB11-1</f>
        <v>12.809328043329</v>
      </c>
      <c r="BE11" s="60" t="n">
        <f aca="false">(BC$2-COUNTA(BA4:BA11))/BD11</f>
        <v>0.93681729122782</v>
      </c>
    </row>
    <row r="12" customFormat="false" ht="14.4" hidden="true" customHeight="false" outlineLevel="1" collapsed="false">
      <c r="A12" s="62"/>
      <c r="B12" s="62"/>
      <c r="C12" s="1" t="n">
        <f aca="false">($B$31-SUM(D4:D11))*B13</f>
        <v>20.8038401987899</v>
      </c>
      <c r="D12" s="1" t="n">
        <f aca="false">E12-C12</f>
        <v>1035.01692531292</v>
      </c>
      <c r="E12" s="1" t="n">
        <f aca="false">E11</f>
        <v>1055.82076551171</v>
      </c>
      <c r="F12" s="16" t="n">
        <f aca="false">($B9-SUM(D4:D11))/D12-1</f>
        <v>1.01000000000001</v>
      </c>
      <c r="G12" s="60" t="n">
        <f aca="false">(E$2-COUNTA(C4:C12))/F12</f>
        <v>0.990099009900976</v>
      </c>
      <c r="H12" s="1" t="n">
        <f aca="false">($B$31-SUM(I4:I11))*B13</f>
        <v>28.3670009844405</v>
      </c>
      <c r="I12" s="1" t="n">
        <f aca="false">J12-H12</f>
        <v>936.173756128199</v>
      </c>
      <c r="J12" s="1" t="n">
        <f aca="false">J11</f>
        <v>964.54075711264</v>
      </c>
      <c r="K12" s="16" t="n">
        <f aca="false">($B9-SUM(I4:I11))/I12-1</f>
        <v>2.0301</v>
      </c>
      <c r="L12" s="60" t="n">
        <f aca="false">(J$2-COUNTA(H4:H12))/K12</f>
        <v>0.985173144180091</v>
      </c>
      <c r="M12" s="1" t="n">
        <f aca="false">($B$31-SUM(N4:N11))*B13</f>
        <v>34.6684912734795</v>
      </c>
      <c r="N12" s="1" t="n">
        <f aca="false">O12-M12</f>
        <v>853.819395509938</v>
      </c>
      <c r="O12" s="1" t="n">
        <f aca="false">O11</f>
        <v>888.487886783417</v>
      </c>
      <c r="P12" s="16" t="n">
        <f aca="false">($B9-SUM(N4:N11))/N12-1</f>
        <v>3.060401</v>
      </c>
      <c r="Q12" s="60" t="n">
        <f aca="false">(O$2-COUNTA(M4:M12))/P12</f>
        <v>0.980263697469711</v>
      </c>
      <c r="R12" s="1" t="n">
        <f aca="false">($B$31-SUM(S4:S11))*B13</f>
        <v>39.9994660362155</v>
      </c>
      <c r="S12" s="1" t="n">
        <f aca="false">T12-R12</f>
        <v>784.148730648186</v>
      </c>
      <c r="T12" s="1" t="n">
        <f aca="false">T11</f>
        <v>824.148196684402</v>
      </c>
      <c r="U12" s="16" t="n">
        <f aca="false">($B9-SUM(S4:S11))/S12-1</f>
        <v>4.10100501000002</v>
      </c>
      <c r="V12" s="60" t="n">
        <f aca="false">(T$2-COUNTA(R4:R12))/U12</f>
        <v>0.975370668957068</v>
      </c>
      <c r="W12" s="1" t="n">
        <f aca="false">($B$31-SUM(X4:X11))*B13</f>
        <v>44.5678931279197</v>
      </c>
      <c r="X12" s="1" t="n">
        <f aca="false">Y12-W12</f>
        <v>724.443823568844</v>
      </c>
      <c r="Y12" s="1" t="n">
        <f aca="false">Y11</f>
        <v>769.011716696764</v>
      </c>
      <c r="Z12" s="16" t="n">
        <f aca="false">($B9-SUM(X4:X11))/X12-1</f>
        <v>5.15201506010002</v>
      </c>
      <c r="AA12" s="60" t="n">
        <f aca="false">(Y$2-COUNTA(W4:W12))/Z12</f>
        <v>0.970494057504353</v>
      </c>
      <c r="AB12" s="1" t="n">
        <f aca="false">($B$31-SUM(AC4:AC11))*B13</f>
        <v>48.5262823271555</v>
      </c>
      <c r="AC12" s="1" t="n">
        <f aca="false">AD12-AB12</f>
        <v>672.711519521922</v>
      </c>
      <c r="AD12" s="1" t="n">
        <f aca="false">AD11</f>
        <v>721.237801849077</v>
      </c>
      <c r="AE12" s="16" t="n">
        <f aca="false">($B9-SUM(AC4:AC11))/AC12-1</f>
        <v>6.21353521070099</v>
      </c>
      <c r="AF12" s="60" t="n">
        <f aca="false">(AD$2-COUNTA(AB4:AB12))/AE12</f>
        <v>0.965633861648802</v>
      </c>
      <c r="AG12" s="1" t="n">
        <f aca="false">($B$31-SUM(AH4:AH11))*B13</f>
        <v>51.9890159847338</v>
      </c>
      <c r="AH12" s="1" t="n">
        <f aca="false">AI12-AG12</f>
        <v>627.456952224209</v>
      </c>
      <c r="AI12" s="1" t="n">
        <f aca="false">AI11</f>
        <v>679.445968208943</v>
      </c>
      <c r="AJ12" s="16" t="n">
        <f aca="false">($B9-SUM(AH4:AH11))/AH12-1</f>
        <v>7.28567056280804</v>
      </c>
      <c r="AK12" s="60" t="n">
        <f aca="false">(AI$2-COUNTA(AG4:AG12))/AJ12</f>
        <v>0.960790079602784</v>
      </c>
      <c r="AL12" s="1" t="n">
        <f aca="false">($B$31-SUM(AM4:AM11))*B13</f>
        <v>55.0435629730349</v>
      </c>
      <c r="AM12" s="1" t="n">
        <f aca="false">AN12-AL12</f>
        <v>587.536988428099</v>
      </c>
      <c r="AN12" s="1" t="n">
        <f aca="false">AN11</f>
        <v>642.580551401134</v>
      </c>
      <c r="AO12" s="16" t="n">
        <f aca="false">($B9-SUM(AM4:AM11))/AM12-1</f>
        <v>8.36852726843613</v>
      </c>
      <c r="AP12" s="60" t="n">
        <f aca="false">(AN$2-COUNTA(AL4:AL12))/AO12</f>
        <v>0.955962709253979</v>
      </c>
      <c r="AQ12" s="1" t="n">
        <f aca="false">($B$31-SUM(AR4:AR11))*B13</f>
        <v>57.7579546522235</v>
      </c>
      <c r="AR12" s="1" t="n">
        <f aca="false">AS12-AQ12</f>
        <v>552.062524300789</v>
      </c>
      <c r="AS12" s="1" t="n">
        <f aca="false">AS11</f>
        <v>609.820478953012</v>
      </c>
      <c r="AT12" s="16" t="n">
        <f aca="false">($B9-SUM(AR4:AR11))/AR12-1</f>
        <v>9.46221254112049</v>
      </c>
      <c r="AU12" s="60" t="n">
        <f aca="false">(AS$2-COUNTA(AQ4:AQ12))/AT12</f>
        <v>0.951151748165471</v>
      </c>
      <c r="AV12" s="1" t="n">
        <f aca="false">($B$31-SUM(AW4:AW11))*B13</f>
        <v>60.1859000050253</v>
      </c>
      <c r="AW12" s="1" t="n">
        <f aca="false">AX12-AV12</f>
        <v>520.331635578501</v>
      </c>
      <c r="AX12" s="1" t="n">
        <f aca="false">AX11</f>
        <v>580.517535583526</v>
      </c>
      <c r="AY12" s="16" t="n">
        <f aca="false">($B9-SUM(AW4:AW11))/AW12-1</f>
        <v>10.5668346665317</v>
      </c>
      <c r="AZ12" s="60" t="n">
        <f aca="false">(AX$2-COUNTA(AV4:AV12))/AY12</f>
        <v>0.946357193575953</v>
      </c>
      <c r="BA12" s="1" t="n">
        <f aca="false">($B$31-SUM(BB4:BB11))*B13</f>
        <v>62.3703662310703</v>
      </c>
      <c r="BB12" s="1" t="n">
        <f aca="false">BC12-BA12</f>
        <v>491.782782674443</v>
      </c>
      <c r="BC12" s="1" t="n">
        <f aca="false">BC11</f>
        <v>554.153148905513</v>
      </c>
      <c r="BD12" s="16" t="n">
        <f aca="false">($B9-SUM(BB4:BB11))/BB12-1</f>
        <v>11.682503013197</v>
      </c>
      <c r="BE12" s="60" t="n">
        <f aca="false">(BC$2-COUNTA(BA4:BA12))/BD12</f>
        <v>0.941579042399902</v>
      </c>
    </row>
    <row r="13" customFormat="false" ht="14.4" hidden="true" customHeight="false" outlineLevel="1" collapsed="false">
      <c r="A13" s="61" t="s">
        <v>42</v>
      </c>
      <c r="B13" s="63" t="n">
        <v>0.01</v>
      </c>
      <c r="C13" s="1" t="n">
        <f aca="false">($B$31-SUM(D4:D12))*B13</f>
        <v>10.4536709456607</v>
      </c>
      <c r="D13" s="1" t="n">
        <f aca="false">E13-C13</f>
        <v>1045.36709456605</v>
      </c>
      <c r="E13" s="1" t="n">
        <f aca="false">E12</f>
        <v>1055.82076551171</v>
      </c>
      <c r="F13" s="16" t="n">
        <f aca="false">($B9-SUM(D4:D12))/D13-1</f>
        <v>1.48769885299771E-014</v>
      </c>
      <c r="G13" s="60" t="n">
        <f aca="false">(E$2-COUNTA(C4:C13))/F13</f>
        <v>0</v>
      </c>
      <c r="H13" s="1" t="n">
        <f aca="false">($B$31-SUM(I4:I12))*B13</f>
        <v>19.0052634231585</v>
      </c>
      <c r="I13" s="1" t="n">
        <f aca="false">J13-H13</f>
        <v>945.535493689481</v>
      </c>
      <c r="J13" s="1" t="n">
        <f aca="false">J12</f>
        <v>964.54075711264</v>
      </c>
      <c r="K13" s="16" t="n">
        <f aca="false">($B9-SUM(I4:I12))/I13-1</f>
        <v>1.01</v>
      </c>
      <c r="L13" s="60" t="n">
        <f aca="false">(J$2-COUNTA(H4:H13))/K13</f>
        <v>0.990099009900993</v>
      </c>
      <c r="M13" s="1" t="n">
        <f aca="false">($B$31-SUM(N4:N12))*B13</f>
        <v>26.1302973183801</v>
      </c>
      <c r="N13" s="1" t="n">
        <f aca="false">O13-M13</f>
        <v>862.357589465037</v>
      </c>
      <c r="O13" s="1" t="n">
        <f aca="false">O12</f>
        <v>888.487886783417</v>
      </c>
      <c r="P13" s="16" t="n">
        <f aca="false">($B9-SUM(N4:N12))/N13-1</f>
        <v>2.0301</v>
      </c>
      <c r="Q13" s="60" t="n">
        <f aca="false">(O$2-COUNTA(M4:M13))/P13</f>
        <v>0.98517314418009</v>
      </c>
      <c r="R13" s="1" t="n">
        <f aca="false">($B$31-SUM(S4:S12))*B13</f>
        <v>32.1579787297336</v>
      </c>
      <c r="S13" s="1" t="n">
        <f aca="false">T13-R13</f>
        <v>791.990217954668</v>
      </c>
      <c r="T13" s="1" t="n">
        <f aca="false">T12</f>
        <v>824.148196684402</v>
      </c>
      <c r="U13" s="16" t="n">
        <f aca="false">($B9-SUM(S4:S12))/S13-1</f>
        <v>3.06040100000001</v>
      </c>
      <c r="V13" s="60" t="n">
        <f aca="false">(T$2-COUNTA(R4:R13))/U13</f>
        <v>0.980263697469706</v>
      </c>
      <c r="W13" s="1" t="n">
        <f aca="false">($B$31-SUM(X4:X12))*B13</f>
        <v>37.3234548922313</v>
      </c>
      <c r="X13" s="1" t="n">
        <f aca="false">Y13-W13</f>
        <v>731.688261804533</v>
      </c>
      <c r="Y13" s="1" t="n">
        <f aca="false">Y12</f>
        <v>769.011716696764</v>
      </c>
      <c r="Z13" s="16" t="n">
        <f aca="false">($B9-SUM(X4:X12))/X13-1</f>
        <v>4.10100501000002</v>
      </c>
      <c r="AA13" s="60" t="n">
        <f aca="false">(Y$2-COUNTA(W4:W13))/Z13</f>
        <v>0.975370668957067</v>
      </c>
      <c r="AB13" s="1" t="n">
        <f aca="false">($B$31-SUM(AC4:AC12))*B13</f>
        <v>41.7991671319363</v>
      </c>
      <c r="AC13" s="1" t="n">
        <f aca="false">AD13-AB13</f>
        <v>679.438634717141</v>
      </c>
      <c r="AD13" s="1" t="n">
        <f aca="false">AD12</f>
        <v>721.237801849077</v>
      </c>
      <c r="AE13" s="16" t="n">
        <f aca="false">($B9-SUM(AC4:AC12))/AC13-1</f>
        <v>5.15201506009999</v>
      </c>
      <c r="AF13" s="60" t="n">
        <f aca="false">(AD$2-COUNTA(AB4:AB13))/AE13</f>
        <v>0.970494057504359</v>
      </c>
      <c r="AG13" s="1" t="n">
        <f aca="false">($B$31-SUM(AH4:AH12))*B13</f>
        <v>45.7144464624917</v>
      </c>
      <c r="AH13" s="1" t="n">
        <f aca="false">AI13-AG13</f>
        <v>633.731521746451</v>
      </c>
      <c r="AI13" s="1" t="n">
        <f aca="false">AI12</f>
        <v>679.445968208943</v>
      </c>
      <c r="AJ13" s="16" t="n">
        <f aca="false">($B9-SUM(AH4:AH12))/AH13-1</f>
        <v>6.21353521070103</v>
      </c>
      <c r="AK13" s="60" t="n">
        <f aca="false">(AI$2-COUNTA(AG4:AG13))/AJ13</f>
        <v>0.965633861648796</v>
      </c>
      <c r="AL13" s="1" t="n">
        <f aca="false">($B$31-SUM(AM4:AM12))*B13</f>
        <v>49.1681930887539</v>
      </c>
      <c r="AM13" s="1" t="n">
        <f aca="false">AN13-AL13</f>
        <v>593.41235831238</v>
      </c>
      <c r="AN13" s="1" t="n">
        <f aca="false">AN12</f>
        <v>642.580551401134</v>
      </c>
      <c r="AO13" s="16" t="n">
        <f aca="false">($B9-SUM(AM4:AM12))/AM13-1</f>
        <v>7.28567056280805</v>
      </c>
      <c r="AP13" s="60" t="n">
        <f aca="false">(AN$2-COUNTA(AL4:AL13))/AO13</f>
        <v>0.960790079602783</v>
      </c>
      <c r="AQ13" s="1" t="n">
        <f aca="false">($B$31-SUM(AR4:AR12))*B13</f>
        <v>52.2373294092156</v>
      </c>
      <c r="AR13" s="1" t="n">
        <f aca="false">AS13-AQ13</f>
        <v>557.583149543797</v>
      </c>
      <c r="AS13" s="1" t="n">
        <f aca="false">AS12</f>
        <v>609.820478953012</v>
      </c>
      <c r="AT13" s="16" t="n">
        <f aca="false">($B9-SUM(AR4:AR12))/AR13-1</f>
        <v>8.36852726843613</v>
      </c>
      <c r="AU13" s="60" t="n">
        <f aca="false">(AS$2-COUNTA(AQ4:AQ13))/AT13</f>
        <v>0.955962709253979</v>
      </c>
      <c r="AV13" s="1" t="n">
        <f aca="false">($B$31-SUM(AW4:AW12))*B13</f>
        <v>54.9825836492403</v>
      </c>
      <c r="AW13" s="1" t="n">
        <f aca="false">AX13-AV13</f>
        <v>525.534951934286</v>
      </c>
      <c r="AX13" s="1" t="n">
        <f aca="false">AX12</f>
        <v>580.517535583526</v>
      </c>
      <c r="AY13" s="16" t="n">
        <f aca="false">($B9-SUM(AW4:AW12))/AW13-1</f>
        <v>9.46221254112046</v>
      </c>
      <c r="AZ13" s="60" t="n">
        <f aca="false">(AX$2-COUNTA(AV4:AV13))/AY13</f>
        <v>0.951151748165474</v>
      </c>
      <c r="BA13" s="1" t="n">
        <f aca="false">($B$31-SUM(BB4:BB12))*B13</f>
        <v>57.4525384043258</v>
      </c>
      <c r="BB13" s="1" t="n">
        <f aca="false">BC13-BA13</f>
        <v>496.700610501187</v>
      </c>
      <c r="BC13" s="1" t="n">
        <f aca="false">BC12</f>
        <v>554.153148905513</v>
      </c>
      <c r="BD13" s="16" t="n">
        <f aca="false">($B9-SUM(BB4:BB12))/BB13-1</f>
        <v>10.5668346665317</v>
      </c>
      <c r="BE13" s="60" t="n">
        <f aca="false">(BC$2-COUNTA(BA4:BA13))/BD13</f>
        <v>0.946357193575952</v>
      </c>
    </row>
    <row r="14" customFormat="false" ht="14.4" hidden="true" customHeight="false" outlineLevel="1" collapsed="false">
      <c r="D14" s="1" t="n">
        <f aca="false">SUM($D4:D13)-$B9</f>
        <v>-1.45519152283669E-011</v>
      </c>
      <c r="F14" s="16"/>
      <c r="G14" s="60"/>
      <c r="H14" s="1" t="n">
        <f aca="false">($B$31-SUM(I4:I13))*B13</f>
        <v>9.54990848626374</v>
      </c>
      <c r="I14" s="1" t="n">
        <f aca="false">J14-H14</f>
        <v>954.990848626376</v>
      </c>
      <c r="J14" s="1" t="n">
        <f aca="false">J13</f>
        <v>964.54075711264</v>
      </c>
      <c r="K14" s="16" t="n">
        <f aca="false">($B9-SUM(I4:I13))/I14-1</f>
        <v>-1.99840144432528E-015</v>
      </c>
      <c r="L14" s="60" t="n">
        <f aca="false">(J$2-COUNTA(H4:H14))/K14</f>
        <v>0</v>
      </c>
      <c r="M14" s="1" t="n">
        <f aca="false">($B$31-SUM(N4:N13))*B13</f>
        <v>17.5067214237297</v>
      </c>
      <c r="N14" s="1" t="n">
        <f aca="false">O14-M14</f>
        <v>870.981165359687</v>
      </c>
      <c r="O14" s="1" t="n">
        <f aca="false">O13</f>
        <v>888.487886783417</v>
      </c>
      <c r="P14" s="16" t="n">
        <f aca="false">($B9-SUM(N4:N13))/N14-1</f>
        <v>1.01</v>
      </c>
      <c r="Q14" s="60" t="n">
        <f aca="false">(O$2-COUNTA(M4:M14))/P14</f>
        <v>0.990099009900991</v>
      </c>
      <c r="R14" s="1" t="n">
        <f aca="false">($B$31-SUM(S4:S13))*B13</f>
        <v>24.238076550187</v>
      </c>
      <c r="S14" s="1" t="n">
        <f aca="false">T14-R14</f>
        <v>799.910120134215</v>
      </c>
      <c r="T14" s="1" t="n">
        <f aca="false">T13</f>
        <v>824.148196684402</v>
      </c>
      <c r="U14" s="16" t="n">
        <f aca="false">($B9-SUM(S4:S13))/S14-1</f>
        <v>2.03010000000001</v>
      </c>
      <c r="V14" s="60" t="n">
        <f aca="false">(T$2-COUNTA(R4:R14))/U14</f>
        <v>0.985173144180083</v>
      </c>
      <c r="W14" s="1" t="n">
        <f aca="false">($B$31-SUM(X4:X13))*B13</f>
        <v>30.0065722741859</v>
      </c>
      <c r="X14" s="1" t="n">
        <f aca="false">Y14-W14</f>
        <v>739.005144422578</v>
      </c>
      <c r="Y14" s="1" t="n">
        <f aca="false">Y13</f>
        <v>769.011716696764</v>
      </c>
      <c r="Z14" s="16" t="n">
        <f aca="false">($B9-SUM(X4:X13))/X14-1</f>
        <v>3.06040100000002</v>
      </c>
      <c r="AA14" s="60" t="n">
        <f aca="false">(Y$2-COUNTA(W4:W14))/Z14</f>
        <v>0.980263697469705</v>
      </c>
      <c r="AB14" s="1" t="n">
        <f aca="false">($B$31-SUM(AC4:AC13))*B13</f>
        <v>35.0047807847648</v>
      </c>
      <c r="AC14" s="1" t="n">
        <f aca="false">AD14-AB14</f>
        <v>686.233021064312</v>
      </c>
      <c r="AD14" s="1" t="n">
        <f aca="false">AD13</f>
        <v>721.237801849077</v>
      </c>
      <c r="AE14" s="16" t="n">
        <f aca="false">($B9-SUM(AC4:AC13))/AC14-1</f>
        <v>4.10100500999999</v>
      </c>
      <c r="AF14" s="60" t="n">
        <f aca="false">(AD$2-COUNTA(AB4:AB14))/AE14</f>
        <v>0.975370668957074</v>
      </c>
      <c r="AG14" s="1" t="n">
        <f aca="false">($B$31-SUM(AH4:AH13))*B13</f>
        <v>39.3771312450272</v>
      </c>
      <c r="AH14" s="1" t="n">
        <f aca="false">AI14-AG14</f>
        <v>640.068836963915</v>
      </c>
      <c r="AI14" s="1" t="n">
        <f aca="false">AI13</f>
        <v>679.445968208943</v>
      </c>
      <c r="AJ14" s="16" t="n">
        <f aca="false">($B9-SUM(AH4:AH13))/AH14-1</f>
        <v>5.15201506010003</v>
      </c>
      <c r="AK14" s="60" t="n">
        <f aca="false">(AI$2-COUNTA(AG4:AG14))/AJ14</f>
        <v>0.970494057504351</v>
      </c>
      <c r="AL14" s="1" t="n">
        <f aca="false">($B$31-SUM(AM4:AM13))*B13</f>
        <v>43.2340695056301</v>
      </c>
      <c r="AM14" s="1" t="n">
        <f aca="false">AN14-AL14</f>
        <v>599.346481895504</v>
      </c>
      <c r="AN14" s="1" t="n">
        <f aca="false">AN13</f>
        <v>642.580551401134</v>
      </c>
      <c r="AO14" s="16" t="n">
        <f aca="false">($B9-SUM(AM4:AM13))/AM14-1</f>
        <v>6.21353521070104</v>
      </c>
      <c r="AP14" s="60" t="n">
        <f aca="false">(AN$2-COUNTA(AL4:AL14))/AO14</f>
        <v>0.965633861648795</v>
      </c>
      <c r="AQ14" s="1" t="n">
        <f aca="false">($B$31-SUM(AR4:AR13))*B13</f>
        <v>46.6614979137776</v>
      </c>
      <c r="AR14" s="1" t="n">
        <f aca="false">AS14-AQ14</f>
        <v>563.158981039235</v>
      </c>
      <c r="AS14" s="1" t="n">
        <f aca="false">AS13</f>
        <v>609.820478953012</v>
      </c>
      <c r="AT14" s="16" t="n">
        <f aca="false">($B9-SUM(AR4:AR13))/AR14-1</f>
        <v>7.28567056280805</v>
      </c>
      <c r="AU14" s="60" t="n">
        <f aca="false">(AS$2-COUNTA(AQ4:AQ14))/AT14</f>
        <v>0.960790079602784</v>
      </c>
      <c r="AV14" s="1" t="n">
        <f aca="false">($B$31-SUM(AW4:AW13))*B13</f>
        <v>49.7272341298974</v>
      </c>
      <c r="AW14" s="1" t="n">
        <f aca="false">AX14-AV14</f>
        <v>530.790301453629</v>
      </c>
      <c r="AX14" s="1" t="n">
        <f aca="false">AX13</f>
        <v>580.517535583526</v>
      </c>
      <c r="AY14" s="16" t="n">
        <f aca="false">($B9-SUM(AW4:AW13))/AW14-1</f>
        <v>8.3685272684361</v>
      </c>
      <c r="AZ14" s="60" t="n">
        <f aca="false">(AX$2-COUNTA(AV4:AV14))/AY14</f>
        <v>0.955962709253982</v>
      </c>
      <c r="BA14" s="1" t="n">
        <f aca="false">($B$31-SUM(BB4:BB13))*B13</f>
        <v>52.485532299314</v>
      </c>
      <c r="BB14" s="1" t="n">
        <f aca="false">BC14-BA14</f>
        <v>501.667616606199</v>
      </c>
      <c r="BC14" s="1" t="n">
        <f aca="false">BC13</f>
        <v>554.153148905513</v>
      </c>
      <c r="BD14" s="16" t="n">
        <f aca="false">($B9-SUM(BB4:BB13))/BB14-1</f>
        <v>9.46221254112048</v>
      </c>
      <c r="BE14" s="60" t="n">
        <f aca="false">(BC$2-COUNTA(BA4:BA14))/BD14</f>
        <v>0.951151748165472</v>
      </c>
    </row>
    <row r="15" customFormat="false" ht="14.4" hidden="true" customHeight="false" outlineLevel="1" collapsed="false">
      <c r="F15" s="16"/>
      <c r="G15" s="60"/>
      <c r="I15" s="1" t="n">
        <f aca="false">SUM($I4:I14)-$B9</f>
        <v>0</v>
      </c>
      <c r="K15" s="16"/>
      <c r="L15" s="60"/>
      <c r="M15" s="1" t="n">
        <f aca="false">($B$31-SUM(N4:N14))*B13</f>
        <v>8.79690977013282</v>
      </c>
      <c r="N15" s="1" t="n">
        <f aca="false">O15-M15</f>
        <v>879.690977013284</v>
      </c>
      <c r="O15" s="1" t="n">
        <f aca="false">O14</f>
        <v>888.487886783417</v>
      </c>
      <c r="P15" s="16" t="n">
        <f aca="false">($B9-SUM(N4:N14))/N15-1</f>
        <v>-1.88737914186277E-015</v>
      </c>
      <c r="Q15" s="60" t="n">
        <f aca="false">(O$2-COUNTA(M4:M15))/P15</f>
        <v>0</v>
      </c>
      <c r="R15" s="1" t="n">
        <f aca="false">($B$31-SUM(S4:S14))*B13</f>
        <v>16.2389753488448</v>
      </c>
      <c r="S15" s="1" t="n">
        <f aca="false">T15-R15</f>
        <v>807.909221335557</v>
      </c>
      <c r="T15" s="1" t="n">
        <f aca="false">T14</f>
        <v>824.148196684402</v>
      </c>
      <c r="U15" s="16" t="n">
        <f aca="false">($B9-SUM(S4:S14))/S15-1</f>
        <v>1.01000000000001</v>
      </c>
      <c r="V15" s="60" t="n">
        <f aca="false">(T$2-COUNTA(R4:R15))/U15</f>
        <v>0.990099009900977</v>
      </c>
      <c r="W15" s="1" t="n">
        <f aca="false">($B$31-SUM(X4:X14))*B13</f>
        <v>22.6165208299601</v>
      </c>
      <c r="X15" s="1" t="n">
        <f aca="false">Y15-W15</f>
        <v>746.395195866804</v>
      </c>
      <c r="Y15" s="1" t="n">
        <f aca="false">Y14</f>
        <v>769.011716696764</v>
      </c>
      <c r="Z15" s="16" t="n">
        <f aca="false">($B9-SUM(X4:X14))/X15-1</f>
        <v>2.03010000000002</v>
      </c>
      <c r="AA15" s="60" t="n">
        <f aca="false">(Y$2-COUNTA(W4:W15))/Z15</f>
        <v>0.985173144180082</v>
      </c>
      <c r="AB15" s="1" t="n">
        <f aca="false">($B$31-SUM(AC4:AC14))*B13</f>
        <v>28.1424505741217</v>
      </c>
      <c r="AC15" s="1" t="n">
        <f aca="false">AD15-AB15</f>
        <v>693.095351274955</v>
      </c>
      <c r="AD15" s="1" t="n">
        <f aca="false">AD14</f>
        <v>721.237801849077</v>
      </c>
      <c r="AE15" s="16" t="n">
        <f aca="false">($B9-SUM(AC4:AC14))/AC15-1</f>
        <v>3.06040099999999</v>
      </c>
      <c r="AF15" s="60" t="n">
        <f aca="false">(AD$2-COUNTA(AB4:AB15))/AE15</f>
        <v>0.980263697469714</v>
      </c>
      <c r="AG15" s="1" t="n">
        <f aca="false">($B$31-SUM(AH4:AH14))*B13</f>
        <v>32.976442875388</v>
      </c>
      <c r="AH15" s="1" t="n">
        <f aca="false">AI15-AG15</f>
        <v>646.469525333555</v>
      </c>
      <c r="AI15" s="1" t="n">
        <f aca="false">AI14</f>
        <v>679.445968208943</v>
      </c>
      <c r="AJ15" s="16" t="n">
        <f aca="false">($B9-SUM(AH4:AH14))/AH15-1</f>
        <v>4.10100501000003</v>
      </c>
      <c r="AK15" s="60" t="n">
        <f aca="false">(AI$2-COUNTA(AG4:AG15))/AJ15</f>
        <v>0.975370668957065</v>
      </c>
      <c r="AL15" s="1" t="n">
        <f aca="false">($B$31-SUM(AM4:AM14))*B13</f>
        <v>37.240604686675</v>
      </c>
      <c r="AM15" s="1" t="n">
        <f aca="false">AN15-AL15</f>
        <v>605.339946714459</v>
      </c>
      <c r="AN15" s="1" t="n">
        <f aca="false">AN14</f>
        <v>642.580551401134</v>
      </c>
      <c r="AO15" s="16" t="n">
        <f aca="false">($B9-SUM(AM4:AM14))/AM15-1</f>
        <v>5.15201506010004</v>
      </c>
      <c r="AP15" s="60" t="n">
        <f aca="false">(AN$2-COUNTA(AL4:AL15))/AO15</f>
        <v>0.970494057504349</v>
      </c>
      <c r="AQ15" s="1" t="n">
        <f aca="false">($B$31-SUM(AR4:AR14))*B13</f>
        <v>41.0299081033853</v>
      </c>
      <c r="AR15" s="1" t="n">
        <f aca="false">AS15-AQ15</f>
        <v>568.790570849627</v>
      </c>
      <c r="AS15" s="1" t="n">
        <f aca="false">AS14</f>
        <v>609.820478953012</v>
      </c>
      <c r="AT15" s="16" t="n">
        <f aca="false">($B9-SUM(AR4:AR14))/AR15-1</f>
        <v>6.21353521070104</v>
      </c>
      <c r="AU15" s="60" t="n">
        <f aca="false">(AS$2-COUNTA(AQ4:AQ15))/AT15</f>
        <v>0.965633861648795</v>
      </c>
      <c r="AV15" s="1" t="n">
        <f aca="false">($B$31-SUM(AW4:AW14))*B13</f>
        <v>44.4193311153611</v>
      </c>
      <c r="AW15" s="1" t="n">
        <f aca="false">AX15-AV15</f>
        <v>536.098204468165</v>
      </c>
      <c r="AX15" s="1" t="n">
        <f aca="false">AX14</f>
        <v>580.517535583526</v>
      </c>
      <c r="AY15" s="16" t="n">
        <f aca="false">($B9-SUM(AW4:AW14))/AW15-1</f>
        <v>7.28567056280802</v>
      </c>
      <c r="AZ15" s="60" t="n">
        <f aca="false">(AX$2-COUNTA(AV4:AV15))/AY15</f>
        <v>0.960790079602788</v>
      </c>
      <c r="BA15" s="1" t="n">
        <f aca="false">($B$31-SUM(BB4:BB14))*B13</f>
        <v>47.468856133252</v>
      </c>
      <c r="BB15" s="1" t="n">
        <f aca="false">BC15-BA15</f>
        <v>506.684292772261</v>
      </c>
      <c r="BC15" s="1" t="n">
        <f aca="false">BC14</f>
        <v>554.153148905513</v>
      </c>
      <c r="BD15" s="16" t="n">
        <f aca="false">($B9-SUM(BB4:BB14))/BB15-1</f>
        <v>8.36852726843612</v>
      </c>
      <c r="BE15" s="60" t="n">
        <f aca="false">(BC$2-COUNTA(BA4:BA15))/BD15</f>
        <v>0.95596270925398</v>
      </c>
    </row>
    <row r="16" customFormat="false" ht="14.4" hidden="true" customHeight="false" outlineLevel="1" collapsed="false">
      <c r="F16" s="16"/>
      <c r="G16" s="60"/>
      <c r="K16" s="16"/>
      <c r="L16" s="60"/>
      <c r="N16" s="1" t="n">
        <f aca="false">SUM($N4:N15)-$B9</f>
        <v>0</v>
      </c>
      <c r="P16" s="16"/>
      <c r="Q16" s="60"/>
      <c r="R16" s="1" t="n">
        <f aca="false">($B$31-SUM(S4:S15))*B13</f>
        <v>8.15988313548924</v>
      </c>
      <c r="S16" s="1" t="n">
        <f aca="false">T16-R16</f>
        <v>815.988313548912</v>
      </c>
      <c r="T16" s="1" t="n">
        <f aca="false">T15</f>
        <v>824.148196684402</v>
      </c>
      <c r="U16" s="16" t="n">
        <f aca="false">($B9-SUM(S4:S15))/S16-1</f>
        <v>1.37667655053519E-014</v>
      </c>
      <c r="V16" s="60" t="n">
        <f aca="false">(T$2-COUNTA(R4:R16))/U16</f>
        <v>0</v>
      </c>
      <c r="W16" s="1" t="n">
        <f aca="false">($B$31-SUM(X4:X15))*B13</f>
        <v>15.1525688712921</v>
      </c>
      <c r="X16" s="1" t="n">
        <f aca="false">Y16-W16</f>
        <v>753.859147825472</v>
      </c>
      <c r="Y16" s="1" t="n">
        <f aca="false">Y15</f>
        <v>769.011716696764</v>
      </c>
      <c r="Z16" s="16" t="n">
        <f aca="false">($B9-SUM(X4:X15))/X16-1</f>
        <v>1.01000000000001</v>
      </c>
      <c r="AA16" s="60" t="n">
        <f aca="false">(Y$2-COUNTA(W4:W16))/Z16</f>
        <v>0.990099009900976</v>
      </c>
      <c r="AB16" s="1" t="n">
        <f aca="false">($B$31-SUM(AC4:AC15))*B13</f>
        <v>21.2114970613722</v>
      </c>
      <c r="AC16" s="1" t="n">
        <f aca="false">AD16-AB16</f>
        <v>700.026304787705</v>
      </c>
      <c r="AD16" s="1" t="n">
        <f aca="false">AD15</f>
        <v>721.237801849077</v>
      </c>
      <c r="AE16" s="16" t="n">
        <f aca="false">($B9-SUM(AC4:AC15))/AC16-1</f>
        <v>2.03009999999999</v>
      </c>
      <c r="AF16" s="60" t="n">
        <f aca="false">(AD$2-COUNTA(AB4:AB16))/AE16</f>
        <v>0.985173144180095</v>
      </c>
      <c r="AG16" s="1" t="n">
        <f aca="false">($B$31-SUM(AH4:AH15))*B13</f>
        <v>26.5117476220525</v>
      </c>
      <c r="AH16" s="1" t="n">
        <f aca="false">AI16-AG16</f>
        <v>652.93422058689</v>
      </c>
      <c r="AI16" s="1" t="n">
        <f aca="false">AI15</f>
        <v>679.445968208943</v>
      </c>
      <c r="AJ16" s="16" t="n">
        <f aca="false">($B9-SUM(AH4:AH15))/AH16-1</f>
        <v>3.06040100000003</v>
      </c>
      <c r="AK16" s="60" t="n">
        <f aca="false">(AI$2-COUNTA(AG4:AG16))/AJ16</f>
        <v>0.980263697469702</v>
      </c>
      <c r="AL16" s="1" t="n">
        <f aca="false">($B$31-SUM(AM4:AM15))*B13</f>
        <v>31.1872052195304</v>
      </c>
      <c r="AM16" s="1" t="n">
        <f aca="false">AN16-AL16</f>
        <v>611.393346181603</v>
      </c>
      <c r="AN16" s="1" t="n">
        <f aca="false">AN15</f>
        <v>642.580551401134</v>
      </c>
      <c r="AO16" s="16" t="n">
        <f aca="false">($B9-SUM(AM4:AM15))/AM16-1</f>
        <v>4.10100501000004</v>
      </c>
      <c r="AP16" s="60" t="n">
        <f aca="false">(AN$2-COUNTA(AL4:AL16))/AO16</f>
        <v>0.975370668957062</v>
      </c>
      <c r="AQ16" s="1" t="n">
        <f aca="false">($B$31-SUM(AR4:AR15))*B13</f>
        <v>35.342002394889</v>
      </c>
      <c r="AR16" s="1" t="n">
        <f aca="false">AS16-AQ16</f>
        <v>574.478476558123</v>
      </c>
      <c r="AS16" s="1" t="n">
        <f aca="false">AS15</f>
        <v>609.820478953012</v>
      </c>
      <c r="AT16" s="16" t="n">
        <f aca="false">($B9-SUM(AR4:AR15))/AR16-1</f>
        <v>5.15201506010003</v>
      </c>
      <c r="AU16" s="60" t="n">
        <f aca="false">(AS$2-COUNTA(AQ4:AQ16))/AT16</f>
        <v>0.97049405750435</v>
      </c>
      <c r="AV16" s="1" t="n">
        <f aca="false">($B$31-SUM(AW4:AW15))*B13</f>
        <v>39.0583490706795</v>
      </c>
      <c r="AW16" s="1" t="n">
        <f aca="false">AX16-AV16</f>
        <v>541.459186512847</v>
      </c>
      <c r="AX16" s="1" t="n">
        <f aca="false">AX15</f>
        <v>580.517535583526</v>
      </c>
      <c r="AY16" s="16" t="n">
        <f aca="false">($B9-SUM(AW4:AW15))/AW16-1</f>
        <v>6.21353521070101</v>
      </c>
      <c r="AZ16" s="60" t="n">
        <f aca="false">(AX$2-COUNTA(AV4:AV16))/AY16</f>
        <v>0.965633861648799</v>
      </c>
      <c r="BA16" s="1" t="n">
        <f aca="false">($B$31-SUM(BB4:BB15))*B13</f>
        <v>42.4020132055294</v>
      </c>
      <c r="BB16" s="1" t="n">
        <f aca="false">BC16-BA16</f>
        <v>511.751135699984</v>
      </c>
      <c r="BC16" s="1" t="n">
        <f aca="false">BC15</f>
        <v>554.153148905513</v>
      </c>
      <c r="BD16" s="16" t="n">
        <f aca="false">($B9-SUM(BB4:BB15))/BB16-1</f>
        <v>7.28567056280804</v>
      </c>
      <c r="BE16" s="60" t="n">
        <f aca="false">(BC$2-COUNTA(BA4:BA16))/BD16</f>
        <v>0.960790079602785</v>
      </c>
    </row>
    <row r="17" customFormat="false" ht="14.4" hidden="true" customHeight="false" outlineLevel="1" collapsed="false">
      <c r="F17" s="16"/>
      <c r="G17" s="60"/>
      <c r="K17" s="16"/>
      <c r="L17" s="60"/>
      <c r="P17" s="16"/>
      <c r="Q17" s="60"/>
      <c r="S17" s="1" t="n">
        <f aca="false">SUM($S4:S16)-$B9</f>
        <v>0</v>
      </c>
      <c r="U17" s="16"/>
      <c r="V17" s="60"/>
      <c r="W17" s="1" t="n">
        <f aca="false">($B$31-SUM(X4:X16))*B13</f>
        <v>7.61397739303739</v>
      </c>
      <c r="X17" s="1" t="n">
        <f aca="false">Y17-W17</f>
        <v>761.397739303727</v>
      </c>
      <c r="Y17" s="1" t="n">
        <f aca="false">Y16</f>
        <v>769.011716696764</v>
      </c>
      <c r="Z17" s="16" t="n">
        <f aca="false">($B9-SUM(X4:X16))/X17-1</f>
        <v>1.55431223447522E-014</v>
      </c>
      <c r="AA17" s="60" t="n">
        <v>0</v>
      </c>
      <c r="AB17" s="1" t="n">
        <f aca="false">($B$31-SUM(AC4:AC16))*B13</f>
        <v>14.2112340134951</v>
      </c>
      <c r="AC17" s="1" t="n">
        <f aca="false">AD17-AB17</f>
        <v>707.026567835582</v>
      </c>
      <c r="AD17" s="1" t="n">
        <f aca="false">AD16</f>
        <v>721.237801849077</v>
      </c>
      <c r="AE17" s="16" t="n">
        <f aca="false">($B9-SUM(AC4:AC16))/AC17-1</f>
        <v>1.00999999999999</v>
      </c>
      <c r="AF17" s="60" t="n">
        <f aca="false">(AD$2-COUNTA(AB4:AB17))/AE17</f>
        <v>0.990099009901001</v>
      </c>
      <c r="AG17" s="1" t="n">
        <f aca="false">($B$31-SUM(AH4:AH16))*B13</f>
        <v>19.9824054161836</v>
      </c>
      <c r="AH17" s="1" t="n">
        <f aca="false">AI17-AG17</f>
        <v>659.463562792759</v>
      </c>
      <c r="AI17" s="1" t="n">
        <f aca="false">AI16</f>
        <v>679.445968208943</v>
      </c>
      <c r="AJ17" s="16" t="n">
        <f aca="false">($B9-SUM(AH4:AH16))/AH17-1</f>
        <v>2.03010000000003</v>
      </c>
      <c r="AK17" s="60" t="n">
        <f aca="false">(AI$2-COUNTA(AG4:AG17))/AJ17</f>
        <v>0.985173144180076</v>
      </c>
      <c r="AL17" s="1" t="n">
        <f aca="false">($B$31-SUM(AM4:AM16))*B13</f>
        <v>25.0732717577144</v>
      </c>
      <c r="AM17" s="1" t="n">
        <f aca="false">AN17-AL17</f>
        <v>617.507279643419</v>
      </c>
      <c r="AN17" s="1" t="n">
        <f aca="false">AN16</f>
        <v>642.580551401134</v>
      </c>
      <c r="AO17" s="16" t="n">
        <f aca="false">($B9-SUM(AM4:AM16))/AM17-1</f>
        <v>3.06040100000004</v>
      </c>
      <c r="AP17" s="60" t="n">
        <f aca="false">(AN$2-COUNTA(AL4:AL17))/AO17</f>
        <v>0.980263697469699</v>
      </c>
      <c r="AQ17" s="1" t="n">
        <f aca="false">($B$31-SUM(AR4:AR16))*B13</f>
        <v>29.5972176293078</v>
      </c>
      <c r="AR17" s="1" t="n">
        <f aca="false">AS17-AQ17</f>
        <v>580.223261323704</v>
      </c>
      <c r="AS17" s="1" t="n">
        <f aca="false">AS16</f>
        <v>609.820478953012</v>
      </c>
      <c r="AT17" s="16" t="n">
        <f aca="false">($B9-SUM(AR4:AR16))/AR17-1</f>
        <v>4.10100501000003</v>
      </c>
      <c r="AU17" s="60" t="n">
        <f aca="false">(AS$2-COUNTA(AQ4:AQ17))/AT17</f>
        <v>0.975370668957063</v>
      </c>
      <c r="AV17" s="1" t="n">
        <f aca="false">($B$31-SUM(AW4:AW16))*B13</f>
        <v>33.643757205551</v>
      </c>
      <c r="AW17" s="1" t="n">
        <f aca="false">AX17-AV17</f>
        <v>546.873778377975</v>
      </c>
      <c r="AX17" s="1" t="n">
        <f aca="false">AX16</f>
        <v>580.517535583526</v>
      </c>
      <c r="AY17" s="16" t="n">
        <f aca="false">($B9-SUM(AW4:AW16))/AW17-1</f>
        <v>5.15201506010001</v>
      </c>
      <c r="AZ17" s="60" t="n">
        <f aca="false">(AX$2-COUNTA(AV4:AV17))/AY17</f>
        <v>0.970494057504355</v>
      </c>
      <c r="BA17" s="1" t="n">
        <f aca="false">($B$31-SUM(BB4:BB16))*B13</f>
        <v>37.2845018485295</v>
      </c>
      <c r="BB17" s="1" t="n">
        <f aca="false">BC17-BA17</f>
        <v>516.868647056984</v>
      </c>
      <c r="BC17" s="1" t="n">
        <f aca="false">BC16</f>
        <v>554.153148905513</v>
      </c>
      <c r="BD17" s="16" t="n">
        <f aca="false">($B9-SUM(BB4:BB16))/BB17-1</f>
        <v>6.21353521070103</v>
      </c>
      <c r="BE17" s="60" t="n">
        <f aca="false">(BC$2-COUNTA(BA4:BA17))/BD17</f>
        <v>0.965633861648796</v>
      </c>
    </row>
    <row r="18" customFormat="false" ht="14.4" hidden="true" customHeight="false" outlineLevel="1" collapsed="false">
      <c r="F18" s="16"/>
      <c r="G18" s="60"/>
      <c r="K18" s="16"/>
      <c r="L18" s="60"/>
      <c r="P18" s="16"/>
      <c r="Q18" s="60"/>
      <c r="U18" s="16"/>
      <c r="V18" s="60"/>
      <c r="X18" s="1" t="n">
        <f aca="false">SUM($X4:X17)-$B9</f>
        <v>0</v>
      </c>
      <c r="Z18" s="16"/>
      <c r="AA18" s="60"/>
      <c r="AB18" s="1" t="n">
        <f aca="false">($B$31-SUM(AC4:AC17))*B13</f>
        <v>7.1409683351393</v>
      </c>
      <c r="AC18" s="1" t="n">
        <f aca="false">AD18-AB18</f>
        <v>714.096833513938</v>
      </c>
      <c r="AD18" s="1" t="n">
        <f aca="false">AD17</f>
        <v>721.237801849077</v>
      </c>
      <c r="AE18" s="16" t="n">
        <f aca="false">($B9-SUM(AC4:AC17))/AC18-1</f>
        <v>-1.14352971536391E-014</v>
      </c>
      <c r="AF18" s="60" t="n">
        <f aca="false">(AD$2-COUNTA(AB4:AB18))/AE18</f>
        <v>0</v>
      </c>
      <c r="AG18" s="1" t="n">
        <f aca="false">($B$31-SUM(AH4:AH17))*B13</f>
        <v>13.387769788256</v>
      </c>
      <c r="AH18" s="1" t="n">
        <f aca="false">AI18-AG18</f>
        <v>666.058198420687</v>
      </c>
      <c r="AI18" s="1" t="n">
        <f aca="false">AI17</f>
        <v>679.445968208943</v>
      </c>
      <c r="AJ18" s="16" t="n">
        <f aca="false">($B9-SUM(AH4:AH17))/AH18-1</f>
        <v>1.01000000000003</v>
      </c>
      <c r="AK18" s="60" t="n">
        <f aca="false">(AI$2-COUNTA(AG4:AG18))/AJ18</f>
        <v>0.990099009900962</v>
      </c>
      <c r="AL18" s="1" t="n">
        <f aca="false">($B$31-SUM(AM4:AM17))*B13</f>
        <v>18.8981989612802</v>
      </c>
      <c r="AM18" s="1" t="n">
        <f aca="false">AN18-AL18</f>
        <v>623.682352439854</v>
      </c>
      <c r="AN18" s="1" t="n">
        <f aca="false">AN17</f>
        <v>642.580551401134</v>
      </c>
      <c r="AO18" s="16" t="n">
        <f aca="false">($B9-SUM(AM4:AM17))/AM18-1</f>
        <v>2.03010000000003</v>
      </c>
      <c r="AP18" s="60" t="n">
        <f aca="false">(AN$2-COUNTA(AL4:AL18))/AO18</f>
        <v>0.985173144180073</v>
      </c>
      <c r="AQ18" s="1" t="n">
        <f aca="false">($B$31-SUM(AR4:AR17))*B13</f>
        <v>23.7949850160707</v>
      </c>
      <c r="AR18" s="1" t="n">
        <f aca="false">AS18-AQ18</f>
        <v>586.025493936942</v>
      </c>
      <c r="AS18" s="1" t="n">
        <f aca="false">AS17</f>
        <v>609.820478953012</v>
      </c>
      <c r="AT18" s="16" t="n">
        <f aca="false">($B9-SUM(AR4:AR17))/AR18-1</f>
        <v>3.06040100000003</v>
      </c>
      <c r="AU18" s="60" t="n">
        <f aca="false">(AS$2-COUNTA(AQ4:AQ18))/AT18</f>
        <v>0.9802636974697</v>
      </c>
      <c r="AV18" s="1" t="n">
        <f aca="false">($B$31-SUM(AW4:AW17))*B13</f>
        <v>28.1750194217712</v>
      </c>
      <c r="AW18" s="1" t="n">
        <f aca="false">AX18-AV18</f>
        <v>552.342516161755</v>
      </c>
      <c r="AX18" s="1" t="n">
        <f aca="false">AX17</f>
        <v>580.517535583526</v>
      </c>
      <c r="AY18" s="16" t="n">
        <f aca="false">($B9-SUM(AW4:AW17))/AW18-1</f>
        <v>4.10100501000001</v>
      </c>
      <c r="AZ18" s="60" t="n">
        <f aca="false">(AX$2-COUNTA(AV4:AV18))/AY18</f>
        <v>0.975370668957069</v>
      </c>
      <c r="BA18" s="1" t="n">
        <f aca="false">($B$31-SUM(BB4:BB17))*B13</f>
        <v>32.1158153779597</v>
      </c>
      <c r="BB18" s="1" t="n">
        <f aca="false">BC18-BA18</f>
        <v>522.037333527553</v>
      </c>
      <c r="BC18" s="1" t="n">
        <f aca="false">BC17</f>
        <v>554.153148905513</v>
      </c>
      <c r="BD18" s="16" t="n">
        <f aca="false">($B9-SUM(BB4:BB17))/BB18-1</f>
        <v>5.15201506010003</v>
      </c>
      <c r="BE18" s="60" t="n">
        <f aca="false">(BC$2-COUNTA(BA4:BA18))/BD18</f>
        <v>0.970494057504351</v>
      </c>
    </row>
    <row r="19" customFormat="false" ht="14.4" hidden="true" customHeight="false" outlineLevel="1" collapsed="false">
      <c r="F19" s="16"/>
      <c r="G19" s="60"/>
      <c r="K19" s="16"/>
      <c r="L19" s="60"/>
      <c r="P19" s="16"/>
      <c r="Q19" s="60"/>
      <c r="U19" s="16"/>
      <c r="V19" s="60"/>
      <c r="Z19" s="16"/>
      <c r="AA19" s="60"/>
      <c r="AC19" s="1" t="n">
        <f aca="false">SUM($AC4:AC18)-$B9</f>
        <v>0</v>
      </c>
      <c r="AE19" s="16"/>
      <c r="AF19" s="60"/>
      <c r="AG19" s="1" t="n">
        <f aca="false">($B$31-SUM(AH4:AH18))*B13</f>
        <v>6.72718780404912</v>
      </c>
      <c r="AH19" s="1" t="n">
        <f aca="false">AI19-AG19</f>
        <v>672.718780404894</v>
      </c>
      <c r="AI19" s="1" t="n">
        <f aca="false">AI18</f>
        <v>679.445968208943</v>
      </c>
      <c r="AJ19" s="16" t="n">
        <f aca="false">($B9-SUM(AH4:AH18))/AH19-1</f>
        <v>2.70894418008538E-014</v>
      </c>
      <c r="AK19" s="60" t="n">
        <f aca="false">(AI$2-COUNTA(AG4:AG19))/AJ19</f>
        <v>0</v>
      </c>
      <c r="AL19" s="1" t="n">
        <f aca="false">($B$31-SUM(AM4:AM18))*B13</f>
        <v>12.6613754368817</v>
      </c>
      <c r="AM19" s="1" t="n">
        <f aca="false">AN19-AL19</f>
        <v>629.919175964252</v>
      </c>
      <c r="AN19" s="1" t="n">
        <f aca="false">AN18</f>
        <v>642.580551401134</v>
      </c>
      <c r="AO19" s="16" t="n">
        <f aca="false">($B9-SUM(AM4:AM18))/AM19-1</f>
        <v>1.01000000000003</v>
      </c>
      <c r="AP19" s="60" t="n">
        <f aca="false">(AN$2-COUNTA(AL4:AL19))/AO19</f>
        <v>0.990099009900957</v>
      </c>
      <c r="AQ19" s="1" t="n">
        <f aca="false">($B$31-SUM(AR4:AR18))*B13</f>
        <v>17.9347300767013</v>
      </c>
      <c r="AR19" s="1" t="n">
        <f aca="false">AS19-AQ19</f>
        <v>591.885748876311</v>
      </c>
      <c r="AS19" s="1" t="n">
        <f aca="false">AS18</f>
        <v>609.820478953012</v>
      </c>
      <c r="AT19" s="16" t="n">
        <f aca="false">($B9-SUM(AR4:AR18))/AR19-1</f>
        <v>2.03010000000003</v>
      </c>
      <c r="AU19" s="60" t="n">
        <f aca="false">(AS$2-COUNTA(AQ4:AQ19))/AT19</f>
        <v>0.985173144180074</v>
      </c>
      <c r="AV19" s="1" t="n">
        <f aca="false">($B$31-SUM(AW4:AW18))*B13</f>
        <v>22.6515942601537</v>
      </c>
      <c r="AW19" s="1" t="n">
        <f aca="false">AX19-AV19</f>
        <v>557.865941323373</v>
      </c>
      <c r="AX19" s="1" t="n">
        <f aca="false">AX18</f>
        <v>580.517535583526</v>
      </c>
      <c r="AY19" s="16" t="n">
        <f aca="false">($B9-SUM(AW4:AW18))/AW19-1</f>
        <v>3.06040100000001</v>
      </c>
      <c r="AZ19" s="60" t="n">
        <f aca="false">(AX$2-COUNTA(AV4:AV19))/AY19</f>
        <v>0.980263697469708</v>
      </c>
      <c r="BA19" s="1" t="n">
        <f aca="false">($B$31-SUM(BB4:BB18))*B13</f>
        <v>26.8954420426842</v>
      </c>
      <c r="BB19" s="1" t="n">
        <f aca="false">BC19-BA19</f>
        <v>527.257706862829</v>
      </c>
      <c r="BC19" s="1" t="n">
        <f aca="false">BC18</f>
        <v>554.153148905513</v>
      </c>
      <c r="BD19" s="16" t="n">
        <f aca="false">($B9-SUM(BB4:BB18))/BB19-1</f>
        <v>4.10100501000003</v>
      </c>
      <c r="BE19" s="60" t="n">
        <f aca="false">(BC$2-COUNTA(BA4:BA19))/BD19</f>
        <v>0.975370668957065</v>
      </c>
    </row>
    <row r="20" customFormat="false" ht="14.4" hidden="true" customHeight="false" outlineLevel="1" collapsed="false">
      <c r="F20" s="16"/>
      <c r="G20" s="60"/>
      <c r="K20" s="16"/>
      <c r="L20" s="60"/>
      <c r="P20" s="16"/>
      <c r="Q20" s="60"/>
      <c r="U20" s="16"/>
      <c r="V20" s="60"/>
      <c r="Z20" s="16"/>
      <c r="AA20" s="60"/>
      <c r="AE20" s="16"/>
      <c r="AF20" s="60"/>
      <c r="AH20" s="1" t="n">
        <f aca="false">SUM($AH4:AH19)-$B9</f>
        <v>-1.81898940354586E-011</v>
      </c>
      <c r="AJ20" s="16"/>
      <c r="AK20" s="60"/>
      <c r="AL20" s="1" t="n">
        <f aca="false">($B$31-SUM(AM4:AM19))*B13</f>
        <v>6.36218367723915</v>
      </c>
      <c r="AM20" s="1" t="n">
        <f aca="false">AN20-AL20</f>
        <v>636.218367723895</v>
      </c>
      <c r="AN20" s="1" t="n">
        <f aca="false">AN19</f>
        <v>642.580551401134</v>
      </c>
      <c r="AO20" s="16" t="n">
        <f aca="false">($B9-SUM(AM4:AM19))/AM20-1</f>
        <v>3.26405569239796E-014</v>
      </c>
      <c r="AP20" s="60" t="n">
        <f aca="false">(AN$2-COUNTA(AL5:AL20))/AO20</f>
        <v>30636732158983</v>
      </c>
      <c r="AQ20" s="1" t="n">
        <f aca="false">($B$31-SUM(AR4:AR19))*B13</f>
        <v>12.0158725879382</v>
      </c>
      <c r="AR20" s="1" t="n">
        <f aca="false">AS20-AQ20</f>
        <v>597.804606365074</v>
      </c>
      <c r="AS20" s="1" t="n">
        <f aca="false">AS19</f>
        <v>609.820478953012</v>
      </c>
      <c r="AT20" s="16" t="n">
        <f aca="false">($B9-SUM(AR4:AR19))/AR20-1</f>
        <v>1.01000000000003</v>
      </c>
      <c r="AU20" s="60" t="n">
        <f aca="false">(AS$2-COUNTA(AQ4:AQ20))/AT20</f>
        <v>0.990099009900959</v>
      </c>
      <c r="AV20" s="1" t="n">
        <f aca="false">($B$31-SUM(AW4:AW19))*B13</f>
        <v>17.07293484692</v>
      </c>
      <c r="AW20" s="1" t="n">
        <f aca="false">AX20-AV20</f>
        <v>563.444600736606</v>
      </c>
      <c r="AX20" s="1" t="n">
        <f aca="false">AX19</f>
        <v>580.517535583526</v>
      </c>
      <c r="AY20" s="16" t="n">
        <f aca="false">($B9-SUM(AW4:AW19))/AW20-1</f>
        <v>2.03010000000001</v>
      </c>
      <c r="AZ20" s="60" t="n">
        <f aca="false">(AX$2-COUNTA(AV4:AV20))/AY20</f>
        <v>0.985173144180085</v>
      </c>
      <c r="BA20" s="1" t="n">
        <f aca="false">($B$31-SUM(BB4:BB19))*B13</f>
        <v>21.6228649740559</v>
      </c>
      <c r="BB20" s="1" t="n">
        <f aca="false">BC20-BA20</f>
        <v>532.530283931457</v>
      </c>
      <c r="BC20" s="1" t="n">
        <f aca="false">BC19</f>
        <v>554.153148905513</v>
      </c>
      <c r="BD20" s="16" t="n">
        <f aca="false">($B9-SUM(BB4:BB19))/BB20-1</f>
        <v>3.06040100000003</v>
      </c>
      <c r="BE20" s="60" t="n">
        <f aca="false">(BC$2-COUNTA(BA4:BA20))/BD20</f>
        <v>0.980263697469702</v>
      </c>
    </row>
    <row r="21" customFormat="false" ht="14.4" hidden="true" customHeight="false" outlineLevel="1" collapsed="false">
      <c r="F21" s="16"/>
      <c r="G21" s="60"/>
      <c r="K21" s="16"/>
      <c r="L21" s="60"/>
      <c r="P21" s="16"/>
      <c r="Q21" s="60"/>
      <c r="U21" s="16"/>
      <c r="V21" s="60"/>
      <c r="Z21" s="16"/>
      <c r="AA21" s="60"/>
      <c r="AE21" s="16"/>
      <c r="AF21" s="60"/>
      <c r="AJ21" s="16"/>
      <c r="AK21" s="60"/>
      <c r="AM21" s="1" t="n">
        <f aca="false">SUM($AM4:AM20)-$B9</f>
        <v>-2.00088834390044E-011</v>
      </c>
      <c r="AO21" s="16"/>
      <c r="AP21" s="60"/>
      <c r="AQ21" s="1" t="n">
        <f aca="false">($B$31-SUM(AR4:AR20))*B13</f>
        <v>6.03782652428743</v>
      </c>
      <c r="AR21" s="1" t="n">
        <f aca="false">AS21-AQ21</f>
        <v>603.782652428725</v>
      </c>
      <c r="AS21" s="1" t="n">
        <f aca="false">AS20</f>
        <v>609.820478953012</v>
      </c>
      <c r="AT21" s="16" t="n">
        <f aca="false">($B9-SUM(AR4:AR20))/AR21-1</f>
        <v>3.01980662698043E-014</v>
      </c>
      <c r="AU21" s="60" t="n">
        <f aca="false">(AS$2-COUNTA(AQ4:AQ21))/AT21</f>
        <v>0</v>
      </c>
      <c r="AV21" s="1" t="n">
        <f aca="false">($B$31-SUM(AW4:AW20))*B13</f>
        <v>11.4384888395539</v>
      </c>
      <c r="AW21" s="1" t="n">
        <f aca="false">AX21-AV21</f>
        <v>569.079046743972</v>
      </c>
      <c r="AX21" s="1" t="n">
        <f aca="false">AX20</f>
        <v>580.517535583526</v>
      </c>
      <c r="AY21" s="16" t="n">
        <f aca="false">($B9-SUM(AW4:AW20))/AW21-1</f>
        <v>1.01000000000001</v>
      </c>
      <c r="AZ21" s="60" t="n">
        <f aca="false">(AX$2-COUNTA(AV4:AV21))/AY21</f>
        <v>0.990099009900981</v>
      </c>
      <c r="BA21" s="1" t="n">
        <f aca="false">($B$31-SUM(BB4:BB20))*B13</f>
        <v>16.2975621347413</v>
      </c>
      <c r="BB21" s="1" t="n">
        <f aca="false">BC21-BA21</f>
        <v>537.855586770772</v>
      </c>
      <c r="BC21" s="1" t="n">
        <f aca="false">BC20</f>
        <v>554.153148905513</v>
      </c>
      <c r="BD21" s="16" t="n">
        <f aca="false">($B9-SUM(BB4:BB20))/BB21-1</f>
        <v>2.03010000000003</v>
      </c>
      <c r="BE21" s="60" t="n">
        <f aca="false">(BC$2-COUNTA(BA4:BA21))/BD21</f>
        <v>0.985173144180076</v>
      </c>
    </row>
    <row r="22" customFormat="false" ht="14.4" hidden="true" customHeight="false" outlineLevel="1" collapsed="false">
      <c r="F22" s="16"/>
      <c r="G22" s="60"/>
      <c r="K22" s="16"/>
      <c r="L22" s="60"/>
      <c r="P22" s="16"/>
      <c r="Q22" s="60"/>
      <c r="U22" s="16"/>
      <c r="V22" s="60"/>
      <c r="Z22" s="16"/>
      <c r="AA22" s="60"/>
      <c r="AE22" s="16"/>
      <c r="AF22" s="60"/>
      <c r="AJ22" s="16"/>
      <c r="AK22" s="60"/>
      <c r="AO22" s="16"/>
      <c r="AP22" s="60"/>
      <c r="AR22" s="1" t="n">
        <f aca="false">SUM($AR4:AR21)-$B9</f>
        <v>-1.81898940354586E-011</v>
      </c>
      <c r="AT22" s="16"/>
      <c r="AU22" s="60"/>
      <c r="AV22" s="1" t="n">
        <f aca="false">($B$31-SUM(AW4:AW21))*B13</f>
        <v>5.74769837211417</v>
      </c>
      <c r="AW22" s="1" t="n">
        <f aca="false">AX22-AV22</f>
        <v>574.769837211412</v>
      </c>
      <c r="AX22" s="1" t="n">
        <f aca="false">AX21</f>
        <v>580.517535583526</v>
      </c>
      <c r="AY22" s="16" t="n">
        <f aca="false">($B9-SUM(AW4:AW21))/AW22-1</f>
        <v>9.10382880192628E-015</v>
      </c>
      <c r="AZ22" s="60" t="n">
        <f aca="false">(AX$2-COUNTA(AV4:AV22))/AY22</f>
        <v>0</v>
      </c>
      <c r="BA22" s="1" t="n">
        <f aca="false">($B$31-SUM(BB4:BB21))*B13</f>
        <v>10.9190062670336</v>
      </c>
      <c r="BB22" s="1" t="n">
        <f aca="false">BC22-BA22</f>
        <v>543.23414263848</v>
      </c>
      <c r="BC22" s="1" t="n">
        <f aca="false">BC21</f>
        <v>554.153148905513</v>
      </c>
      <c r="BD22" s="16" t="n">
        <f aca="false">($B9-SUM(BB4:BB21))/BB22-1</f>
        <v>1.01000000000003</v>
      </c>
      <c r="BE22" s="60" t="n">
        <f aca="false">(BC$2-COUNTA(BA4:BA22))/BD22</f>
        <v>0.990099009900964</v>
      </c>
    </row>
    <row r="23" customFormat="false" ht="14.4" hidden="true" customHeight="false" outlineLevel="1" collapsed="false">
      <c r="F23" s="64"/>
      <c r="G23" s="60"/>
      <c r="K23" s="64"/>
      <c r="L23" s="60"/>
      <c r="P23" s="64"/>
      <c r="Q23" s="60"/>
      <c r="U23" s="64"/>
      <c r="V23" s="60"/>
      <c r="Z23" s="64"/>
      <c r="AA23" s="60"/>
      <c r="AE23" s="64"/>
      <c r="AF23" s="60"/>
      <c r="AJ23" s="64"/>
      <c r="AK23" s="60"/>
      <c r="AO23" s="64"/>
      <c r="AP23" s="60"/>
      <c r="AT23" s="64"/>
      <c r="AU23" s="60"/>
      <c r="AW23" s="1" t="n">
        <f aca="false">SUM($AW4:AW22)-$B9</f>
        <v>0</v>
      </c>
      <c r="AY23" s="64"/>
      <c r="AZ23" s="60"/>
      <c r="BA23" s="1" t="n">
        <f aca="false">($B$31-SUM(BB4:BB22))*B13</f>
        <v>5.48666484064879</v>
      </c>
      <c r="BB23" s="1" t="n">
        <f aca="false">BC23-BA23</f>
        <v>548.666484064864</v>
      </c>
      <c r="BC23" s="1" t="n">
        <f aca="false">BC22</f>
        <v>554.153148905513</v>
      </c>
      <c r="BD23" s="64" t="n">
        <f aca="false">($B9-SUM(BB4:BB22))/BB23-1</f>
        <v>2.68673971959288E-014</v>
      </c>
      <c r="BE23" s="60" t="n">
        <f aca="false">(BC$2-COUNTA(BA4:BA23))/BD23</f>
        <v>0</v>
      </c>
    </row>
    <row r="24" customFormat="false" ht="14.4" hidden="true" customHeight="false" outlineLevel="1" collapsed="false">
      <c r="BB24" s="1" t="n">
        <f aca="false">SUM($BB4:BB23)-$B9</f>
        <v>-1.45519152283669E-011</v>
      </c>
    </row>
    <row r="25" customFormat="false" ht="14.4" hidden="true" customHeight="false" outlineLevel="1" collapsed="false"/>
    <row r="26" customFormat="false" ht="14.4" hidden="true" customHeight="false" outlineLevel="1" collapsed="false">
      <c r="C26" s="1" t="n">
        <f aca="false">$B31*B35</f>
        <v>200</v>
      </c>
      <c r="D26" s="1" t="n">
        <f aca="false">E26-C26</f>
        <v>913.265278653165</v>
      </c>
      <c r="E26" s="1" t="n">
        <f aca="false">$B31*$B35/(1-(1+$B35)^-$E$2)</f>
        <v>1113.26527865317</v>
      </c>
      <c r="F26" s="16" t="n">
        <f aca="false">$B31/D26-1</f>
        <v>9.94972099973785</v>
      </c>
      <c r="G26" s="60" t="n">
        <f aca="false">(E$2-COUNTA(C26:C26))/F26</f>
        <v>0.904547976796246</v>
      </c>
      <c r="H26" s="1" t="n">
        <f aca="false">$B31*B35</f>
        <v>200</v>
      </c>
      <c r="I26" s="1" t="n">
        <f aca="false">J26-H26</f>
        <v>821.779428236456</v>
      </c>
      <c r="J26" s="1" t="n">
        <f aca="false">$B31*$B35/(1-(1+$B35)^-$J$2)</f>
        <v>1021.77942823646</v>
      </c>
      <c r="K26" s="16" t="n">
        <f aca="false">$B31/I26-1</f>
        <v>11.1687154197326</v>
      </c>
      <c r="L26" s="60" t="n">
        <f aca="false">(J$2-COUNTA(H26:H26))/K26</f>
        <v>0.895358116326633</v>
      </c>
      <c r="M26" s="1" t="n">
        <f aca="false">$B31*B35</f>
        <v>200</v>
      </c>
      <c r="N26" s="1" t="n">
        <f aca="false">O26-M26</f>
        <v>745.595966229515</v>
      </c>
      <c r="O26" s="1" t="n">
        <f aca="false">$B31*$B35/(1-(1+$B35)^-$O$2)</f>
        <v>945.595966229515</v>
      </c>
      <c r="P26" s="16" t="n">
        <f aca="false">$B31/N26-1</f>
        <v>12.4120897281273</v>
      </c>
      <c r="Q26" s="60" t="n">
        <f aca="false">(O$2-COUNTA(M26:M26))/P26</f>
        <v>0.886232716725589</v>
      </c>
      <c r="R26" s="1" t="n">
        <f aca="false">$B31*B35</f>
        <v>200</v>
      </c>
      <c r="S26" s="1" t="n">
        <f aca="false">T26-R26</f>
        <v>681.18352671696</v>
      </c>
      <c r="T26" s="1" t="n">
        <f aca="false">$B31*$B35/(1-(1+$B35)^-$T$2)</f>
        <v>881.18352671696</v>
      </c>
      <c r="U26" s="16" t="n">
        <f aca="false">$B31/S26-1</f>
        <v>13.6803315226898</v>
      </c>
      <c r="V26" s="60" t="n">
        <f aca="false">(T$2-COUNTA(R26:R26))/U26</f>
        <v>0.877171724975901</v>
      </c>
      <c r="W26" s="1" t="n">
        <f aca="false">$B31*B35</f>
        <v>200</v>
      </c>
      <c r="X26" s="1" t="n">
        <f aca="false">Y26-W26</f>
        <v>626.019701849919</v>
      </c>
      <c r="Y26" s="1" t="n">
        <f aca="false">$B31*$B35/(1-(1+$B35)^-$Y$2)</f>
        <v>826.019701849919</v>
      </c>
      <c r="Z26" s="16" t="n">
        <f aca="false">$B31/X26-1</f>
        <v>14.9739381531436</v>
      </c>
      <c r="AA26" s="60" t="n">
        <f aca="false">(Y$2-COUNTA(W26:W26))/Z26</f>
        <v>0.868175083070635</v>
      </c>
      <c r="AB26" s="1" t="n">
        <f aca="false">$B31*B35</f>
        <v>200</v>
      </c>
      <c r="AC26" s="1" t="n">
        <f aca="false">AD26-AB26</f>
        <v>578.254722502442</v>
      </c>
      <c r="AD26" s="1" t="n">
        <f aca="false">$B31*$B35/(1-(1+$B35)^-$AD$2)</f>
        <v>778.254722502442</v>
      </c>
      <c r="AE26" s="16" t="n">
        <f aca="false">$B31/AC26-1</f>
        <v>16.2934169162065</v>
      </c>
      <c r="AF26" s="60" t="n">
        <f aca="false">(AD$2-COUNTA(AB26:AB26))/AE26</f>
        <v>0.859242728029301</v>
      </c>
      <c r="AG26" s="1" t="n">
        <f aca="false">$B31*B35</f>
        <v>200</v>
      </c>
      <c r="AH26" s="1" t="n">
        <f aca="false">AI26-AG26</f>
        <v>536.501258682616</v>
      </c>
      <c r="AI26" s="1" t="n">
        <f aca="false">$B31*$B35/(1-(1+$B35)^-$AI$2)</f>
        <v>736.501258682616</v>
      </c>
      <c r="AJ26" s="16" t="n">
        <f aca="false">$B31/AH26-1</f>
        <v>17.6392852545306</v>
      </c>
      <c r="AK26" s="60" t="n">
        <f aca="false">(AI$2-COUNTA(AG26:AG26))/AJ26</f>
        <v>0.850374591915355</v>
      </c>
      <c r="AL26" s="1" t="n">
        <f aca="false">$B31*B35</f>
        <v>200</v>
      </c>
      <c r="AM26" s="1" t="n">
        <f aca="false">AN26-AL26</f>
        <v>499.698408034691</v>
      </c>
      <c r="AN26" s="1" t="n">
        <f aca="false">$B31*$B35/(1-(1+$B35)^-$AN$2)</f>
        <v>699.698408034691</v>
      </c>
      <c r="AO26" s="16" t="n">
        <f aca="false">$B31/AM26-1</f>
        <v>19.0120709596212</v>
      </c>
      <c r="AP26" s="60" t="n">
        <f aca="false">(AN$2-COUNTA(AL26:AL26))/AO26</f>
        <v>0.841570601855084</v>
      </c>
      <c r="AQ26" s="1" t="n">
        <f aca="false">$B31*B35</f>
        <v>200</v>
      </c>
      <c r="AR26" s="1" t="n">
        <f aca="false">AS26-AQ26</f>
        <v>467.02102150791</v>
      </c>
      <c r="AS26" s="1" t="n">
        <f aca="false">$B31*$B35/(1-(1+$B35)^-$AS$2)</f>
        <v>667.02102150791</v>
      </c>
      <c r="AT26" s="16" t="n">
        <f aca="false">$B31/AR26-1</f>
        <v>20.4123123788136</v>
      </c>
      <c r="AU26" s="60" t="n">
        <f aca="false">(AS$2-COUNTA(AQ26:AQ26))/AT26</f>
        <v>0.832830680057819</v>
      </c>
      <c r="AV26" s="1" t="n">
        <f aca="false">$B31*B35</f>
        <v>200</v>
      </c>
      <c r="AW26" s="1" t="n">
        <f aca="false">AX26-AV26</f>
        <v>437.817663025371</v>
      </c>
      <c r="AX26" s="1" t="n">
        <f aca="false">$B31*$B35/(1-(1+$B35)^-$AX$2)</f>
        <v>637.817663025371</v>
      </c>
      <c r="AY26" s="16" t="n">
        <f aca="false">$B31/AW26-1</f>
        <v>21.8405586263899</v>
      </c>
      <c r="AZ26" s="60" t="n">
        <f aca="false">(AX$2-COUNTA(AV26:AV26))/AY26</f>
        <v>0.824154743837488</v>
      </c>
      <c r="BA26" s="1" t="n">
        <f aca="false">$B31*B35</f>
        <v>200</v>
      </c>
      <c r="BB26" s="1" t="n">
        <f aca="false">BC26-BA26</f>
        <v>411.567181252904</v>
      </c>
      <c r="BC26" s="1" t="n">
        <f aca="false">$B31*$B35/(1-(1+$B35)^-$BC$2)</f>
        <v>611.567181252904</v>
      </c>
      <c r="BD26" s="16" t="n">
        <f aca="false">$B31/BB26-1</f>
        <v>23.2973697989177</v>
      </c>
      <c r="BE26" s="60" t="n">
        <f aca="false">(BC$2-COUNTA(BA26:BA26))/BD26</f>
        <v>0.815542705635494</v>
      </c>
    </row>
    <row r="27" customFormat="false" ht="14.4" hidden="true" customHeight="false" outlineLevel="1" collapsed="false">
      <c r="C27" s="1" t="n">
        <f aca="false">($B$31-SUM(D26:D26))*B35</f>
        <v>181.734694426937</v>
      </c>
      <c r="D27" s="1" t="n">
        <f aca="false">E27-C27</f>
        <v>931.530584226228</v>
      </c>
      <c r="E27" s="1" t="n">
        <f aca="false">E26</f>
        <v>1113.26527865317</v>
      </c>
      <c r="F27" s="16" t="n">
        <f aca="false">($B31-SUM(D26:D26))/D27-1</f>
        <v>8.75462843111554</v>
      </c>
      <c r="G27" s="60" t="n">
        <f aca="false">(E$2-COUNTA(C26:C27))/F27</f>
        <v>0.913802346147159</v>
      </c>
      <c r="H27" s="1" t="n">
        <f aca="false">($B$31-SUM(I26:I26))*B35</f>
        <v>183.564411435271</v>
      </c>
      <c r="I27" s="1" t="n">
        <f aca="false">J27-H27</f>
        <v>838.215016801185</v>
      </c>
      <c r="J27" s="1" t="n">
        <f aca="false">J26</f>
        <v>1021.77942823646</v>
      </c>
      <c r="K27" s="16" t="n">
        <f aca="false">($B31-SUM(I26:I26))/I27-1</f>
        <v>9.94972099973784</v>
      </c>
      <c r="L27" s="60" t="n">
        <f aca="false">(J$2-COUNTA(H26:H27))/K27</f>
        <v>0.904547976796247</v>
      </c>
      <c r="M27" s="1" t="n">
        <f aca="false">($B$31-SUM(N26:N26))*B35</f>
        <v>185.08808067541</v>
      </c>
      <c r="N27" s="1" t="n">
        <f aca="false">O27-M27</f>
        <v>760.507885554106</v>
      </c>
      <c r="O27" s="1" t="n">
        <f aca="false">O26</f>
        <v>945.595966229515</v>
      </c>
      <c r="P27" s="16" t="n">
        <f aca="false">($B31-SUM(N26:N26))/N27-1</f>
        <v>11.1687154197326</v>
      </c>
      <c r="Q27" s="60" t="n">
        <f aca="false">(O$2-COUNTA(M26:M27))/P27</f>
        <v>0.895358116326632</v>
      </c>
      <c r="R27" s="1" t="n">
        <f aca="false">($B$31-SUM(S26:S26))*B35</f>
        <v>186.376329465661</v>
      </c>
      <c r="S27" s="1" t="n">
        <f aca="false">T27-R27</f>
        <v>694.807197251299</v>
      </c>
      <c r="T27" s="1" t="n">
        <f aca="false">T26</f>
        <v>881.18352671696</v>
      </c>
      <c r="U27" s="16" t="n">
        <f aca="false">($B31-SUM(S26:S26))/S27-1</f>
        <v>12.4120897281273</v>
      </c>
      <c r="V27" s="60" t="n">
        <f aca="false">(T$2-COUNTA(R26:R27))/U27</f>
        <v>0.886232716725589</v>
      </c>
      <c r="W27" s="1" t="n">
        <f aca="false">($B$31-SUM(X26:X26))*B35</f>
        <v>187.479605963002</v>
      </c>
      <c r="X27" s="1" t="n">
        <f aca="false">Y27-W27</f>
        <v>638.540095886917</v>
      </c>
      <c r="Y27" s="1" t="n">
        <f aca="false">Y26</f>
        <v>826.019701849919</v>
      </c>
      <c r="Z27" s="16" t="n">
        <f aca="false">($B31-SUM(X26:X26))/X27-1</f>
        <v>13.6803315226898</v>
      </c>
      <c r="AA27" s="60" t="n">
        <f aca="false">(Y$2-COUNTA(W26:W27))/Z27</f>
        <v>0.8771717249759</v>
      </c>
      <c r="AB27" s="1" t="n">
        <f aca="false">($B$31-SUM(AC26:AC26))*B35</f>
        <v>188.434905549951</v>
      </c>
      <c r="AC27" s="1" t="n">
        <f aca="false">AD27-AB27</f>
        <v>589.819816952491</v>
      </c>
      <c r="AD27" s="1" t="n">
        <f aca="false">AD26</f>
        <v>778.254722502442</v>
      </c>
      <c r="AE27" s="16" t="n">
        <f aca="false">($B31-SUM(AC26:AC26))/AC27-1</f>
        <v>14.9739381531436</v>
      </c>
      <c r="AF27" s="60" t="n">
        <f aca="false">(AD$2-COUNTA(AB26:AB27))/AE27</f>
        <v>0.868175083070636</v>
      </c>
      <c r="AG27" s="1" t="n">
        <f aca="false">($B$31-SUM(AH26:AH26))*B35</f>
        <v>189.269974826348</v>
      </c>
      <c r="AH27" s="1" t="n">
        <f aca="false">AI27-AG27</f>
        <v>547.231283856269</v>
      </c>
      <c r="AI27" s="1" t="n">
        <f aca="false">AI26</f>
        <v>736.501258682616</v>
      </c>
      <c r="AJ27" s="16" t="n">
        <f aca="false">($B31-SUM(AH26:AH26))/AH27-1</f>
        <v>16.2934169162065</v>
      </c>
      <c r="AK27" s="60" t="n">
        <f aca="false">(AI$2-COUNTA(AG26:AG27))/AJ27</f>
        <v>0.8592427280293</v>
      </c>
      <c r="AL27" s="1" t="n">
        <f aca="false">($B$31-SUM(AM26:AM26))*B35</f>
        <v>190.006031839306</v>
      </c>
      <c r="AM27" s="1" t="n">
        <f aca="false">AN27-AL27</f>
        <v>509.692376195385</v>
      </c>
      <c r="AN27" s="1" t="n">
        <f aca="false">AN26</f>
        <v>699.698408034691</v>
      </c>
      <c r="AO27" s="16" t="n">
        <f aca="false">($B31-SUM(AM26:AM26))/AM27-1</f>
        <v>17.6392852545306</v>
      </c>
      <c r="AP27" s="60" t="n">
        <f aca="false">(AN$2-COUNTA(AL26:AL27))/AO27</f>
        <v>0.850374591915355</v>
      </c>
      <c r="AQ27" s="1" t="n">
        <f aca="false">($B$31-SUM(AR26:AR26))*B35</f>
        <v>190.659579569842</v>
      </c>
      <c r="AR27" s="1" t="n">
        <f aca="false">AS27-AQ27</f>
        <v>476.361441938068</v>
      </c>
      <c r="AS27" s="1" t="n">
        <f aca="false">AS26</f>
        <v>667.02102150791</v>
      </c>
      <c r="AT27" s="16" t="n">
        <f aca="false">($B31-SUM(AR26:AR26))/AR27-1</f>
        <v>19.0120709596212</v>
      </c>
      <c r="AU27" s="60" t="n">
        <f aca="false">(AS$2-COUNTA(AQ26:AQ27))/AT27</f>
        <v>0.841570601855085</v>
      </c>
      <c r="AV27" s="1" t="n">
        <f aca="false">($B$31-SUM(AW26:AW26))*B35</f>
        <v>191.243646739493</v>
      </c>
      <c r="AW27" s="1" t="n">
        <f aca="false">AX27-AV27</f>
        <v>446.574016285878</v>
      </c>
      <c r="AX27" s="1" t="n">
        <f aca="false">AX26</f>
        <v>637.817663025371</v>
      </c>
      <c r="AY27" s="16" t="n">
        <f aca="false">($B31-SUM(AW26:AW26))/AW27-1</f>
        <v>20.4123123788136</v>
      </c>
      <c r="AZ27" s="60" t="n">
        <f aca="false">(AX$2-COUNTA(AV26:AV27))/AY27</f>
        <v>0.832830680057819</v>
      </c>
      <c r="BA27" s="1" t="n">
        <f aca="false">($B$31-SUM(BB26:BB26))*B35</f>
        <v>191.768656374942</v>
      </c>
      <c r="BB27" s="1" t="n">
        <f aca="false">BC27-BA27</f>
        <v>419.798524877962</v>
      </c>
      <c r="BC27" s="1" t="n">
        <f aca="false">BC26</f>
        <v>611.567181252904</v>
      </c>
      <c r="BD27" s="16" t="n">
        <f aca="false">($B31-SUM(BB26:BB26))/BB27-1</f>
        <v>21.8405586263899</v>
      </c>
      <c r="BE27" s="60" t="n">
        <f aca="false">(BC$2-COUNTA(BA26:BA27))/BD27</f>
        <v>0.824154743837487</v>
      </c>
    </row>
    <row r="28" customFormat="false" ht="14.4" hidden="true" customHeight="false" outlineLevel="1" collapsed="false">
      <c r="C28" s="1" t="n">
        <f aca="false">($B$31-SUM(D26:D27))*B35</f>
        <v>163.104082742412</v>
      </c>
      <c r="D28" s="1" t="n">
        <f aca="false">E28-C28</f>
        <v>950.161195910753</v>
      </c>
      <c r="E28" s="1" t="n">
        <f aca="false">E27</f>
        <v>1113.26527865317</v>
      </c>
      <c r="F28" s="16" t="n">
        <f aca="false">($B31-SUM(D26:D27))/D28-1</f>
        <v>7.58296905011328</v>
      </c>
      <c r="G28" s="60" t="n">
        <f aca="false">(E$2-COUNTA(C26:C28))/F28</f>
        <v>0.923121267374213</v>
      </c>
      <c r="H28" s="1" t="n">
        <f aca="false">($B$31-SUM(I26:I27))*B35</f>
        <v>166.800111099247</v>
      </c>
      <c r="I28" s="1" t="n">
        <f aca="false">J28-H28</f>
        <v>854.979317137209</v>
      </c>
      <c r="J28" s="1" t="n">
        <f aca="false">J27</f>
        <v>1021.77942823646</v>
      </c>
      <c r="K28" s="16" t="n">
        <f aca="false">($B31-SUM(I26:I27))/I28-1</f>
        <v>8.75462843111553</v>
      </c>
      <c r="L28" s="60" t="n">
        <f aca="false">(J$2-COUNTA(H26:H28))/K28</f>
        <v>0.91380234614716</v>
      </c>
      <c r="M28" s="1" t="n">
        <f aca="false">($B$31-SUM(N26:N27))*B35</f>
        <v>169.877922964328</v>
      </c>
      <c r="N28" s="1" t="n">
        <f aca="false">O28-M28</f>
        <v>775.718043265188</v>
      </c>
      <c r="O28" s="1" t="n">
        <f aca="false">O27</f>
        <v>945.595966229515</v>
      </c>
      <c r="P28" s="16" t="n">
        <f aca="false">($B31-SUM(N26:N27))/N28-1</f>
        <v>9.94972099973785</v>
      </c>
      <c r="Q28" s="60" t="n">
        <f aca="false">(O$2-COUNTA(M26:M28))/P28</f>
        <v>0.904547976796246</v>
      </c>
      <c r="R28" s="1" t="n">
        <f aca="false">($B$31-SUM(S26:S27))*B35</f>
        <v>172.480185520635</v>
      </c>
      <c r="S28" s="1" t="n">
        <f aca="false">T28-R28</f>
        <v>708.703341196325</v>
      </c>
      <c r="T28" s="1" t="n">
        <f aca="false">T27</f>
        <v>881.18352671696</v>
      </c>
      <c r="U28" s="16" t="n">
        <f aca="false">($B31-SUM(S26:S27))/S28-1</f>
        <v>11.1687154197326</v>
      </c>
      <c r="V28" s="60" t="n">
        <f aca="false">(T$2-COUNTA(R26:R28))/U28</f>
        <v>0.895358116326633</v>
      </c>
      <c r="W28" s="1" t="n">
        <f aca="false">($B$31-SUM(X26:X27))*B35</f>
        <v>174.708804045263</v>
      </c>
      <c r="X28" s="1" t="n">
        <f aca="false">Y28-W28</f>
        <v>651.310897804655</v>
      </c>
      <c r="Y28" s="1" t="n">
        <f aca="false">Y27</f>
        <v>826.019701849919</v>
      </c>
      <c r="Z28" s="16" t="n">
        <f aca="false">($B31-SUM(X26:X27))/X28-1</f>
        <v>12.4120897281273</v>
      </c>
      <c r="AA28" s="60" t="n">
        <f aca="false">(Y$2-COUNTA(W26:W28))/Z28</f>
        <v>0.886232716725589</v>
      </c>
      <c r="AB28" s="1" t="n">
        <f aca="false">($B$31-SUM(AC26:AC27))*B35</f>
        <v>176.638509210901</v>
      </c>
      <c r="AC28" s="1" t="n">
        <f aca="false">AD28-AB28</f>
        <v>601.61621329154</v>
      </c>
      <c r="AD28" s="1" t="n">
        <f aca="false">AD27</f>
        <v>778.254722502442</v>
      </c>
      <c r="AE28" s="16" t="n">
        <f aca="false">($B31-SUM(AC26:AC27))/AC28-1</f>
        <v>13.6803315226898</v>
      </c>
      <c r="AF28" s="60" t="n">
        <f aca="false">(AD$2-COUNTA(AB26:AB28))/AE28</f>
        <v>0.877171724975901</v>
      </c>
      <c r="AG28" s="1" t="n">
        <f aca="false">($B$31-SUM(AH26:AH27))*B35</f>
        <v>178.325349149222</v>
      </c>
      <c r="AH28" s="1" t="n">
        <f aca="false">AI28-AG28</f>
        <v>558.175909533394</v>
      </c>
      <c r="AI28" s="1" t="n">
        <f aca="false">AI27</f>
        <v>736.501258682616</v>
      </c>
      <c r="AJ28" s="16" t="n">
        <f aca="false">($B31-SUM(AH26:AH27))/AH28-1</f>
        <v>14.9739381531436</v>
      </c>
      <c r="AK28" s="60" t="n">
        <f aca="false">(AI$2-COUNTA(AG26:AG28))/AJ28</f>
        <v>0.868175083070635</v>
      </c>
      <c r="AL28" s="1" t="n">
        <f aca="false">($B$31-SUM(AM26:AM27))*B35</f>
        <v>179.812184315399</v>
      </c>
      <c r="AM28" s="1" t="n">
        <f aca="false">AN28-AL28</f>
        <v>519.886223719293</v>
      </c>
      <c r="AN28" s="1" t="n">
        <f aca="false">AN27</f>
        <v>699.698408034691</v>
      </c>
      <c r="AO28" s="16" t="n">
        <f aca="false">($B31-SUM(AM26:AM27))/AM28-1</f>
        <v>16.2934169162065</v>
      </c>
      <c r="AP28" s="60" t="n">
        <f aca="false">(AN$2-COUNTA(AL26:AL28))/AO28</f>
        <v>0.8592427280293</v>
      </c>
      <c r="AQ28" s="1" t="n">
        <f aca="false">($B$31-SUM(AR26:AR27))*B35</f>
        <v>181.13235073108</v>
      </c>
      <c r="AR28" s="1" t="n">
        <f aca="false">AS28-AQ28</f>
        <v>485.888670776829</v>
      </c>
      <c r="AS28" s="1" t="n">
        <f aca="false">AS27</f>
        <v>667.02102150791</v>
      </c>
      <c r="AT28" s="16" t="n">
        <f aca="false">($B31-SUM(AR26:AR27))/AR28-1</f>
        <v>17.6392852545306</v>
      </c>
      <c r="AU28" s="60" t="n">
        <f aca="false">(AS$2-COUNTA(AQ26:AQ28))/AT28</f>
        <v>0.850374591915355</v>
      </c>
      <c r="AV28" s="1" t="n">
        <f aca="false">($B$31-SUM(AW26:AW27))*B35</f>
        <v>182.312166413775</v>
      </c>
      <c r="AW28" s="1" t="n">
        <f aca="false">AX28-AV28</f>
        <v>455.505496611596</v>
      </c>
      <c r="AX28" s="1" t="n">
        <f aca="false">AX27</f>
        <v>637.817663025371</v>
      </c>
      <c r="AY28" s="16" t="n">
        <f aca="false">($B31-SUM(AW26:AW27))/AW28-1</f>
        <v>19.0120709596212</v>
      </c>
      <c r="AZ28" s="60" t="n">
        <f aca="false">(AX$2-COUNTA(AV26:AV28))/AY28</f>
        <v>0.841570601855085</v>
      </c>
      <c r="BA28" s="1" t="n">
        <f aca="false">($B$31-SUM(BB26:BB27))*B35</f>
        <v>183.372685877383</v>
      </c>
      <c r="BB28" s="1" t="n">
        <f aca="false">BC28-BA28</f>
        <v>428.194495375521</v>
      </c>
      <c r="BC28" s="1" t="n">
        <f aca="false">BC27</f>
        <v>611.567181252904</v>
      </c>
      <c r="BD28" s="16" t="n">
        <f aca="false">($B31-SUM(BB26:BB27))/BB28-1</f>
        <v>20.4123123788136</v>
      </c>
      <c r="BE28" s="60" t="n">
        <f aca="false">(BC$2-COUNTA(BA26:BA28))/BD28</f>
        <v>0.832830680057819</v>
      </c>
    </row>
    <row r="29" customFormat="false" ht="14.4" hidden="true" customHeight="false" outlineLevel="1" collapsed="false">
      <c r="C29" s="1" t="n">
        <f aca="false">($B$31-SUM(D26:D28))*B35</f>
        <v>144.100858824197</v>
      </c>
      <c r="D29" s="1" t="n">
        <f aca="false">E29-C29</f>
        <v>969.164419828968</v>
      </c>
      <c r="E29" s="1" t="n">
        <f aca="false">E28</f>
        <v>1113.26527865317</v>
      </c>
      <c r="F29" s="16" t="n">
        <f aca="false">($B31-SUM(D26:D28))/D29-1</f>
        <v>6.434283382464</v>
      </c>
      <c r="G29" s="60" t="n">
        <f aca="false">(E$2-COUNTA(C26:C29))/F29</f>
        <v>0.932504778442368</v>
      </c>
      <c r="H29" s="1" t="n">
        <f aca="false">($B$31-SUM(I26:I28))*B35</f>
        <v>149.700524756503</v>
      </c>
      <c r="I29" s="1" t="n">
        <f aca="false">J29-H29</f>
        <v>872.078903479953</v>
      </c>
      <c r="J29" s="1" t="n">
        <f aca="false">J28</f>
        <v>1021.77942823646</v>
      </c>
      <c r="K29" s="16" t="n">
        <f aca="false">($B31-SUM(I26:I28))/I29-1</f>
        <v>7.58296905011327</v>
      </c>
      <c r="L29" s="60" t="n">
        <f aca="false">(J$2-COUNTA(H26:H29))/K29</f>
        <v>0.923121267374214</v>
      </c>
      <c r="M29" s="1" t="n">
        <f aca="false">($B$31-SUM(N26:N28))*B35</f>
        <v>154.363562099024</v>
      </c>
      <c r="N29" s="1" t="n">
        <f aca="false">O29-M29</f>
        <v>791.232404130491</v>
      </c>
      <c r="O29" s="1" t="n">
        <f aca="false">O28</f>
        <v>945.595966229515</v>
      </c>
      <c r="P29" s="16" t="n">
        <f aca="false">($B31-SUM(N26:N28))/N29-1</f>
        <v>8.75462843111554</v>
      </c>
      <c r="Q29" s="60" t="n">
        <f aca="false">(O$2-COUNTA(M26:M29))/P29</f>
        <v>0.913802346147159</v>
      </c>
      <c r="R29" s="1" t="n">
        <f aca="false">($B$31-SUM(S26:S28))*B35</f>
        <v>158.306118696708</v>
      </c>
      <c r="S29" s="1" t="n">
        <f aca="false">T29-R29</f>
        <v>722.877408020252</v>
      </c>
      <c r="T29" s="1" t="n">
        <f aca="false">T28</f>
        <v>881.18352671696</v>
      </c>
      <c r="U29" s="16" t="n">
        <f aca="false">($B31-SUM(S26:S28))/S29-1</f>
        <v>9.94972099973785</v>
      </c>
      <c r="V29" s="60" t="n">
        <f aca="false">(T$2-COUNTA(R26:R29))/U29</f>
        <v>0.904547976796247</v>
      </c>
      <c r="W29" s="1" t="n">
        <f aca="false">($B$31-SUM(X26:X28))*B35</f>
        <v>161.68258608917</v>
      </c>
      <c r="X29" s="1" t="n">
        <f aca="false">Y29-W29</f>
        <v>664.337115760748</v>
      </c>
      <c r="Y29" s="1" t="n">
        <f aca="false">Y28</f>
        <v>826.019701849919</v>
      </c>
      <c r="Z29" s="16" t="n">
        <f aca="false">($B31-SUM(X26:X28))/X29-1</f>
        <v>11.1687154197326</v>
      </c>
      <c r="AA29" s="60" t="n">
        <f aca="false">(Y$2-COUNTA(W26:W29))/Z29</f>
        <v>0.895358116326632</v>
      </c>
      <c r="AB29" s="1" t="n">
        <f aca="false">($B$31-SUM(AC26:AC28))*B35</f>
        <v>164.606184945071</v>
      </c>
      <c r="AC29" s="1" t="n">
        <f aca="false">AD29-AB29</f>
        <v>613.648537557371</v>
      </c>
      <c r="AD29" s="1" t="n">
        <f aca="false">AD28</f>
        <v>778.254722502442</v>
      </c>
      <c r="AE29" s="16" t="n">
        <f aca="false">($B31-SUM(AC26:AC28))/AC29-1</f>
        <v>12.4120897281273</v>
      </c>
      <c r="AF29" s="60" t="n">
        <f aca="false">(AD$2-COUNTA(AB26:AB29))/AE29</f>
        <v>0.886232716725589</v>
      </c>
      <c r="AG29" s="1" t="n">
        <f aca="false">($B$31-SUM(AH26:AH28))*B35</f>
        <v>167.161830958554</v>
      </c>
      <c r="AH29" s="1" t="n">
        <f aca="false">AI29-AG29</f>
        <v>569.339427724062</v>
      </c>
      <c r="AI29" s="1" t="n">
        <f aca="false">AI28</f>
        <v>736.501258682616</v>
      </c>
      <c r="AJ29" s="16" t="n">
        <f aca="false">($B31-SUM(AH26:AH28))/AH29-1</f>
        <v>13.6803315226898</v>
      </c>
      <c r="AK29" s="60" t="n">
        <f aca="false">(AI$2-COUNTA(AG26:AG29))/AJ29</f>
        <v>0.8771717249759</v>
      </c>
      <c r="AL29" s="1" t="n">
        <f aca="false">($B$31-SUM(AM26:AM28))*B35</f>
        <v>169.414459841013</v>
      </c>
      <c r="AM29" s="1" t="n">
        <f aca="false">AN29-AL29</f>
        <v>530.283948193679</v>
      </c>
      <c r="AN29" s="1" t="n">
        <f aca="false">AN28</f>
        <v>699.698408034691</v>
      </c>
      <c r="AO29" s="16" t="n">
        <f aca="false">($B31-SUM(AM26:AM28))/AM29-1</f>
        <v>14.9739381531436</v>
      </c>
      <c r="AP29" s="60" t="n">
        <f aca="false">(AN$2-COUNTA(AL26:AL29))/AO29</f>
        <v>0.868175083070635</v>
      </c>
      <c r="AQ29" s="1" t="n">
        <f aca="false">($B$31-SUM(AR26:AR28))*B35</f>
        <v>171.414577315544</v>
      </c>
      <c r="AR29" s="1" t="n">
        <f aca="false">AS29-AQ29</f>
        <v>495.606444192366</v>
      </c>
      <c r="AS29" s="1" t="n">
        <f aca="false">AS28</f>
        <v>667.02102150791</v>
      </c>
      <c r="AT29" s="16" t="n">
        <f aca="false">($B31-SUM(AR26:AR28))/AR29-1</f>
        <v>16.2934169162065</v>
      </c>
      <c r="AU29" s="60" t="n">
        <f aca="false">(AS$2-COUNTA(AQ26:AQ29))/AT29</f>
        <v>0.859242728029301</v>
      </c>
      <c r="AV29" s="1" t="n">
        <f aca="false">($B$31-SUM(AW26:AW28))*B35</f>
        <v>173.202056481543</v>
      </c>
      <c r="AW29" s="1" t="n">
        <f aca="false">AX29-AV29</f>
        <v>464.615606543828</v>
      </c>
      <c r="AX29" s="1" t="n">
        <f aca="false">AX28</f>
        <v>637.817663025371</v>
      </c>
      <c r="AY29" s="16" t="n">
        <f aca="false">($B31-SUM(AW26:AW28))/AW29-1</f>
        <v>17.6392852545306</v>
      </c>
      <c r="AZ29" s="60" t="n">
        <f aca="false">(AX$2-COUNTA(AV26:AV29))/AY29</f>
        <v>0.850374591915355</v>
      </c>
      <c r="BA29" s="1" t="n">
        <f aca="false">($B$31-SUM(BB26:BB28))*B35</f>
        <v>174.808795969872</v>
      </c>
      <c r="BB29" s="1" t="n">
        <f aca="false">BC29-BA29</f>
        <v>436.758385283032</v>
      </c>
      <c r="BC29" s="1" t="n">
        <f aca="false">BC28</f>
        <v>611.567181252904</v>
      </c>
      <c r="BD29" s="16" t="n">
        <f aca="false">($B31-SUM(BB26:BB28))/BB29-1</f>
        <v>19.0120709596212</v>
      </c>
      <c r="BE29" s="60" t="n">
        <f aca="false">(BC$2-COUNTA(BA26:BA29))/BD29</f>
        <v>0.841570601855084</v>
      </c>
    </row>
    <row r="30" customFormat="false" ht="14.4" hidden="true" customHeight="false" outlineLevel="1" collapsed="false">
      <c r="C30" s="1" t="n">
        <f aca="false">($B$31-SUM(D26:D29))*B35</f>
        <v>124.717570427618</v>
      </c>
      <c r="D30" s="1" t="n">
        <f aca="false">E30-C30</f>
        <v>988.547708225547</v>
      </c>
      <c r="E30" s="1" t="n">
        <f aca="false">E29</f>
        <v>1113.26527865317</v>
      </c>
      <c r="F30" s="16" t="n">
        <f aca="false">($B31-SUM(D26:D29))/D30-1</f>
        <v>5.3081209632</v>
      </c>
      <c r="G30" s="60" t="n">
        <f aca="false">(E$2-COUNTA(C26:C30))/F30</f>
        <v>0.94195291227609</v>
      </c>
      <c r="H30" s="1" t="n">
        <f aca="false">($B$31-SUM(I26:I29))*B35</f>
        <v>132.258946686904</v>
      </c>
      <c r="I30" s="1" t="n">
        <f aca="false">J30-H30</f>
        <v>889.520481549552</v>
      </c>
      <c r="J30" s="1" t="n">
        <f aca="false">J29</f>
        <v>1021.77942823646</v>
      </c>
      <c r="K30" s="16" t="n">
        <f aca="false">($B31-SUM(I26:I29))/I30-1</f>
        <v>6.43428338246399</v>
      </c>
      <c r="L30" s="60" t="n">
        <f aca="false">(J$2-COUNTA(H26:H30))/K30</f>
        <v>0.932504778442369</v>
      </c>
      <c r="M30" s="1" t="n">
        <f aca="false">($B$31-SUM(N26:N29))*B35</f>
        <v>138.538914016414</v>
      </c>
      <c r="N30" s="1" t="n">
        <f aca="false">O30-M30</f>
        <v>807.057052213101</v>
      </c>
      <c r="O30" s="1" t="n">
        <f aca="false">O29</f>
        <v>945.595966229515</v>
      </c>
      <c r="P30" s="16" t="n">
        <f aca="false">($B31-SUM(N26:N29))/N30-1</f>
        <v>7.58296905011328</v>
      </c>
      <c r="Q30" s="60" t="n">
        <f aca="false">(O$2-COUNTA(M26:M30))/P30</f>
        <v>0.923121267374213</v>
      </c>
      <c r="R30" s="1" t="n">
        <f aca="false">($B$31-SUM(S26:S29))*B35</f>
        <v>143.848570536303</v>
      </c>
      <c r="S30" s="1" t="n">
        <f aca="false">T30-R30</f>
        <v>737.334956180657</v>
      </c>
      <c r="T30" s="1" t="n">
        <f aca="false">T29</f>
        <v>881.18352671696</v>
      </c>
      <c r="U30" s="16" t="n">
        <f aca="false">($B31-SUM(S26:S29))/S30-1</f>
        <v>8.75462843111554</v>
      </c>
      <c r="V30" s="60" t="n">
        <f aca="false">(T$2-COUNTA(R26:R30))/U30</f>
        <v>0.913802346147159</v>
      </c>
      <c r="W30" s="1" t="n">
        <f aca="false">($B$31-SUM(X26:X29))*B35</f>
        <v>148.395843773955</v>
      </c>
      <c r="X30" s="1" t="n">
        <f aca="false">Y30-W30</f>
        <v>677.623858075963</v>
      </c>
      <c r="Y30" s="1" t="n">
        <f aca="false">Y29</f>
        <v>826.019701849919</v>
      </c>
      <c r="Z30" s="16" t="n">
        <f aca="false">($B31-SUM(X26:X29))/X30-1</f>
        <v>9.94972099973785</v>
      </c>
      <c r="AA30" s="60" t="n">
        <f aca="false">(Y$2-COUNTA(W26:W30))/Z30</f>
        <v>0.904547976796246</v>
      </c>
      <c r="AB30" s="1" t="n">
        <f aca="false">($B$31-SUM(AC26:AC29))*B35</f>
        <v>152.333214193923</v>
      </c>
      <c r="AC30" s="1" t="n">
        <f aca="false">AD30-AB30</f>
        <v>625.921508308519</v>
      </c>
      <c r="AD30" s="1" t="n">
        <f aca="false">AD29</f>
        <v>778.254722502442</v>
      </c>
      <c r="AE30" s="16" t="n">
        <f aca="false">($B31-SUM(AC26:AC29))/AC30-1</f>
        <v>11.1687154197326</v>
      </c>
      <c r="AF30" s="60" t="n">
        <f aca="false">(AD$2-COUNTA(AB26:AB30))/AE30</f>
        <v>0.895358116326633</v>
      </c>
      <c r="AG30" s="1" t="n">
        <f aca="false">($B$31-SUM(AH26:AH29))*B35</f>
        <v>155.775042404073</v>
      </c>
      <c r="AH30" s="1" t="n">
        <f aca="false">AI30-AG30</f>
        <v>580.726216278543</v>
      </c>
      <c r="AI30" s="1" t="n">
        <f aca="false">AI29</f>
        <v>736.501258682616</v>
      </c>
      <c r="AJ30" s="16" t="n">
        <f aca="false">($B31-SUM(AH26:AH29))/AH30-1</f>
        <v>12.4120897281273</v>
      </c>
      <c r="AK30" s="60" t="n">
        <f aca="false">(AI$2-COUNTA(AG26:AG30))/AJ30</f>
        <v>0.886232716725589</v>
      </c>
      <c r="AL30" s="1" t="n">
        <f aca="false">($B$31-SUM(AM26:AM29))*B35</f>
        <v>158.808780877139</v>
      </c>
      <c r="AM30" s="1" t="n">
        <f aca="false">AN30-AL30</f>
        <v>540.889627157552</v>
      </c>
      <c r="AN30" s="1" t="n">
        <f aca="false">AN29</f>
        <v>699.698408034691</v>
      </c>
      <c r="AO30" s="16" t="n">
        <f aca="false">($B31-SUM(AM26:AM29))/AM30-1</f>
        <v>13.6803315226898</v>
      </c>
      <c r="AP30" s="60" t="n">
        <f aca="false">(AN$2-COUNTA(AL26:AL30))/AO30</f>
        <v>0.8771717249759</v>
      </c>
      <c r="AQ30" s="1" t="n">
        <f aca="false">($B$31-SUM(AR26:AR29))*B35</f>
        <v>161.502448431697</v>
      </c>
      <c r="AR30" s="1" t="n">
        <f aca="false">AS30-AQ30</f>
        <v>505.518573076213</v>
      </c>
      <c r="AS30" s="1" t="n">
        <f aca="false">AS29</f>
        <v>667.02102150791</v>
      </c>
      <c r="AT30" s="16" t="n">
        <f aca="false">($B31-SUM(AR26:AR29))/AR30-1</f>
        <v>14.9739381531436</v>
      </c>
      <c r="AU30" s="60" t="n">
        <f aca="false">(AS$2-COUNTA(AQ26:AQ30))/AT30</f>
        <v>0.868175083070635</v>
      </c>
      <c r="AV30" s="1" t="n">
        <f aca="false">($B$31-SUM(AW26:AW29))*B35</f>
        <v>163.909744350667</v>
      </c>
      <c r="AW30" s="1" t="n">
        <f aca="false">AX30-AV30</f>
        <v>473.907918674704</v>
      </c>
      <c r="AX30" s="1" t="n">
        <f aca="false">AX29</f>
        <v>637.817663025371</v>
      </c>
      <c r="AY30" s="16" t="n">
        <f aca="false">($B31-SUM(AW26:AW29))/AW30-1</f>
        <v>16.2934169162065</v>
      </c>
      <c r="AZ30" s="60" t="n">
        <f aca="false">(AX$2-COUNTA(AV26:AV30))/AY30</f>
        <v>0.859242728029301</v>
      </c>
      <c r="BA30" s="1" t="n">
        <f aca="false">($B$31-SUM(BB26:BB29))*B35</f>
        <v>166.073628264212</v>
      </c>
      <c r="BB30" s="1" t="n">
        <f aca="false">BC30-BA30</f>
        <v>445.493552988692</v>
      </c>
      <c r="BC30" s="1" t="n">
        <f aca="false">BC29</f>
        <v>611.567181252904</v>
      </c>
      <c r="BD30" s="16" t="n">
        <f aca="false">($B31-SUM(BB26:BB29))/BB30-1</f>
        <v>17.6392852545306</v>
      </c>
      <c r="BE30" s="60" t="n">
        <f aca="false">(BC$2-COUNTA(BA26:BA30))/BD30</f>
        <v>0.850374591915355</v>
      </c>
    </row>
    <row r="31" customFormat="false" ht="14.4" hidden="true" customHeight="false" outlineLevel="1" collapsed="false">
      <c r="A31" s="61" t="s">
        <v>40</v>
      </c>
      <c r="B31" s="62" t="n">
        <v>10000</v>
      </c>
      <c r="C31" s="1" t="n">
        <f aca="false">($B$31-SUM(D26:D30))*B35</f>
        <v>104.946616263107</v>
      </c>
      <c r="D31" s="1" t="n">
        <f aca="false">E31-C31</f>
        <v>1008.31866239006</v>
      </c>
      <c r="E31" s="1" t="n">
        <f aca="false">E30</f>
        <v>1113.26527865317</v>
      </c>
      <c r="F31" s="16" t="n">
        <f aca="false">($B31-SUM(D26:D30))/D31-1</f>
        <v>4.20404016</v>
      </c>
      <c r="G31" s="60" t="n">
        <f aca="false">(E$2-COUNTA(C26:C31))/F31</f>
        <v>0.951465696750148</v>
      </c>
      <c r="H31" s="1" t="n">
        <f aca="false">($B$31-SUM(I26:I30))*B35</f>
        <v>114.468537055913</v>
      </c>
      <c r="I31" s="1" t="n">
        <f aca="false">J31-H31</f>
        <v>907.310891180543</v>
      </c>
      <c r="J31" s="1" t="n">
        <f aca="false">J30</f>
        <v>1021.77942823646</v>
      </c>
      <c r="K31" s="16" t="n">
        <f aca="false">($B31-SUM(I26:I30))/I31-1</f>
        <v>5.30812096319999</v>
      </c>
      <c r="L31" s="60" t="n">
        <f aca="false">(J$2-COUNTA(H26:H31))/K31</f>
        <v>0.941952912276091</v>
      </c>
      <c r="M31" s="1" t="n">
        <f aca="false">($B$31-SUM(N26:N30))*B35</f>
        <v>122.397772972152</v>
      </c>
      <c r="N31" s="1" t="n">
        <f aca="false">O31-M31</f>
        <v>823.198193257363</v>
      </c>
      <c r="O31" s="1" t="n">
        <f aca="false">O30</f>
        <v>945.595966229515</v>
      </c>
      <c r="P31" s="16" t="n">
        <f aca="false">($B31-SUM(N26:N30))/N31-1</f>
        <v>6.43428338246399</v>
      </c>
      <c r="Q31" s="60" t="n">
        <f aca="false">(O$2-COUNTA(M26:M31))/P31</f>
        <v>0.932504778442368</v>
      </c>
      <c r="R31" s="1" t="n">
        <f aca="false">($B$31-SUM(S26:S30))*B35</f>
        <v>129.10187141269</v>
      </c>
      <c r="S31" s="1" t="n">
        <f aca="false">T31-R31</f>
        <v>752.08165530427</v>
      </c>
      <c r="T31" s="1" t="n">
        <f aca="false">T30</f>
        <v>881.18352671696</v>
      </c>
      <c r="U31" s="16" t="n">
        <f aca="false">($B31-SUM(S26:S30))/S31-1</f>
        <v>7.58296905011327</v>
      </c>
      <c r="V31" s="60" t="n">
        <f aca="false">(T$2-COUNTA(R26:R31))/U31</f>
        <v>0.923121267374214</v>
      </c>
      <c r="W31" s="1" t="n">
        <f aca="false">($B$31-SUM(X26:X30))*B35</f>
        <v>134.843366612436</v>
      </c>
      <c r="X31" s="1" t="n">
        <f aca="false">Y31-W31</f>
        <v>691.176335237483</v>
      </c>
      <c r="Y31" s="1" t="n">
        <f aca="false">Y30</f>
        <v>826.019701849919</v>
      </c>
      <c r="Z31" s="16" t="n">
        <f aca="false">($B31-SUM(X26:X30))/X31-1</f>
        <v>8.75462843111554</v>
      </c>
      <c r="AA31" s="60" t="n">
        <f aca="false">(Y$2-COUNTA(W26:W31))/Z31</f>
        <v>0.913802346147159</v>
      </c>
      <c r="AB31" s="1" t="n">
        <f aca="false">($B$31-SUM(AC26:AC30))*B35</f>
        <v>139.814784027753</v>
      </c>
      <c r="AC31" s="1" t="n">
        <f aca="false">AD31-AB31</f>
        <v>638.439938474689</v>
      </c>
      <c r="AD31" s="1" t="n">
        <f aca="false">AD30</f>
        <v>778.254722502442</v>
      </c>
      <c r="AE31" s="16" t="n">
        <f aca="false">($B31-SUM(AC26:AC30))/AC31-1</f>
        <v>9.94972099973784</v>
      </c>
      <c r="AF31" s="60" t="n">
        <f aca="false">(AD$2-COUNTA(AB26:AB31))/AE31</f>
        <v>0.904547976796247</v>
      </c>
      <c r="AG31" s="1" t="n">
        <f aca="false">($B$31-SUM(AH26:AH30))*B35</f>
        <v>144.160518078502</v>
      </c>
      <c r="AH31" s="1" t="n">
        <f aca="false">AI31-AG31</f>
        <v>592.340740604114</v>
      </c>
      <c r="AI31" s="1" t="n">
        <f aca="false">AI30</f>
        <v>736.501258682616</v>
      </c>
      <c r="AJ31" s="16" t="n">
        <f aca="false">($B31-SUM(AH26:AH30))/AH31-1</f>
        <v>11.1687154197326</v>
      </c>
      <c r="AK31" s="60" t="n">
        <f aca="false">(AI$2-COUNTA(AG26:AG31))/AJ31</f>
        <v>0.895358116326632</v>
      </c>
      <c r="AL31" s="1" t="n">
        <f aca="false">($B$31-SUM(AM26:AM30))*B35</f>
        <v>147.990988333988</v>
      </c>
      <c r="AM31" s="1" t="n">
        <f aca="false">AN31-AL31</f>
        <v>551.707419700703</v>
      </c>
      <c r="AN31" s="1" t="n">
        <f aca="false">AN30</f>
        <v>699.698408034691</v>
      </c>
      <c r="AO31" s="16" t="n">
        <f aca="false">($B31-SUM(AM26:AM30))/AM31-1</f>
        <v>12.4120897281273</v>
      </c>
      <c r="AP31" s="60" t="n">
        <f aca="false">(AN$2-COUNTA(AL26:AL31))/AO31</f>
        <v>0.886232716725589</v>
      </c>
      <c r="AQ31" s="1" t="n">
        <f aca="false">($B$31-SUM(AR26:AR30))*B35</f>
        <v>151.392076970172</v>
      </c>
      <c r="AR31" s="1" t="n">
        <f aca="false">AS31-AQ31</f>
        <v>515.628944537737</v>
      </c>
      <c r="AS31" s="1" t="n">
        <f aca="false">AS30</f>
        <v>667.02102150791</v>
      </c>
      <c r="AT31" s="16" t="n">
        <f aca="false">($B31-SUM(AR26:AR30))/AR31-1</f>
        <v>13.6803315226898</v>
      </c>
      <c r="AU31" s="60" t="n">
        <f aca="false">(AS$2-COUNTA(AQ26:AQ31))/AT31</f>
        <v>0.8771717249759</v>
      </c>
      <c r="AV31" s="1" t="n">
        <f aca="false">($B$31-SUM(AW26:AW30))*B35</f>
        <v>154.431585977172</v>
      </c>
      <c r="AW31" s="1" t="n">
        <f aca="false">AX31-AV31</f>
        <v>483.386077048198</v>
      </c>
      <c r="AX31" s="1" t="n">
        <f aca="false">AX30</f>
        <v>637.817663025371</v>
      </c>
      <c r="AY31" s="16" t="n">
        <f aca="false">($B31-SUM(AW26:AW30))/AW31-1</f>
        <v>14.9739381531436</v>
      </c>
      <c r="AZ31" s="60" t="n">
        <f aca="false">(AX$2-COUNTA(AV26:AV31))/AY31</f>
        <v>0.868175083070636</v>
      </c>
      <c r="BA31" s="1" t="n">
        <f aca="false">($B$31-SUM(BB26:BB30))*B35</f>
        <v>157.163757204438</v>
      </c>
      <c r="BB31" s="1" t="n">
        <f aca="false">BC31-BA31</f>
        <v>454.403424048466</v>
      </c>
      <c r="BC31" s="1" t="n">
        <f aca="false">BC30</f>
        <v>611.567181252904</v>
      </c>
      <c r="BD31" s="16" t="n">
        <f aca="false">($B31-SUM(BB26:BB30))/BB31-1</f>
        <v>16.2934169162065</v>
      </c>
      <c r="BE31" s="60" t="n">
        <f aca="false">(BC$2-COUNTA(BA26:BA31))/BD31</f>
        <v>0.859242728029301</v>
      </c>
    </row>
    <row r="32" customFormat="false" ht="14.4" hidden="true" customHeight="false" outlineLevel="1" collapsed="false">
      <c r="A32" s="62"/>
      <c r="B32" s="62"/>
      <c r="C32" s="1" t="n">
        <f aca="false">($B$31-SUM(D26:D31))*B35</f>
        <v>84.7802430153056</v>
      </c>
      <c r="D32" s="1" t="n">
        <f aca="false">E32-C32</f>
        <v>1028.48503563786</v>
      </c>
      <c r="E32" s="1" t="n">
        <f aca="false">E31</f>
        <v>1113.26527865317</v>
      </c>
      <c r="F32" s="16" t="n">
        <f aca="false">($B31-SUM(D26:D31))/D32-1</f>
        <v>3.121608</v>
      </c>
      <c r="G32" s="60" t="n">
        <f aca="false">(E$2-COUNTA(C26:C32))/F32</f>
        <v>0.961043154681819</v>
      </c>
      <c r="H32" s="1" t="n">
        <f aca="false">($B$31-SUM(I26:I31))*B35</f>
        <v>96.3223192323021</v>
      </c>
      <c r="I32" s="1" t="n">
        <f aca="false">J32-H32</f>
        <v>925.457109004154</v>
      </c>
      <c r="J32" s="1" t="n">
        <f aca="false">J31</f>
        <v>1021.77942823646</v>
      </c>
      <c r="K32" s="16" t="n">
        <f aca="false">($B31-SUM(I26:I31))/I32-1</f>
        <v>4.20404015999999</v>
      </c>
      <c r="L32" s="60" t="n">
        <f aca="false">(J$2-COUNTA(H26:H32))/K32</f>
        <v>0.95146569675015</v>
      </c>
      <c r="M32" s="1" t="n">
        <f aca="false">($B$31-SUM(N26:N31))*B35</f>
        <v>105.933809107005</v>
      </c>
      <c r="N32" s="1" t="n">
        <f aca="false">O32-M32</f>
        <v>839.66215712251</v>
      </c>
      <c r="O32" s="1" t="n">
        <f aca="false">O31</f>
        <v>945.595966229515</v>
      </c>
      <c r="P32" s="16" t="n">
        <f aca="false">($B31-SUM(N26:N31))/N32-1</f>
        <v>5.3081209632</v>
      </c>
      <c r="Q32" s="60" t="n">
        <f aca="false">(O$2-COUNTA(M26:M32))/P32</f>
        <v>0.94195291227609</v>
      </c>
      <c r="R32" s="1" t="n">
        <f aca="false">($B$31-SUM(S26:S31))*B35</f>
        <v>114.060238306605</v>
      </c>
      <c r="S32" s="1" t="n">
        <f aca="false">T32-R32</f>
        <v>767.123288410355</v>
      </c>
      <c r="T32" s="1" t="n">
        <f aca="false">T31</f>
        <v>881.18352671696</v>
      </c>
      <c r="U32" s="16" t="n">
        <f aca="false">($B31-SUM(S26:S31))/S32-1</f>
        <v>6.43428338246399</v>
      </c>
      <c r="V32" s="60" t="n">
        <f aca="false">(T$2-COUNTA(R26:R32))/U32</f>
        <v>0.932504778442369</v>
      </c>
      <c r="W32" s="1" t="n">
        <f aca="false">($B$31-SUM(X26:X31))*B35</f>
        <v>121.019839907686</v>
      </c>
      <c r="X32" s="1" t="n">
        <f aca="false">Y32-W32</f>
        <v>704.999861942232</v>
      </c>
      <c r="Y32" s="1" t="n">
        <f aca="false">Y31</f>
        <v>826.019701849919</v>
      </c>
      <c r="Z32" s="16" t="n">
        <f aca="false">($B31-SUM(X26:X31))/X32-1</f>
        <v>7.58296905011328</v>
      </c>
      <c r="AA32" s="60" t="n">
        <f aca="false">(Y$2-COUNTA(W26:W32))/Z32</f>
        <v>0.923121267374213</v>
      </c>
      <c r="AB32" s="1" t="n">
        <f aca="false">($B$31-SUM(AC26:AC31))*B35</f>
        <v>127.045985258259</v>
      </c>
      <c r="AC32" s="1" t="n">
        <f aca="false">AD32-AB32</f>
        <v>651.208737244183</v>
      </c>
      <c r="AD32" s="1" t="n">
        <f aca="false">AD31</f>
        <v>778.254722502442</v>
      </c>
      <c r="AE32" s="16" t="n">
        <f aca="false">($B31-SUM(AC26:AC31))/AC32-1</f>
        <v>8.75462843111553</v>
      </c>
      <c r="AF32" s="60" t="n">
        <f aca="false">(AD$2-COUNTA(AB26:AB32))/AE32</f>
        <v>0.91380234614716</v>
      </c>
      <c r="AG32" s="1" t="n">
        <f aca="false">($B$31-SUM(AH26:AH31))*B35</f>
        <v>132.31370326642</v>
      </c>
      <c r="AH32" s="1" t="n">
        <f aca="false">AI32-AG32</f>
        <v>604.187555416196</v>
      </c>
      <c r="AI32" s="1" t="n">
        <f aca="false">AI31</f>
        <v>736.501258682616</v>
      </c>
      <c r="AJ32" s="16" t="n">
        <f aca="false">($B31-SUM(AH26:AH31))/AH32-1</f>
        <v>9.94972099973785</v>
      </c>
      <c r="AK32" s="60" t="n">
        <f aca="false">(AI$2-COUNTA(AG26:AG32))/AJ32</f>
        <v>0.904547976796246</v>
      </c>
      <c r="AL32" s="1" t="n">
        <f aca="false">($B$31-SUM(AM26:AM31))*B35</f>
        <v>136.956839939974</v>
      </c>
      <c r="AM32" s="1" t="n">
        <f aca="false">AN32-AL32</f>
        <v>562.741568094717</v>
      </c>
      <c r="AN32" s="1" t="n">
        <f aca="false">AN31</f>
        <v>699.698408034691</v>
      </c>
      <c r="AO32" s="16" t="n">
        <f aca="false">($B31-SUM(AM26:AM31))/AM32-1</f>
        <v>11.1687154197326</v>
      </c>
      <c r="AP32" s="60" t="n">
        <f aca="false">(AN$2-COUNTA(AL26:AL32))/AO32</f>
        <v>0.895358116326632</v>
      </c>
      <c r="AQ32" s="1" t="n">
        <f aca="false">($B$31-SUM(AR26:AR31))*B35</f>
        <v>141.079498079418</v>
      </c>
      <c r="AR32" s="1" t="n">
        <f aca="false">AS32-AQ32</f>
        <v>525.941523428492</v>
      </c>
      <c r="AS32" s="1" t="n">
        <f aca="false">AS31</f>
        <v>667.02102150791</v>
      </c>
      <c r="AT32" s="16" t="n">
        <f aca="false">($B31-SUM(AR26:AR31))/AR32-1</f>
        <v>12.4120897281273</v>
      </c>
      <c r="AU32" s="60" t="n">
        <f aca="false">(AS$2-COUNTA(AQ26:AQ32))/AT32</f>
        <v>0.886232716725589</v>
      </c>
      <c r="AV32" s="1" t="n">
        <f aca="false">($B$31-SUM(AW26:AW31))*B35</f>
        <v>144.763864436209</v>
      </c>
      <c r="AW32" s="1" t="n">
        <f aca="false">AX32-AV32</f>
        <v>493.053798589162</v>
      </c>
      <c r="AX32" s="1" t="n">
        <f aca="false">AX31</f>
        <v>637.817663025371</v>
      </c>
      <c r="AY32" s="16" t="n">
        <f aca="false">($B31-SUM(AW26:AW31))/AW32-1</f>
        <v>13.6803315226898</v>
      </c>
      <c r="AZ32" s="60" t="n">
        <f aca="false">(AX$2-COUNTA(AV26:AV32))/AY32</f>
        <v>0.877171724975901</v>
      </c>
      <c r="BA32" s="1" t="n">
        <f aca="false">($B$31-SUM(BB26:BB31))*B35</f>
        <v>148.075688723468</v>
      </c>
      <c r="BB32" s="1" t="n">
        <f aca="false">BC32-BA32</f>
        <v>463.491492529436</v>
      </c>
      <c r="BC32" s="1" t="n">
        <f aca="false">BC31</f>
        <v>611.567181252904</v>
      </c>
      <c r="BD32" s="16" t="n">
        <f aca="false">($B31-SUM(BB26:BB31))/BB32-1</f>
        <v>14.9739381531436</v>
      </c>
      <c r="BE32" s="60" t="n">
        <f aca="false">(BC$2-COUNTA(BA26:BA32))/BD32</f>
        <v>0.868175083070635</v>
      </c>
    </row>
    <row r="33" customFormat="false" ht="14.4" hidden="true" customHeight="false" outlineLevel="1" collapsed="false">
      <c r="A33" s="62"/>
      <c r="B33" s="62"/>
      <c r="C33" s="1" t="n">
        <f aca="false">($B$31-SUM(D26:D32))*B35</f>
        <v>64.2105423025484</v>
      </c>
      <c r="D33" s="1" t="n">
        <f aca="false">E33-C33</f>
        <v>1049.05473635062</v>
      </c>
      <c r="E33" s="1" t="n">
        <f aca="false">E32</f>
        <v>1113.26527865317</v>
      </c>
      <c r="F33" s="16" t="n">
        <f aca="false">($B31-SUM(D26:D32))/D33-1</f>
        <v>2.0604</v>
      </c>
      <c r="G33" s="60" t="n">
        <f aca="false">(E$2-COUNTA(C26:C33))/F33</f>
        <v>0.970685303824502</v>
      </c>
      <c r="H33" s="1" t="n">
        <f aca="false">($B$31-SUM(I26:I32))*B35</f>
        <v>77.813177052219</v>
      </c>
      <c r="I33" s="1" t="n">
        <f aca="false">J33-H33</f>
        <v>943.966251184237</v>
      </c>
      <c r="J33" s="1" t="n">
        <f aca="false">J32</f>
        <v>1021.77942823646</v>
      </c>
      <c r="K33" s="16" t="n">
        <f aca="false">($B31-SUM(I26:I32))/I33-1</f>
        <v>3.12160799999999</v>
      </c>
      <c r="L33" s="60" t="n">
        <f aca="false">(J$2-COUNTA(H26:H33))/K33</f>
        <v>0.961043154681821</v>
      </c>
      <c r="M33" s="1" t="n">
        <f aca="false">($B$31-SUM(N26:N32))*B35</f>
        <v>89.1405659645545</v>
      </c>
      <c r="N33" s="1" t="n">
        <f aca="false">O33-M33</f>
        <v>856.455400264961</v>
      </c>
      <c r="O33" s="1" t="n">
        <f aca="false">O32</f>
        <v>945.595966229515</v>
      </c>
      <c r="P33" s="16" t="n">
        <f aca="false">($B31-SUM(N26:N32))/N33-1</f>
        <v>4.20404016</v>
      </c>
      <c r="Q33" s="60" t="n">
        <f aca="false">(O$2-COUNTA(M26:M33))/P33</f>
        <v>0.951465696750148</v>
      </c>
      <c r="R33" s="1" t="n">
        <f aca="false">($B$31-SUM(S26:S32))*B35</f>
        <v>98.7177725383976</v>
      </c>
      <c r="S33" s="1" t="n">
        <f aca="false">T33-R33</f>
        <v>782.465754178563</v>
      </c>
      <c r="T33" s="1" t="n">
        <f aca="false">T32</f>
        <v>881.18352671696</v>
      </c>
      <c r="U33" s="16" t="n">
        <f aca="false">($B31-SUM(S26:S32))/S33-1</f>
        <v>5.30812096319999</v>
      </c>
      <c r="V33" s="60" t="n">
        <f aca="false">(T$2-COUNTA(R26:R33))/U33</f>
        <v>0.941952912276091</v>
      </c>
      <c r="W33" s="1" t="n">
        <f aca="false">($B$31-SUM(X26:X32))*B35</f>
        <v>106.919842668842</v>
      </c>
      <c r="X33" s="1" t="n">
        <f aca="false">Y33-W33</f>
        <v>719.099859181077</v>
      </c>
      <c r="Y33" s="1" t="n">
        <f aca="false">Y32</f>
        <v>826.019701849919</v>
      </c>
      <c r="Z33" s="16" t="n">
        <f aca="false">($B31-SUM(X26:X32))/X33-1</f>
        <v>6.434283382464</v>
      </c>
      <c r="AA33" s="60" t="n">
        <f aca="false">(Y$2-COUNTA(W26:W33))/Z33</f>
        <v>0.932504778442368</v>
      </c>
      <c r="AB33" s="1" t="n">
        <f aca="false">($B$31-SUM(AC26:AC32))*B35</f>
        <v>114.021810513375</v>
      </c>
      <c r="AC33" s="1" t="n">
        <f aca="false">AD33-AB33</f>
        <v>664.232911989066</v>
      </c>
      <c r="AD33" s="1" t="n">
        <f aca="false">AD32</f>
        <v>778.254722502442</v>
      </c>
      <c r="AE33" s="16" t="n">
        <f aca="false">($B31-SUM(AC26:AC32))/AC33-1</f>
        <v>7.58296905011327</v>
      </c>
      <c r="AF33" s="60" t="n">
        <f aca="false">(AD$2-COUNTA(AB26:AB33))/AE33</f>
        <v>0.923121267374214</v>
      </c>
      <c r="AG33" s="1" t="n">
        <f aca="false">($B$31-SUM(AH26:AH32))*B35</f>
        <v>120.229952158096</v>
      </c>
      <c r="AH33" s="1" t="n">
        <f aca="false">AI33-AG33</f>
        <v>616.27130652452</v>
      </c>
      <c r="AI33" s="1" t="n">
        <f aca="false">AI32</f>
        <v>736.501258682616</v>
      </c>
      <c r="AJ33" s="16" t="n">
        <f aca="false">($B31-SUM(AH26:AH32))/AH33-1</f>
        <v>8.75462843111554</v>
      </c>
      <c r="AK33" s="60" t="n">
        <f aca="false">(AI$2-COUNTA(AG26:AG33))/AJ33</f>
        <v>0.913802346147159</v>
      </c>
      <c r="AL33" s="1" t="n">
        <f aca="false">($B$31-SUM(AM26:AM32))*B35</f>
        <v>125.70200857808</v>
      </c>
      <c r="AM33" s="1" t="n">
        <f aca="false">AN33-AL33</f>
        <v>573.996399456612</v>
      </c>
      <c r="AN33" s="1" t="n">
        <f aca="false">AN32</f>
        <v>699.698408034691</v>
      </c>
      <c r="AO33" s="16" t="n">
        <f aca="false">($B31-SUM(AM26:AM32))/AM33-1</f>
        <v>9.94972099973785</v>
      </c>
      <c r="AP33" s="60" t="n">
        <f aca="false">(AN$2-COUNTA(AL26:AL33))/AO33</f>
        <v>0.904547976796246</v>
      </c>
      <c r="AQ33" s="1" t="n">
        <f aca="false">($B$31-SUM(AR26:AR32))*B35</f>
        <v>130.560667610848</v>
      </c>
      <c r="AR33" s="1" t="n">
        <f aca="false">AS33-AQ33</f>
        <v>536.460353897062</v>
      </c>
      <c r="AS33" s="1" t="n">
        <f aca="false">AS32</f>
        <v>667.02102150791</v>
      </c>
      <c r="AT33" s="16" t="n">
        <f aca="false">($B31-SUM(AR26:AR32))/AR33-1</f>
        <v>11.1687154197326</v>
      </c>
      <c r="AU33" s="60" t="n">
        <f aca="false">(AS$2-COUNTA(AQ26:AQ33))/AT33</f>
        <v>0.895358116326633</v>
      </c>
      <c r="AV33" s="1" t="n">
        <f aca="false">($B$31-SUM(AW26:AW32))*B35</f>
        <v>134.902788464425</v>
      </c>
      <c r="AW33" s="1" t="n">
        <f aca="false">AX33-AV33</f>
        <v>502.914874560945</v>
      </c>
      <c r="AX33" s="1" t="n">
        <f aca="false">AX32</f>
        <v>637.817663025371</v>
      </c>
      <c r="AY33" s="16" t="n">
        <f aca="false">($B31-SUM(AW26:AW32))/AW33-1</f>
        <v>12.4120897281273</v>
      </c>
      <c r="AZ33" s="60" t="n">
        <f aca="false">(AX$2-COUNTA(AV26:AV33))/AY33</f>
        <v>0.886232716725589</v>
      </c>
      <c r="BA33" s="1" t="n">
        <f aca="false">($B$31-SUM(BB26:BB32))*B35</f>
        <v>138.80585887288</v>
      </c>
      <c r="BB33" s="1" t="n">
        <f aca="false">BC33-BA33</f>
        <v>472.761322380024</v>
      </c>
      <c r="BC33" s="1" t="n">
        <f aca="false">BC32</f>
        <v>611.567181252904</v>
      </c>
      <c r="BD33" s="16" t="n">
        <f aca="false">($B31-SUM(BB26:BB32))/BB33-1</f>
        <v>13.6803315226898</v>
      </c>
      <c r="BE33" s="60" t="n">
        <f aca="false">(BC$2-COUNTA(BA26:BA33))/BD33</f>
        <v>0.8771717249759</v>
      </c>
    </row>
    <row r="34" customFormat="false" ht="14.4" hidden="true" customHeight="false" outlineLevel="1" collapsed="false">
      <c r="A34" s="62"/>
      <c r="B34" s="62"/>
      <c r="C34" s="1" t="n">
        <f aca="false">($B$31-SUM(D26:D33))*B35</f>
        <v>43.2294475755361</v>
      </c>
      <c r="D34" s="1" t="n">
        <f aca="false">E34-C34</f>
        <v>1070.03583107763</v>
      </c>
      <c r="E34" s="1" t="n">
        <f aca="false">E33</f>
        <v>1113.26527865317</v>
      </c>
      <c r="F34" s="16" t="n">
        <f aca="false">($B31-SUM(D26:D33))/D34-1</f>
        <v>1.02</v>
      </c>
      <c r="G34" s="60" t="n">
        <f aca="false">(E$2-COUNTA(C26:C34))/F34</f>
        <v>0.980392156862749</v>
      </c>
      <c r="H34" s="1" t="n">
        <f aca="false">($B$31-SUM(I26:I33))*B35</f>
        <v>58.9338520285343</v>
      </c>
      <c r="I34" s="1" t="n">
        <f aca="false">J34-H34</f>
        <v>962.845576207922</v>
      </c>
      <c r="J34" s="1" t="n">
        <f aca="false">J33</f>
        <v>1021.77942823646</v>
      </c>
      <c r="K34" s="16" t="n">
        <f aca="false">($B31-SUM(I26:I33))/I34-1</f>
        <v>2.06039999999999</v>
      </c>
      <c r="L34" s="60" t="n">
        <f aca="false">(J$2-COUNTA(H26:H34))/K34</f>
        <v>0.970685303824505</v>
      </c>
      <c r="M34" s="1" t="n">
        <f aca="false">($B$31-SUM(N26:N33))*B35</f>
        <v>72.0114579592553</v>
      </c>
      <c r="N34" s="1" t="n">
        <f aca="false">O34-M34</f>
        <v>873.58450827026</v>
      </c>
      <c r="O34" s="1" t="n">
        <f aca="false">O33</f>
        <v>945.595966229515</v>
      </c>
      <c r="P34" s="16" t="n">
        <f aca="false">($B31-SUM(N26:N33))/N34-1</f>
        <v>3.121608</v>
      </c>
      <c r="Q34" s="60" t="n">
        <f aca="false">(O$2-COUNTA(M26:M34))/P34</f>
        <v>0.961043154681819</v>
      </c>
      <c r="R34" s="1" t="n">
        <f aca="false">($B$31-SUM(S26:S33))*B35</f>
        <v>83.0684574548264</v>
      </c>
      <c r="S34" s="1" t="n">
        <f aca="false">T34-R34</f>
        <v>798.115069262134</v>
      </c>
      <c r="T34" s="1" t="n">
        <f aca="false">T33</f>
        <v>881.18352671696</v>
      </c>
      <c r="U34" s="16" t="n">
        <f aca="false">($B31-SUM(S26:S33))/S34-1</f>
        <v>4.20404015999999</v>
      </c>
      <c r="V34" s="60" t="n">
        <f aca="false">(T$2-COUNTA(R26:R34))/U34</f>
        <v>0.951465696750149</v>
      </c>
      <c r="W34" s="1" t="n">
        <f aca="false">($B$31-SUM(X26:X33))*B35</f>
        <v>92.5378454852201</v>
      </c>
      <c r="X34" s="1" t="n">
        <f aca="false">Y34-W34</f>
        <v>733.481856364699</v>
      </c>
      <c r="Y34" s="1" t="n">
        <f aca="false">Y33</f>
        <v>826.019701849919</v>
      </c>
      <c r="Z34" s="16" t="n">
        <f aca="false">($B31-SUM(X26:X33))/X34-1</f>
        <v>5.3081209632</v>
      </c>
      <c r="AA34" s="60" t="n">
        <f aca="false">(Y$2-COUNTA(W26:W34))/Z34</f>
        <v>0.941952912276089</v>
      </c>
      <c r="AB34" s="1" t="n">
        <f aca="false">($B$31-SUM(AC26:AC33))*B35</f>
        <v>100.737152273594</v>
      </c>
      <c r="AC34" s="1" t="n">
        <f aca="false">AD34-AB34</f>
        <v>677.517570228848</v>
      </c>
      <c r="AD34" s="1" t="n">
        <f aca="false">AD33</f>
        <v>778.254722502442</v>
      </c>
      <c r="AE34" s="16" t="n">
        <f aca="false">($B31-SUM(AC26:AC33))/AC34-1</f>
        <v>6.43428338246399</v>
      </c>
      <c r="AF34" s="60" t="n">
        <f aca="false">(AD$2-COUNTA(AB26:AB34))/AE34</f>
        <v>0.93250477844237</v>
      </c>
      <c r="AG34" s="1" t="n">
        <f aca="false">($B$31-SUM(AH26:AH33))*B35</f>
        <v>107.904526027606</v>
      </c>
      <c r="AH34" s="1" t="n">
        <f aca="false">AI34-AG34</f>
        <v>628.596732655011</v>
      </c>
      <c r="AI34" s="1" t="n">
        <f aca="false">AI33</f>
        <v>736.501258682616</v>
      </c>
      <c r="AJ34" s="16" t="n">
        <f aca="false">($B31-SUM(AH26:AH33))/AH34-1</f>
        <v>7.58296905011328</v>
      </c>
      <c r="AK34" s="60" t="n">
        <f aca="false">(AI$2-COUNTA(AG26:AG34))/AJ34</f>
        <v>0.923121267374213</v>
      </c>
      <c r="AL34" s="1" t="n">
        <f aca="false">($B$31-SUM(AM26:AM33))*B35</f>
        <v>114.222080588947</v>
      </c>
      <c r="AM34" s="1" t="n">
        <f aca="false">AN34-AL34</f>
        <v>585.476327445744</v>
      </c>
      <c r="AN34" s="1" t="n">
        <f aca="false">AN33</f>
        <v>699.698408034691</v>
      </c>
      <c r="AO34" s="16" t="n">
        <f aca="false">($B31-SUM(AM26:AM33))/AM34-1</f>
        <v>8.75462843111555</v>
      </c>
      <c r="AP34" s="60" t="n">
        <f aca="false">(AN$2-COUNTA(AL26:AL34))/AO34</f>
        <v>0.913802346147158</v>
      </c>
      <c r="AQ34" s="1" t="n">
        <f aca="false">($B$31-SUM(AR26:AR33))*B35</f>
        <v>119.831460532906</v>
      </c>
      <c r="AR34" s="1" t="n">
        <f aca="false">AS34-AQ34</f>
        <v>547.189560975003</v>
      </c>
      <c r="AS34" s="1" t="n">
        <f aca="false">AS33</f>
        <v>667.02102150791</v>
      </c>
      <c r="AT34" s="16" t="n">
        <f aca="false">($B31-SUM(AR26:AR33))/AR34-1</f>
        <v>9.94972099973785</v>
      </c>
      <c r="AU34" s="60" t="n">
        <f aca="false">(AS$2-COUNTA(AQ26:AQ34))/AT34</f>
        <v>0.904547976796247</v>
      </c>
      <c r="AV34" s="1" t="n">
        <f aca="false">($B$31-SUM(AW26:AW33))*B35</f>
        <v>124.844490973206</v>
      </c>
      <c r="AW34" s="1" t="n">
        <f aca="false">AX34-AV34</f>
        <v>512.973172052164</v>
      </c>
      <c r="AX34" s="1" t="n">
        <f aca="false">AX33</f>
        <v>637.817663025371</v>
      </c>
      <c r="AY34" s="16" t="n">
        <f aca="false">($B31-SUM(AW26:AW33))/AW34-1</f>
        <v>11.1687154197326</v>
      </c>
      <c r="AZ34" s="60" t="n">
        <f aca="false">(AX$2-COUNTA(AV26:AV34))/AY34</f>
        <v>0.895358116326633</v>
      </c>
      <c r="BA34" s="1" t="n">
        <f aca="false">($B$31-SUM(BB26:BB33))*B35</f>
        <v>129.350632425279</v>
      </c>
      <c r="BB34" s="1" t="n">
        <f aca="false">BC34-BA34</f>
        <v>482.216548827625</v>
      </c>
      <c r="BC34" s="1" t="n">
        <f aca="false">BC33</f>
        <v>611.567181252904</v>
      </c>
      <c r="BD34" s="16" t="n">
        <f aca="false">($B31-SUM(BB26:BB33))/BB34-1</f>
        <v>12.4120897281273</v>
      </c>
      <c r="BE34" s="60" t="n">
        <f aca="false">(BC$2-COUNTA(BA26:BA34))/BD34</f>
        <v>0.886232716725589</v>
      </c>
    </row>
    <row r="35" customFormat="false" ht="14.4" hidden="true" customHeight="false" outlineLevel="1" collapsed="false">
      <c r="A35" s="61" t="s">
        <v>42</v>
      </c>
      <c r="B35" s="63" t="n">
        <v>0.02</v>
      </c>
      <c r="C35" s="1" t="n">
        <f aca="false">($B$31-SUM(D26:D34))*B35</f>
        <v>21.8287309539835</v>
      </c>
      <c r="D35" s="1" t="n">
        <f aca="false">E35-C35</f>
        <v>1091.43654769918</v>
      </c>
      <c r="E35" s="1" t="n">
        <f aca="false">E34</f>
        <v>1113.26527865317</v>
      </c>
      <c r="F35" s="16" t="n">
        <f aca="false">($B31-SUM(D26:D34))/D35-1</f>
        <v>-3.99680288865056E-015</v>
      </c>
      <c r="G35" s="60" t="n">
        <f aca="false">(E$2-COUNTA(C26:C35))/F35</f>
        <v>0</v>
      </c>
      <c r="H35" s="1" t="n">
        <f aca="false">($B$31-SUM(I26:I34))*B35</f>
        <v>39.6769405043758</v>
      </c>
      <c r="I35" s="1" t="n">
        <f aca="false">J35-H35</f>
        <v>982.10248773208</v>
      </c>
      <c r="J35" s="1" t="n">
        <f aca="false">J34</f>
        <v>1021.77942823646</v>
      </c>
      <c r="K35" s="16" t="n">
        <f aca="false">($B31-SUM(I26:I34))/I35-1</f>
        <v>1.01999999999999</v>
      </c>
      <c r="L35" s="60" t="n">
        <f aca="false">(J$2-COUNTA(H26:H35))/K35</f>
        <v>0.980392156862756</v>
      </c>
      <c r="M35" s="1" t="n">
        <f aca="false">($B$31-SUM(N26:N34))*B35</f>
        <v>54.5397677938501</v>
      </c>
      <c r="N35" s="1" t="n">
        <f aca="false">O35-M35</f>
        <v>891.056198435665</v>
      </c>
      <c r="O35" s="1" t="n">
        <f aca="false">O34</f>
        <v>945.595966229515</v>
      </c>
      <c r="P35" s="16" t="n">
        <f aca="false">($B31-SUM(N26:N34))/N35-1</f>
        <v>2.0604</v>
      </c>
      <c r="Q35" s="60" t="n">
        <f aca="false">(O$2-COUNTA(M26:M35))/P35</f>
        <v>0.970685303824502</v>
      </c>
      <c r="R35" s="1" t="n">
        <f aca="false">($B$31-SUM(S26:S34))*B35</f>
        <v>67.1061560695837</v>
      </c>
      <c r="S35" s="1" t="n">
        <f aca="false">T35-R35</f>
        <v>814.077370647376</v>
      </c>
      <c r="T35" s="1" t="n">
        <f aca="false">T34</f>
        <v>881.18352671696</v>
      </c>
      <c r="U35" s="16" t="n">
        <f aca="false">($B31-SUM(S26:S34))/S35-1</f>
        <v>3.12160799999999</v>
      </c>
      <c r="V35" s="60" t="n">
        <f aca="false">(T$2-COUNTA(R26:R35))/U35</f>
        <v>0.961043154681821</v>
      </c>
      <c r="W35" s="1" t="n">
        <f aca="false">($B$31-SUM(X26:X34))*B35</f>
        <v>77.8682083579262</v>
      </c>
      <c r="X35" s="1" t="n">
        <f aca="false">Y35-W35</f>
        <v>748.151493491993</v>
      </c>
      <c r="Y35" s="1" t="n">
        <f aca="false">Y34</f>
        <v>826.019701849919</v>
      </c>
      <c r="Z35" s="16" t="n">
        <f aca="false">($B31-SUM(X26:X34))/X35-1</f>
        <v>4.20404016</v>
      </c>
      <c r="AA35" s="60" t="n">
        <f aca="false">(Y$2-COUNTA(W26:W35))/Z35</f>
        <v>0.951465696750147</v>
      </c>
      <c r="AB35" s="1" t="n">
        <f aca="false">($B$31-SUM(AC26:AC34))*B35</f>
        <v>87.186800869017</v>
      </c>
      <c r="AC35" s="1" t="n">
        <f aca="false">AD35-AB35</f>
        <v>691.067921633425</v>
      </c>
      <c r="AD35" s="1" t="n">
        <f aca="false">AD34</f>
        <v>778.254722502442</v>
      </c>
      <c r="AE35" s="16" t="n">
        <f aca="false">($B31-SUM(AC26:AC34))/AC35-1</f>
        <v>5.30812096319999</v>
      </c>
      <c r="AF35" s="60" t="n">
        <f aca="false">(AD$2-COUNTA(AB26:AB35))/AE35</f>
        <v>0.941952912276092</v>
      </c>
      <c r="AG35" s="1" t="n">
        <f aca="false">($B$31-SUM(AH26:AH34))*B35</f>
        <v>95.3325913745055</v>
      </c>
      <c r="AH35" s="1" t="n">
        <f aca="false">AI35-AG35</f>
        <v>641.168667308111</v>
      </c>
      <c r="AI35" s="1" t="n">
        <f aca="false">AI34</f>
        <v>736.501258682616</v>
      </c>
      <c r="AJ35" s="16" t="n">
        <f aca="false">($B31-SUM(AH26:AH34))/AH35-1</f>
        <v>6.434283382464</v>
      </c>
      <c r="AK35" s="60" t="n">
        <f aca="false">(AI$2-COUNTA(AG26:AG35))/AJ35</f>
        <v>0.932504778442368</v>
      </c>
      <c r="AL35" s="1" t="n">
        <f aca="false">($B$31-SUM(AM26:AM34))*B35</f>
        <v>102.512554040032</v>
      </c>
      <c r="AM35" s="1" t="n">
        <f aca="false">AN35-AL35</f>
        <v>597.185853994659</v>
      </c>
      <c r="AN35" s="1" t="n">
        <f aca="false">AN34</f>
        <v>699.698408034691</v>
      </c>
      <c r="AO35" s="16" t="n">
        <f aca="false">($B31-SUM(AM26:AM34))/AM35-1</f>
        <v>7.58296905011328</v>
      </c>
      <c r="AP35" s="60" t="n">
        <f aca="false">(AN$2-COUNTA(AL26:AL35))/AO35</f>
        <v>0.923121267374213</v>
      </c>
      <c r="AQ35" s="1" t="n">
        <f aca="false">($B$31-SUM(AR26:AR34))*B35</f>
        <v>108.887669313406</v>
      </c>
      <c r="AR35" s="1" t="n">
        <f aca="false">AS35-AQ35</f>
        <v>558.133352194503</v>
      </c>
      <c r="AS35" s="1" t="n">
        <f aca="false">AS34</f>
        <v>667.02102150791</v>
      </c>
      <c r="AT35" s="16" t="n">
        <f aca="false">($B31-SUM(AR26:AR34))/AR35-1</f>
        <v>8.75462843111554</v>
      </c>
      <c r="AU35" s="60" t="n">
        <f aca="false">(AS$2-COUNTA(AQ26:AQ35))/AT35</f>
        <v>0.913802346147159</v>
      </c>
      <c r="AV35" s="1" t="n">
        <f aca="false">($B$31-SUM(AW26:AW34))*B35</f>
        <v>114.585027532163</v>
      </c>
      <c r="AW35" s="1" t="n">
        <f aca="false">AX35-AV35</f>
        <v>523.232635493208</v>
      </c>
      <c r="AX35" s="1" t="n">
        <f aca="false">AX34</f>
        <v>637.817663025371</v>
      </c>
      <c r="AY35" s="16" t="n">
        <f aca="false">($B31-SUM(AW26:AW34))/AW35-1</f>
        <v>9.94972099973784</v>
      </c>
      <c r="AZ35" s="60" t="n">
        <f aca="false">(AX$2-COUNTA(AV26:AV35))/AY35</f>
        <v>0.904547976796247</v>
      </c>
      <c r="BA35" s="1" t="n">
        <f aca="false">($B$31-SUM(BB26:BB34))*B35</f>
        <v>119.706301448727</v>
      </c>
      <c r="BB35" s="1" t="n">
        <f aca="false">BC35-BA35</f>
        <v>491.860879804177</v>
      </c>
      <c r="BC35" s="1" t="n">
        <f aca="false">BC34</f>
        <v>611.567181252904</v>
      </c>
      <c r="BD35" s="16" t="n">
        <f aca="false">($B31-SUM(BB26:BB34))/BB35-1</f>
        <v>11.1687154197326</v>
      </c>
      <c r="BE35" s="60" t="n">
        <f aca="false">(BC$2-COUNTA(BA26:BA35))/BD35</f>
        <v>0.895358116326632</v>
      </c>
    </row>
    <row r="36" customFormat="false" ht="14.4" hidden="true" customHeight="false" outlineLevel="1" collapsed="false">
      <c r="D36" s="1" t="n">
        <f aca="false">SUM($D26:D35)-$B31</f>
        <v>0</v>
      </c>
      <c r="F36" s="16"/>
      <c r="G36" s="60"/>
      <c r="H36" s="1" t="n">
        <f aca="false">($B$31-SUM(I26:I35))*B35</f>
        <v>20.0348907497342</v>
      </c>
      <c r="I36" s="1" t="n">
        <f aca="false">J36-H36</f>
        <v>1001.74453748672</v>
      </c>
      <c r="J36" s="1" t="n">
        <f aca="false">J35</f>
        <v>1021.77942823646</v>
      </c>
      <c r="K36" s="16" t="n">
        <f aca="false">($B31-SUM(I26:I35))/I36-1</f>
        <v>-1.04360964314765E-014</v>
      </c>
      <c r="L36" s="60" t="n">
        <f aca="false">(J$2-COUNTA(H26:H36))/K36</f>
        <v>0</v>
      </c>
      <c r="M36" s="1" t="n">
        <f aca="false">($B$31-SUM(N26:N35))*B35</f>
        <v>36.7186438251368</v>
      </c>
      <c r="N36" s="1" t="n">
        <f aca="false">O36-M36</f>
        <v>908.877322404378</v>
      </c>
      <c r="O36" s="1" t="n">
        <f aca="false">O35</f>
        <v>945.595966229515</v>
      </c>
      <c r="P36" s="16" t="n">
        <f aca="false">($B31-SUM(N26:N35))/N36-1</f>
        <v>1.02</v>
      </c>
      <c r="Q36" s="60" t="n">
        <f aca="false">(O$2-COUNTA(M26:M36))/P36</f>
        <v>0.980392156862748</v>
      </c>
      <c r="R36" s="1" t="n">
        <f aca="false">($B$31-SUM(S26:S35))*B35</f>
        <v>50.8246086566362</v>
      </c>
      <c r="S36" s="1" t="n">
        <f aca="false">T36-R36</f>
        <v>830.358918060324</v>
      </c>
      <c r="T36" s="1" t="n">
        <f aca="false">T35</f>
        <v>881.18352671696</v>
      </c>
      <c r="U36" s="16" t="n">
        <f aca="false">($B31-SUM(S26:S35))/S36-1</f>
        <v>2.06039999999999</v>
      </c>
      <c r="V36" s="60" t="n">
        <f aca="false">(T$2-COUNTA(R26:R36))/U36</f>
        <v>0.970685303824504</v>
      </c>
      <c r="W36" s="1" t="n">
        <f aca="false">($B$31-SUM(X26:X35))*B35</f>
        <v>62.9051784880863</v>
      </c>
      <c r="X36" s="1" t="n">
        <f aca="false">Y36-W36</f>
        <v>763.114523361832</v>
      </c>
      <c r="Y36" s="1" t="n">
        <f aca="false">Y35</f>
        <v>826.019701849919</v>
      </c>
      <c r="Z36" s="16" t="n">
        <f aca="false">($B31-SUM(X26:X35))/X36-1</f>
        <v>3.121608</v>
      </c>
      <c r="AA36" s="60" t="n">
        <f aca="false">(Y$2-COUNTA(W26:W36))/Z36</f>
        <v>0.961043154681818</v>
      </c>
      <c r="AB36" s="1" t="n">
        <f aca="false">($B$31-SUM(AC26:AC35))*B35</f>
        <v>73.3654424363485</v>
      </c>
      <c r="AC36" s="1" t="n">
        <f aca="false">AD36-AB36</f>
        <v>704.889280066093</v>
      </c>
      <c r="AD36" s="1" t="n">
        <f aca="false">AD35</f>
        <v>778.254722502442</v>
      </c>
      <c r="AE36" s="16" t="n">
        <f aca="false">($B31-SUM(AC26:AC35))/AC36-1</f>
        <v>4.20404015999999</v>
      </c>
      <c r="AF36" s="60" t="n">
        <f aca="false">(AD$2-COUNTA(AB26:AB36))/AE36</f>
        <v>0.95146569675015</v>
      </c>
      <c r="AG36" s="1" t="n">
        <f aca="false">($B$31-SUM(AH26:AH35))*B35</f>
        <v>82.5092180283433</v>
      </c>
      <c r="AH36" s="1" t="n">
        <f aca="false">AI36-AG36</f>
        <v>653.992040654273</v>
      </c>
      <c r="AI36" s="1" t="n">
        <f aca="false">AI35</f>
        <v>736.501258682616</v>
      </c>
      <c r="AJ36" s="16" t="n">
        <f aca="false">($B31-SUM(AH26:AH35))/AH36-1</f>
        <v>5.3081209632</v>
      </c>
      <c r="AK36" s="60" t="n">
        <f aca="false">(AI$2-COUNTA(AG26:AG36))/AJ36</f>
        <v>0.94195291227609</v>
      </c>
      <c r="AL36" s="1" t="n">
        <f aca="false">($B$31-SUM(AM26:AM35))*B35</f>
        <v>90.5688369601393</v>
      </c>
      <c r="AM36" s="1" t="n">
        <f aca="false">AN36-AL36</f>
        <v>609.129571074552</v>
      </c>
      <c r="AN36" s="1" t="n">
        <f aca="false">AN35</f>
        <v>699.698408034691</v>
      </c>
      <c r="AO36" s="16" t="n">
        <f aca="false">($B31-SUM(AM26:AM35))/AM36-1</f>
        <v>6.434283382464</v>
      </c>
      <c r="AP36" s="60" t="n">
        <f aca="false">(AN$2-COUNTA(AL26:AL36))/AO36</f>
        <v>0.932504778442368</v>
      </c>
      <c r="AQ36" s="1" t="n">
        <f aca="false">($B$31-SUM(AR26:AR35))*B35</f>
        <v>97.7250022695164</v>
      </c>
      <c r="AR36" s="1" t="n">
        <f aca="false">AS36-AQ36</f>
        <v>569.296019238393</v>
      </c>
      <c r="AS36" s="1" t="n">
        <f aca="false">AS35</f>
        <v>667.02102150791</v>
      </c>
      <c r="AT36" s="16" t="n">
        <f aca="false">($B31-SUM(AR26:AR35))/AR36-1</f>
        <v>7.58296905011327</v>
      </c>
      <c r="AU36" s="60" t="n">
        <f aca="false">(AS$2-COUNTA(AQ26:AQ36))/AT36</f>
        <v>0.923121267374214</v>
      </c>
      <c r="AV36" s="1" t="n">
        <f aca="false">($B$31-SUM(AW26:AW35))*B35</f>
        <v>104.120374822299</v>
      </c>
      <c r="AW36" s="1" t="n">
        <f aca="false">AX36-AV36</f>
        <v>533.697288203072</v>
      </c>
      <c r="AX36" s="1" t="n">
        <f aca="false">AX35</f>
        <v>637.817663025371</v>
      </c>
      <c r="AY36" s="16" t="n">
        <f aca="false">($B31-SUM(AW26:AW35))/AW36-1</f>
        <v>8.75462843111554</v>
      </c>
      <c r="AZ36" s="60" t="n">
        <f aca="false">(AX$2-COUNTA(AV26:AV36))/AY36</f>
        <v>0.913802346147159</v>
      </c>
      <c r="BA36" s="1" t="n">
        <f aca="false">($B$31-SUM(BB26:BB35))*B35</f>
        <v>109.869083852643</v>
      </c>
      <c r="BB36" s="1" t="n">
        <f aca="false">BC36-BA36</f>
        <v>501.698097400261</v>
      </c>
      <c r="BC36" s="1" t="n">
        <f aca="false">BC35</f>
        <v>611.567181252904</v>
      </c>
      <c r="BD36" s="16" t="n">
        <f aca="false">($B31-SUM(BB26:BB35))/BB36-1</f>
        <v>9.94972099973785</v>
      </c>
      <c r="BE36" s="60" t="n">
        <f aca="false">(BC$2-COUNTA(BA26:BA36))/BD36</f>
        <v>0.904547976796247</v>
      </c>
    </row>
    <row r="37" customFormat="false" ht="14.4" hidden="true" customHeight="false" outlineLevel="1" collapsed="false">
      <c r="F37" s="16"/>
      <c r="G37" s="60"/>
      <c r="I37" s="1" t="n">
        <f aca="false">SUM($I26:I36)-$B31</f>
        <v>0</v>
      </c>
      <c r="K37" s="16"/>
      <c r="L37" s="60"/>
      <c r="M37" s="1" t="n">
        <f aca="false">($B$31-SUM(N26:N36))*B35</f>
        <v>18.5410973770493</v>
      </c>
      <c r="N37" s="1" t="n">
        <f aca="false">O37-M37</f>
        <v>927.054868852466</v>
      </c>
      <c r="O37" s="1" t="n">
        <f aca="false">O36</f>
        <v>945.595966229515</v>
      </c>
      <c r="P37" s="16" t="n">
        <f aca="false">($B31-SUM(N26:N36))/N37-1</f>
        <v>-2.99760216648792E-015</v>
      </c>
      <c r="Q37" s="60" t="n">
        <f aca="false">(O$2-COUNTA(M26:M37))/P37</f>
        <v>0</v>
      </c>
      <c r="R37" s="1" t="n">
        <f aca="false">($B$31-SUM(S26:S36))*B35</f>
        <v>34.2174302954297</v>
      </c>
      <c r="S37" s="1" t="n">
        <f aca="false">T37-R37</f>
        <v>846.966096421531</v>
      </c>
      <c r="T37" s="1" t="n">
        <f aca="false">T36</f>
        <v>881.18352671696</v>
      </c>
      <c r="U37" s="16" t="n">
        <f aca="false">($B31-SUM(S26:S36))/S37-1</f>
        <v>1.01999999999999</v>
      </c>
      <c r="V37" s="60" t="n">
        <f aca="false">(T$2-COUNTA(R26:R37))/U37</f>
        <v>0.980392156862755</v>
      </c>
      <c r="W37" s="1" t="n">
        <f aca="false">($B$31-SUM(X26:X36))*B35</f>
        <v>47.6428880208496</v>
      </c>
      <c r="X37" s="1" t="n">
        <f aca="false">Y37-W37</f>
        <v>778.376813829069</v>
      </c>
      <c r="Y37" s="1" t="n">
        <f aca="false">Y36</f>
        <v>826.019701849919</v>
      </c>
      <c r="Z37" s="16" t="n">
        <f aca="false">($B31-SUM(X26:X36))/X37-1</f>
        <v>2.0604</v>
      </c>
      <c r="AA37" s="60" t="n">
        <f aca="false">(Y$2-COUNTA(W26:W37))/Z37</f>
        <v>0.970685303824501</v>
      </c>
      <c r="AB37" s="1" t="n">
        <f aca="false">($B$31-SUM(AC26:AC36))*B35</f>
        <v>59.2676568350267</v>
      </c>
      <c r="AC37" s="1" t="n">
        <f aca="false">AD37-AB37</f>
        <v>718.987065667415</v>
      </c>
      <c r="AD37" s="1" t="n">
        <f aca="false">AD36</f>
        <v>778.254722502442</v>
      </c>
      <c r="AE37" s="16" t="n">
        <f aca="false">($B31-SUM(AC26:AC36))/AC37-1</f>
        <v>3.12160799999999</v>
      </c>
      <c r="AF37" s="60" t="n">
        <f aca="false">(AD$2-COUNTA(AB26:AB37))/AE37</f>
        <v>0.961043154681822</v>
      </c>
      <c r="AG37" s="1" t="n">
        <f aca="false">($B$31-SUM(AH26:AH36))*B35</f>
        <v>69.4293772152578</v>
      </c>
      <c r="AH37" s="1" t="n">
        <f aca="false">AI37-AG37</f>
        <v>667.071881467359</v>
      </c>
      <c r="AI37" s="1" t="n">
        <f aca="false">AI36</f>
        <v>736.501258682616</v>
      </c>
      <c r="AJ37" s="16" t="n">
        <f aca="false">($B31-SUM(AH26:AH36))/AH37-1</f>
        <v>4.20404015999999</v>
      </c>
      <c r="AK37" s="60" t="n">
        <f aca="false">(AI$2-COUNTA(AG26:AG37))/AJ37</f>
        <v>0.951465696750149</v>
      </c>
      <c r="AL37" s="1" t="n">
        <f aca="false">($B$31-SUM(AM26:AM36))*B35</f>
        <v>78.3862455386483</v>
      </c>
      <c r="AM37" s="1" t="n">
        <f aca="false">AN37-AL37</f>
        <v>621.312162496043</v>
      </c>
      <c r="AN37" s="1" t="n">
        <f aca="false">AN36</f>
        <v>699.698408034691</v>
      </c>
      <c r="AO37" s="16" t="n">
        <f aca="false">($B31-SUM(AM26:AM36))/AM37-1</f>
        <v>5.3081209632</v>
      </c>
      <c r="AP37" s="60" t="n">
        <f aca="false">(AN$2-COUNTA(AL26:AL37))/AO37</f>
        <v>0.941952912276089</v>
      </c>
      <c r="AQ37" s="1" t="n">
        <f aca="false">($B$31-SUM(AR26:AR36))*B35</f>
        <v>86.3390818847485</v>
      </c>
      <c r="AR37" s="1" t="n">
        <f aca="false">AS37-AQ37</f>
        <v>580.681939623161</v>
      </c>
      <c r="AS37" s="1" t="n">
        <f aca="false">AS36</f>
        <v>667.02102150791</v>
      </c>
      <c r="AT37" s="16" t="n">
        <f aca="false">($B31-SUM(AR26:AR36))/AR37-1</f>
        <v>6.43428338246399</v>
      </c>
      <c r="AU37" s="60" t="n">
        <f aca="false">(AS$2-COUNTA(AQ26:AQ37))/AT37</f>
        <v>0.932504778442369</v>
      </c>
      <c r="AV37" s="1" t="n">
        <f aca="false">($B$31-SUM(AW26:AW36))*B35</f>
        <v>93.4464290582375</v>
      </c>
      <c r="AW37" s="1" t="n">
        <f aca="false">AX37-AV37</f>
        <v>544.371233967133</v>
      </c>
      <c r="AX37" s="1" t="n">
        <f aca="false">AX36</f>
        <v>637.817663025371</v>
      </c>
      <c r="AY37" s="16" t="n">
        <f aca="false">($B31-SUM(AW26:AW36))/AW37-1</f>
        <v>7.58296905011327</v>
      </c>
      <c r="AZ37" s="60" t="n">
        <f aca="false">(AX$2-COUNTA(AV26:AV37))/AY37</f>
        <v>0.923121267374214</v>
      </c>
      <c r="BA37" s="1" t="n">
        <f aca="false">($B$31-SUM(BB26:BB36))*B35</f>
        <v>99.835121904638</v>
      </c>
      <c r="BB37" s="1" t="n">
        <f aca="false">BC37-BA37</f>
        <v>511.732059348266</v>
      </c>
      <c r="BC37" s="1" t="n">
        <f aca="false">BC36</f>
        <v>611.567181252904</v>
      </c>
      <c r="BD37" s="16" t="n">
        <f aca="false">($B31-SUM(BB26:BB36))/BB37-1</f>
        <v>8.75462843111554</v>
      </c>
      <c r="BE37" s="60" t="n">
        <f aca="false">(BC$2-COUNTA(BA26:BA37))/BD37</f>
        <v>0.913802346147159</v>
      </c>
    </row>
    <row r="38" customFormat="false" ht="14.4" hidden="true" customHeight="false" outlineLevel="1" collapsed="false">
      <c r="F38" s="16"/>
      <c r="G38" s="60"/>
      <c r="K38" s="16"/>
      <c r="L38" s="60"/>
      <c r="N38" s="1" t="n">
        <f aca="false">SUM($N26:N37)-$B31</f>
        <v>0</v>
      </c>
      <c r="P38" s="16"/>
      <c r="Q38" s="60"/>
      <c r="R38" s="1" t="n">
        <f aca="false">($B$31-SUM(S26:S37))*B35</f>
        <v>17.278108366999</v>
      </c>
      <c r="S38" s="1" t="n">
        <f aca="false">T38-R38</f>
        <v>863.905418349961</v>
      </c>
      <c r="T38" s="1" t="n">
        <f aca="false">T37</f>
        <v>881.18352671696</v>
      </c>
      <c r="U38" s="16" t="n">
        <f aca="false">($B31-SUM(S26:S37))/S38-1</f>
        <v>-1.0547118733939E-014</v>
      </c>
      <c r="V38" s="60" t="n">
        <f aca="false">(T$2-COUNTA(R26:R38))/U38</f>
        <v>0</v>
      </c>
      <c r="W38" s="1" t="n">
        <f aca="false">($B$31-SUM(X26:X37))*B35</f>
        <v>32.0753517442683</v>
      </c>
      <c r="X38" s="1" t="n">
        <f aca="false">Y38-W38</f>
        <v>793.94435010565</v>
      </c>
      <c r="Y38" s="1" t="n">
        <f aca="false">Y37</f>
        <v>826.019701849919</v>
      </c>
      <c r="Z38" s="16" t="n">
        <f aca="false">($B31-SUM(X26:X37))/X38-1</f>
        <v>1.02</v>
      </c>
      <c r="AA38" s="60" t="n">
        <f aca="false">(Y$2-COUNTA(W26:W38))/Z38</f>
        <v>0.980392156862746</v>
      </c>
      <c r="AB38" s="1" t="n">
        <f aca="false">($B$31-SUM(AC26:AC37))*B35</f>
        <v>44.8879155216784</v>
      </c>
      <c r="AC38" s="1" t="n">
        <f aca="false">AD38-AB38</f>
        <v>733.366806980763</v>
      </c>
      <c r="AD38" s="1" t="n">
        <f aca="false">AD37</f>
        <v>778.254722502442</v>
      </c>
      <c r="AE38" s="16" t="n">
        <f aca="false">($B31-SUM(AC26:AC37))/AC38-1</f>
        <v>2.06039999999999</v>
      </c>
      <c r="AF38" s="60" t="n">
        <f aca="false">(AD$2-COUNTA(AB26:AB38))/AE38</f>
        <v>0.970685303824506</v>
      </c>
      <c r="AG38" s="1" t="n">
        <f aca="false">($B$31-SUM(AH26:AH37))*B35</f>
        <v>56.0879395859106</v>
      </c>
      <c r="AH38" s="1" t="n">
        <f aca="false">AI38-AG38</f>
        <v>680.413319096706</v>
      </c>
      <c r="AI38" s="1" t="n">
        <f aca="false">AI37</f>
        <v>736.501258682616</v>
      </c>
      <c r="AJ38" s="16" t="n">
        <f aca="false">($B31-SUM(AH26:AH37))/AH38-1</f>
        <v>3.121608</v>
      </c>
      <c r="AK38" s="60" t="n">
        <f aca="false">(AI$2-COUNTA(AG26:AG38))/AJ38</f>
        <v>0.961043154681819</v>
      </c>
      <c r="AL38" s="1" t="n">
        <f aca="false">($B$31-SUM(AM26:AM37))*B35</f>
        <v>65.9600022887274</v>
      </c>
      <c r="AM38" s="1" t="n">
        <f aca="false">AN38-AL38</f>
        <v>633.738405745964</v>
      </c>
      <c r="AN38" s="1" t="n">
        <f aca="false">AN37</f>
        <v>699.698408034691</v>
      </c>
      <c r="AO38" s="16" t="n">
        <f aca="false">($B31-SUM(AM26:AM37))/AM38-1</f>
        <v>4.20404016</v>
      </c>
      <c r="AP38" s="60" t="n">
        <f aca="false">(AN$2-COUNTA(AL26:AL38))/AO38</f>
        <v>0.951465696750147</v>
      </c>
      <c r="AQ38" s="1" t="n">
        <f aca="false">($B$31-SUM(AR26:AR37))*B35</f>
        <v>74.7254430922853</v>
      </c>
      <c r="AR38" s="1" t="n">
        <f aca="false">AS38-AQ38</f>
        <v>592.295578415624</v>
      </c>
      <c r="AS38" s="1" t="n">
        <f aca="false">AS37</f>
        <v>667.02102150791</v>
      </c>
      <c r="AT38" s="16" t="n">
        <f aca="false">($B31-SUM(AR26:AR37))/AR38-1</f>
        <v>5.30812096319999</v>
      </c>
      <c r="AU38" s="60" t="n">
        <f aca="false">(AS$2-COUNTA(AQ26:AQ38))/AT38</f>
        <v>0.941952912276091</v>
      </c>
      <c r="AV38" s="1" t="n">
        <f aca="false">($B$31-SUM(AW26:AW37))*B35</f>
        <v>82.5590043788948</v>
      </c>
      <c r="AW38" s="1" t="n">
        <f aca="false">AX38-AV38</f>
        <v>555.258658646476</v>
      </c>
      <c r="AX38" s="1" t="n">
        <f aca="false">AX37</f>
        <v>637.817663025371</v>
      </c>
      <c r="AY38" s="16" t="n">
        <f aca="false">($B31-SUM(AW26:AW37))/AW38-1</f>
        <v>6.43428338246399</v>
      </c>
      <c r="AZ38" s="60" t="n">
        <f aca="false">(AX$2-COUNTA(AV26:AV38))/AY38</f>
        <v>0.932504778442369</v>
      </c>
      <c r="BA38" s="1" t="n">
        <f aca="false">($B$31-SUM(BB26:BB37))*B35</f>
        <v>89.6004807176727</v>
      </c>
      <c r="BB38" s="1" t="n">
        <f aca="false">BC38-BA38</f>
        <v>521.966700535231</v>
      </c>
      <c r="BC38" s="1" t="n">
        <f aca="false">BC37</f>
        <v>611.567181252904</v>
      </c>
      <c r="BD38" s="16" t="n">
        <f aca="false">($B31-SUM(BB26:BB37))/BB38-1</f>
        <v>7.58296905011327</v>
      </c>
      <c r="BE38" s="60" t="n">
        <f aca="false">(BC$2-COUNTA(BA26:BA38))/BD38</f>
        <v>0.923121267374214</v>
      </c>
    </row>
    <row r="39" customFormat="false" ht="14.4" hidden="true" customHeight="false" outlineLevel="1" collapsed="false">
      <c r="F39" s="16"/>
      <c r="G39" s="60"/>
      <c r="K39" s="16"/>
      <c r="L39" s="60"/>
      <c r="P39" s="16"/>
      <c r="Q39" s="60"/>
      <c r="S39" s="1" t="n">
        <f aca="false">SUM($S26:S38)-$B31</f>
        <v>0</v>
      </c>
      <c r="U39" s="16"/>
      <c r="V39" s="60"/>
      <c r="W39" s="1" t="n">
        <f aca="false">($B$31-SUM(X26:X38))*B35</f>
        <v>16.1964647421553</v>
      </c>
      <c r="X39" s="1" t="n">
        <f aca="false">Y39-W39</f>
        <v>809.823237107763</v>
      </c>
      <c r="Y39" s="1" t="n">
        <f aca="false">Y38</f>
        <v>826.019701849919</v>
      </c>
      <c r="Z39" s="16" t="n">
        <f aca="false">($B31-SUM(X26:X38))/X39-1</f>
        <v>0</v>
      </c>
      <c r="AA39" s="60" t="n">
        <v>0</v>
      </c>
      <c r="AB39" s="1" t="n">
        <f aca="false">($B$31-SUM(AC26:AC38))*B35</f>
        <v>30.2205793820631</v>
      </c>
      <c r="AC39" s="1" t="n">
        <f aca="false">AD39-AB39</f>
        <v>748.034143120379</v>
      </c>
      <c r="AD39" s="1" t="n">
        <f aca="false">AD38</f>
        <v>778.254722502442</v>
      </c>
      <c r="AE39" s="16" t="n">
        <f aca="false">($B31-SUM(AC26:AC38))/AC39-1</f>
        <v>1.01999999999999</v>
      </c>
      <c r="AF39" s="60" t="n">
        <f aca="false">(AD$2-COUNTA(AB26:AB39))/AE39</f>
        <v>0.980392156862757</v>
      </c>
      <c r="AG39" s="1" t="n">
        <f aca="false">($B$31-SUM(AH26:AH38))*B35</f>
        <v>42.4796732039765</v>
      </c>
      <c r="AH39" s="1" t="n">
        <f aca="false">AI39-AG39</f>
        <v>694.02158547864</v>
      </c>
      <c r="AI39" s="1" t="n">
        <f aca="false">AI38</f>
        <v>736.501258682616</v>
      </c>
      <c r="AJ39" s="16" t="n">
        <f aca="false">($B31-SUM(AH26:AH38))/AH39-1</f>
        <v>2.0604</v>
      </c>
      <c r="AK39" s="60" t="n">
        <f aca="false">(AI$2-COUNTA(AG26:AG39))/AJ39</f>
        <v>0.970685303824502</v>
      </c>
      <c r="AL39" s="1" t="n">
        <f aca="false">($B$31-SUM(AM26:AM38))*B35</f>
        <v>53.2852341738081</v>
      </c>
      <c r="AM39" s="1" t="n">
        <f aca="false">AN39-AL39</f>
        <v>646.413173860883</v>
      </c>
      <c r="AN39" s="1" t="n">
        <f aca="false">AN38</f>
        <v>699.698408034691</v>
      </c>
      <c r="AO39" s="16" t="n">
        <f aca="false">($B31-SUM(AM26:AM38))/AM39-1</f>
        <v>3.121608</v>
      </c>
      <c r="AP39" s="60" t="n">
        <f aca="false">(AN$2-COUNTA(AL26:AL39))/AO39</f>
        <v>0.961043154681818</v>
      </c>
      <c r="AQ39" s="1" t="n">
        <f aca="false">($B$31-SUM(AR26:AR38))*B35</f>
        <v>62.8795315239728</v>
      </c>
      <c r="AR39" s="1" t="n">
        <f aca="false">AS39-AQ39</f>
        <v>604.141489983937</v>
      </c>
      <c r="AS39" s="1" t="n">
        <f aca="false">AS38</f>
        <v>667.02102150791</v>
      </c>
      <c r="AT39" s="16" t="n">
        <f aca="false">($B31-SUM(AR26:AR38))/AR39-1</f>
        <v>4.20404015999999</v>
      </c>
      <c r="AU39" s="60" t="n">
        <f aca="false">(AS$2-COUNTA(AQ26:AQ39))/AT39</f>
        <v>0.951465696750149</v>
      </c>
      <c r="AV39" s="1" t="n">
        <f aca="false">($B$31-SUM(AW26:AW38))*B35</f>
        <v>71.4538312059653</v>
      </c>
      <c r="AW39" s="1" t="n">
        <f aca="false">AX39-AV39</f>
        <v>566.363831819405</v>
      </c>
      <c r="AX39" s="1" t="n">
        <f aca="false">AX38</f>
        <v>637.817663025371</v>
      </c>
      <c r="AY39" s="16" t="n">
        <f aca="false">($B31-SUM(AW26:AW38))/AW39-1</f>
        <v>5.30812096319999</v>
      </c>
      <c r="AZ39" s="60" t="n">
        <f aca="false">(AX$2-COUNTA(AV26:AV39))/AY39</f>
        <v>0.941952912276091</v>
      </c>
      <c r="BA39" s="1" t="n">
        <f aca="false">($B$31-SUM(BB26:BB38))*B35</f>
        <v>79.1611467069681</v>
      </c>
      <c r="BB39" s="1" t="n">
        <f aca="false">BC39-BA39</f>
        <v>532.406034545936</v>
      </c>
      <c r="BC39" s="1" t="n">
        <f aca="false">BC38</f>
        <v>611.567181252904</v>
      </c>
      <c r="BD39" s="16" t="n">
        <f aca="false">($B31-SUM(BB26:BB38))/BB39-1</f>
        <v>6.43428338246399</v>
      </c>
      <c r="BE39" s="60" t="n">
        <f aca="false">(BC$2-COUNTA(BA26:BA39))/BD39</f>
        <v>0.932504778442368</v>
      </c>
    </row>
    <row r="40" customFormat="false" ht="14.4" hidden="true" customHeight="false" outlineLevel="1" collapsed="false">
      <c r="F40" s="16"/>
      <c r="G40" s="60"/>
      <c r="K40" s="16"/>
      <c r="L40" s="60"/>
      <c r="P40" s="16"/>
      <c r="Q40" s="60"/>
      <c r="U40" s="16"/>
      <c r="V40" s="60"/>
      <c r="X40" s="1" t="n">
        <f aca="false">SUM($X26:X39)-$B31</f>
        <v>0</v>
      </c>
      <c r="Z40" s="16"/>
      <c r="AA40" s="60"/>
      <c r="AB40" s="1" t="n">
        <f aca="false">($B$31-SUM(AC26:AC39))*B35</f>
        <v>15.2598965196556</v>
      </c>
      <c r="AC40" s="1" t="n">
        <f aca="false">AD40-AB40</f>
        <v>762.994825982786</v>
      </c>
      <c r="AD40" s="1" t="n">
        <f aca="false">AD39</f>
        <v>778.254722502442</v>
      </c>
      <c r="AE40" s="16" t="n">
        <f aca="false">($B31-SUM(AC26:AC39))/AC40-1</f>
        <v>-1.08801856413265E-014</v>
      </c>
      <c r="AF40" s="60" t="n">
        <f aca="false">(AD$2-COUNTA(AB26:AB40))/AE40</f>
        <v>0</v>
      </c>
      <c r="AG40" s="1" t="n">
        <f aca="false">($B$31-SUM(AH26:AH39))*B35</f>
        <v>28.5992414944037</v>
      </c>
      <c r="AH40" s="1" t="n">
        <f aca="false">AI40-AG40</f>
        <v>707.902017188213</v>
      </c>
      <c r="AI40" s="1" t="n">
        <f aca="false">AI39</f>
        <v>736.501258682616</v>
      </c>
      <c r="AJ40" s="16" t="n">
        <f aca="false">($B31-SUM(AH26:AH39))/AH40-1</f>
        <v>1.02</v>
      </c>
      <c r="AK40" s="60" t="n">
        <f aca="false">(AI$2-COUNTA(AG26:AG40))/AJ40</f>
        <v>0.98039215686275</v>
      </c>
      <c r="AL40" s="1" t="n">
        <f aca="false">($B$31-SUM(AM26:AM39))*B35</f>
        <v>40.3569706965905</v>
      </c>
      <c r="AM40" s="1" t="n">
        <f aca="false">AN40-AL40</f>
        <v>659.341437338101</v>
      </c>
      <c r="AN40" s="1" t="n">
        <f aca="false">AN39</f>
        <v>699.698408034691</v>
      </c>
      <c r="AO40" s="16" t="n">
        <f aca="false">($B31-SUM(AM26:AM39))/AM40-1</f>
        <v>2.0604</v>
      </c>
      <c r="AP40" s="60" t="n">
        <f aca="false">(AN$2-COUNTA(AL26:AL40))/AO40</f>
        <v>0.970685303824501</v>
      </c>
      <c r="AQ40" s="1" t="n">
        <f aca="false">($B$31-SUM(AR26:AR39))*B35</f>
        <v>50.796701724294</v>
      </c>
      <c r="AR40" s="1" t="n">
        <f aca="false">AS40-AQ40</f>
        <v>616.224319783616</v>
      </c>
      <c r="AS40" s="1" t="n">
        <f aca="false">AS39</f>
        <v>667.02102150791</v>
      </c>
      <c r="AT40" s="16" t="n">
        <f aca="false">($B31-SUM(AR26:AR39))/AR40-1</f>
        <v>3.12160799999999</v>
      </c>
      <c r="AU40" s="60" t="n">
        <f aca="false">(AS$2-COUNTA(AQ26:AQ40))/AT40</f>
        <v>0.961043154681821</v>
      </c>
      <c r="AV40" s="1" t="n">
        <f aca="false">($B$31-SUM(AW26:AW39))*B35</f>
        <v>60.1265545695772</v>
      </c>
      <c r="AW40" s="1" t="n">
        <f aca="false">AX40-AV40</f>
        <v>577.691108455794</v>
      </c>
      <c r="AX40" s="1" t="n">
        <f aca="false">AX39</f>
        <v>637.817663025371</v>
      </c>
      <c r="AY40" s="16" t="n">
        <f aca="false">($B31-SUM(AW26:AW39))/AW40-1</f>
        <v>4.20404015999999</v>
      </c>
      <c r="AZ40" s="60" t="n">
        <f aca="false">(AX$2-COUNTA(AV26:AV40))/AY40</f>
        <v>0.951465696750149</v>
      </c>
      <c r="BA40" s="1" t="n">
        <f aca="false">($B$31-SUM(BB26:BB39))*B35</f>
        <v>68.5130260160493</v>
      </c>
      <c r="BB40" s="1" t="n">
        <f aca="false">BC40-BA40</f>
        <v>543.054155236855</v>
      </c>
      <c r="BC40" s="1" t="n">
        <f aca="false">BC39</f>
        <v>611.567181252904</v>
      </c>
      <c r="BD40" s="16" t="n">
        <f aca="false">($B31-SUM(BB26:BB39))/BB40-1</f>
        <v>5.30812096319999</v>
      </c>
      <c r="BE40" s="60" t="n">
        <f aca="false">(BC$2-COUNTA(BA26:BA40))/BD40</f>
        <v>0.94195291227609</v>
      </c>
    </row>
    <row r="41" customFormat="false" ht="14.4" hidden="true" customHeight="false" outlineLevel="1" collapsed="false">
      <c r="F41" s="16"/>
      <c r="G41" s="60"/>
      <c r="K41" s="16"/>
      <c r="L41" s="60"/>
      <c r="P41" s="16"/>
      <c r="Q41" s="60"/>
      <c r="U41" s="16"/>
      <c r="V41" s="60"/>
      <c r="Z41" s="16"/>
      <c r="AA41" s="60"/>
      <c r="AC41" s="1" t="n">
        <f aca="false">SUM($AC26:AC40)-$B31</f>
        <v>0</v>
      </c>
      <c r="AE41" s="16"/>
      <c r="AF41" s="60"/>
      <c r="AG41" s="1" t="n">
        <f aca="false">($B$31-SUM(AH26:AH40))*B35</f>
        <v>14.4412011506395</v>
      </c>
      <c r="AH41" s="1" t="n">
        <f aca="false">AI41-AG41</f>
        <v>722.060057531977</v>
      </c>
      <c r="AI41" s="1" t="n">
        <f aca="false">AI40</f>
        <v>736.501258682616</v>
      </c>
      <c r="AJ41" s="16" t="n">
        <f aca="false">($B31-SUM(AH26:AH40))/AH41-1</f>
        <v>-5.21804821573824E-015</v>
      </c>
      <c r="AK41" s="60" t="n">
        <f aca="false">(AI$2-COUNTA(AG26:AG41))/AJ41</f>
        <v>0</v>
      </c>
      <c r="AL41" s="1" t="n">
        <f aca="false">($B$31-SUM(AM26:AM40))*B35</f>
        <v>27.1701419498285</v>
      </c>
      <c r="AM41" s="1" t="n">
        <f aca="false">AN41-AL41</f>
        <v>672.528266084863</v>
      </c>
      <c r="AN41" s="1" t="n">
        <f aca="false">AN40</f>
        <v>699.698408034691</v>
      </c>
      <c r="AO41" s="16" t="n">
        <f aca="false">($B31-SUM(AM26:AM40))/AM41-1</f>
        <v>1.02</v>
      </c>
      <c r="AP41" s="60" t="n">
        <f aca="false">(AN$2-COUNTA(AL26:AL41))/AO41</f>
        <v>0.980392156862745</v>
      </c>
      <c r="AQ41" s="1" t="n">
        <f aca="false">($B$31-SUM(AR26:AR40))*B35</f>
        <v>38.4722153286217</v>
      </c>
      <c r="AR41" s="1" t="n">
        <f aca="false">AS41-AQ41</f>
        <v>628.548806179288</v>
      </c>
      <c r="AS41" s="1" t="n">
        <f aca="false">AS40</f>
        <v>667.02102150791</v>
      </c>
      <c r="AT41" s="16" t="n">
        <f aca="false">($B31-SUM(AR26:AR40))/AR41-1</f>
        <v>2.06039999999999</v>
      </c>
      <c r="AU41" s="60" t="n">
        <f aca="false">(AS$2-COUNTA(AQ26:AQ41))/AT41</f>
        <v>0.970685303824504</v>
      </c>
      <c r="AV41" s="1" t="n">
        <f aca="false">($B$31-SUM(AW26:AW40))*B35</f>
        <v>48.5727324004613</v>
      </c>
      <c r="AW41" s="1" t="n">
        <f aca="false">AX41-AV41</f>
        <v>589.244930624909</v>
      </c>
      <c r="AX41" s="1" t="n">
        <f aca="false">AX40</f>
        <v>637.817663025371</v>
      </c>
      <c r="AY41" s="16" t="n">
        <f aca="false">($B31-SUM(AW26:AW40))/AW41-1</f>
        <v>3.12160799999999</v>
      </c>
      <c r="AZ41" s="60" t="n">
        <f aca="false">(AX$2-COUNTA(AV26:AV41))/AY41</f>
        <v>0.961043154681821</v>
      </c>
      <c r="BA41" s="1" t="n">
        <f aca="false">($B$31-SUM(BB26:BB40))*B35</f>
        <v>57.6519429113122</v>
      </c>
      <c r="BB41" s="1" t="n">
        <f aca="false">BC41-BA41</f>
        <v>553.915238341592</v>
      </c>
      <c r="BC41" s="1" t="n">
        <f aca="false">BC40</f>
        <v>611.567181252904</v>
      </c>
      <c r="BD41" s="16" t="n">
        <f aca="false">($B31-SUM(BB26:BB40))/BB41-1</f>
        <v>4.20404015999999</v>
      </c>
      <c r="BE41" s="60" t="n">
        <f aca="false">(BC$2-COUNTA(BA26:BA41))/BD41</f>
        <v>0.951465696750149</v>
      </c>
    </row>
    <row r="42" customFormat="false" ht="14.4" hidden="true" customHeight="false" outlineLevel="1" collapsed="false">
      <c r="F42" s="16"/>
      <c r="G42" s="60"/>
      <c r="K42" s="16"/>
      <c r="L42" s="60"/>
      <c r="P42" s="16"/>
      <c r="Q42" s="60"/>
      <c r="U42" s="16"/>
      <c r="V42" s="60"/>
      <c r="Z42" s="16"/>
      <c r="AA42" s="60"/>
      <c r="AE42" s="16"/>
      <c r="AF42" s="60"/>
      <c r="AH42" s="1" t="n">
        <f aca="false">SUM($AH26:AH41)-$B31</f>
        <v>0</v>
      </c>
      <c r="AJ42" s="16"/>
      <c r="AK42" s="60"/>
      <c r="AL42" s="1" t="n">
        <f aca="false">($B$31-SUM(AM26:AM41))*B35</f>
        <v>13.7195766281312</v>
      </c>
      <c r="AM42" s="1" t="n">
        <f aca="false">AN42-AL42</f>
        <v>685.97883140656</v>
      </c>
      <c r="AN42" s="1" t="n">
        <f aca="false">AN41</f>
        <v>699.698408034691</v>
      </c>
      <c r="AO42" s="16" t="n">
        <f aca="false">($B31-SUM(AM26:AM41))/AM42-1</f>
        <v>0</v>
      </c>
      <c r="AP42" s="60" t="e">
        <f aca="false">(AN$2-COUNTA(AL27:AL42))/AO42</f>
        <v>#DIV/0!</v>
      </c>
      <c r="AQ42" s="1" t="n">
        <f aca="false">($B$31-SUM(AR26:AR41))*B35</f>
        <v>25.901239205036</v>
      </c>
      <c r="AR42" s="1" t="n">
        <f aca="false">AS42-AQ42</f>
        <v>641.119782302874</v>
      </c>
      <c r="AS42" s="1" t="n">
        <f aca="false">AS41</f>
        <v>667.02102150791</v>
      </c>
      <c r="AT42" s="16" t="n">
        <f aca="false">($B31-SUM(AR26:AR41))/AR42-1</f>
        <v>1.01999999999999</v>
      </c>
      <c r="AU42" s="60" t="n">
        <f aca="false">(AS$2-COUNTA(AQ26:AQ42))/AT42</f>
        <v>0.980392156862755</v>
      </c>
      <c r="AV42" s="1" t="n">
        <f aca="false">($B$31-SUM(AW26:AW41))*B35</f>
        <v>36.7878337879632</v>
      </c>
      <c r="AW42" s="1" t="n">
        <f aca="false">AX42-AV42</f>
        <v>601.029829237408</v>
      </c>
      <c r="AX42" s="1" t="n">
        <f aca="false">AX41</f>
        <v>637.817663025371</v>
      </c>
      <c r="AY42" s="16" t="n">
        <f aca="false">($B31-SUM(AW26:AW41))/AW42-1</f>
        <v>2.06039999999999</v>
      </c>
      <c r="AZ42" s="60" t="n">
        <f aca="false">(AX$2-COUNTA(AV26:AV42))/AY42</f>
        <v>0.970685303824504</v>
      </c>
      <c r="BA42" s="1" t="n">
        <f aca="false">($B$31-SUM(BB26:BB41))*B35</f>
        <v>46.5736381444804</v>
      </c>
      <c r="BB42" s="1" t="n">
        <f aca="false">BC42-BA42</f>
        <v>564.993543108424</v>
      </c>
      <c r="BC42" s="1" t="n">
        <f aca="false">BC41</f>
        <v>611.567181252904</v>
      </c>
      <c r="BD42" s="16" t="n">
        <f aca="false">($B31-SUM(BB26:BB41))/BB42-1</f>
        <v>3.12160799999999</v>
      </c>
      <c r="BE42" s="60" t="n">
        <f aca="false">(BC$2-COUNTA(BA26:BA42))/BD42</f>
        <v>0.96104315468182</v>
      </c>
    </row>
    <row r="43" customFormat="false" ht="14.4" hidden="true" customHeight="false" outlineLevel="1" collapsed="false">
      <c r="F43" s="16"/>
      <c r="G43" s="60"/>
      <c r="K43" s="16"/>
      <c r="L43" s="60"/>
      <c r="P43" s="16"/>
      <c r="Q43" s="60"/>
      <c r="U43" s="16"/>
      <c r="V43" s="60"/>
      <c r="Z43" s="16"/>
      <c r="AA43" s="60"/>
      <c r="AE43" s="16"/>
      <c r="AF43" s="60"/>
      <c r="AJ43" s="16"/>
      <c r="AK43" s="60"/>
      <c r="AM43" s="1" t="n">
        <f aca="false">SUM($AM26:AM42)-$B31</f>
        <v>0</v>
      </c>
      <c r="AO43" s="16"/>
      <c r="AP43" s="60"/>
      <c r="AQ43" s="1" t="n">
        <f aca="false">($B$31-SUM(AR26:AR42))*B35</f>
        <v>13.0788435589785</v>
      </c>
      <c r="AR43" s="1" t="n">
        <f aca="false">AS43-AQ43</f>
        <v>653.942177948931</v>
      </c>
      <c r="AS43" s="1" t="n">
        <f aca="false">AS42</f>
        <v>667.02102150791</v>
      </c>
      <c r="AT43" s="16" t="n">
        <f aca="false">($B31-SUM(AR26:AR42))/AR43-1</f>
        <v>-1.0769163338864E-014</v>
      </c>
      <c r="AU43" s="60" t="n">
        <f aca="false">(AS$2-COUNTA(AQ26:AQ43))/AT43</f>
        <v>0</v>
      </c>
      <c r="AV43" s="1" t="n">
        <f aca="false">($B$31-SUM(AW26:AW42))*B35</f>
        <v>24.767237203215</v>
      </c>
      <c r="AW43" s="1" t="n">
        <f aca="false">AX43-AV43</f>
        <v>613.050425822156</v>
      </c>
      <c r="AX43" s="1" t="n">
        <f aca="false">AX42</f>
        <v>637.817663025371</v>
      </c>
      <c r="AY43" s="16" t="n">
        <f aca="false">($B31-SUM(AW26:AW42))/AW43-1</f>
        <v>1.01999999999999</v>
      </c>
      <c r="AZ43" s="60" t="n">
        <f aca="false">(AX$2-COUNTA(AV26:AV43))/AY43</f>
        <v>0.980392156862752</v>
      </c>
      <c r="BA43" s="1" t="n">
        <f aca="false">($B$31-SUM(BB26:BB42))*B35</f>
        <v>35.2737672823119</v>
      </c>
      <c r="BB43" s="1" t="n">
        <f aca="false">BC43-BA43</f>
        <v>576.293413970592</v>
      </c>
      <c r="BC43" s="1" t="n">
        <f aca="false">BC42</f>
        <v>611.567181252904</v>
      </c>
      <c r="BD43" s="16" t="n">
        <f aca="false">($B31-SUM(BB26:BB42))/BB43-1</f>
        <v>2.06039999999999</v>
      </c>
      <c r="BE43" s="60" t="n">
        <f aca="false">(BC$2-COUNTA(BA26:BA43))/BD43</f>
        <v>0.970685303824503</v>
      </c>
    </row>
    <row r="44" customFormat="false" ht="14.4" hidden="true" customHeight="false" outlineLevel="1" collapsed="false">
      <c r="F44" s="16"/>
      <c r="G44" s="60"/>
      <c r="K44" s="16"/>
      <c r="L44" s="60"/>
      <c r="P44" s="16"/>
      <c r="Q44" s="60"/>
      <c r="U44" s="16"/>
      <c r="V44" s="60"/>
      <c r="Z44" s="16"/>
      <c r="AA44" s="60"/>
      <c r="AE44" s="16"/>
      <c r="AF44" s="60"/>
      <c r="AJ44" s="16"/>
      <c r="AK44" s="60"/>
      <c r="AO44" s="16"/>
      <c r="AP44" s="60"/>
      <c r="AR44" s="1" t="n">
        <f aca="false">SUM($AR26:AR43)-$B31</f>
        <v>0</v>
      </c>
      <c r="AT44" s="16"/>
      <c r="AU44" s="60"/>
      <c r="AV44" s="1" t="n">
        <f aca="false">($B$31-SUM(AW26:AW43))*B35</f>
        <v>12.5062286867719</v>
      </c>
      <c r="AW44" s="1" t="n">
        <f aca="false">AX44-AV44</f>
        <v>625.311434338599</v>
      </c>
      <c r="AX44" s="1" t="n">
        <f aca="false">AX43</f>
        <v>637.817663025371</v>
      </c>
      <c r="AY44" s="16" t="n">
        <f aca="false">($B31-SUM(AW26:AW43))/AW44-1</f>
        <v>-5.99520433297585E-015</v>
      </c>
      <c r="AZ44" s="60" t="n">
        <f aca="false">(AX$2-COUNTA(AV26:AV44))/AY44</f>
        <v>0</v>
      </c>
      <c r="BA44" s="1" t="n">
        <f aca="false">($B$31-SUM(BB26:BB43))*B35</f>
        <v>23.7478990029001</v>
      </c>
      <c r="BB44" s="1" t="n">
        <f aca="false">BC44-BA44</f>
        <v>587.819282250004</v>
      </c>
      <c r="BC44" s="1" t="n">
        <f aca="false">BC43</f>
        <v>611.567181252904</v>
      </c>
      <c r="BD44" s="16" t="n">
        <f aca="false">($B31-SUM(BB26:BB43))/BB44-1</f>
        <v>1.01999999999999</v>
      </c>
      <c r="BE44" s="60" t="n">
        <f aca="false">(BC$2-COUNTA(BA26:BA44))/BD44</f>
        <v>0.980392156862751</v>
      </c>
    </row>
    <row r="45" customFormat="false" ht="14.4" hidden="true" customHeight="false" outlineLevel="1" collapsed="false">
      <c r="F45" s="64"/>
      <c r="G45" s="60"/>
      <c r="K45" s="64"/>
      <c r="L45" s="60"/>
      <c r="P45" s="64"/>
      <c r="Q45" s="60"/>
      <c r="U45" s="64"/>
      <c r="V45" s="60"/>
      <c r="Z45" s="64"/>
      <c r="AA45" s="60"/>
      <c r="AE45" s="64"/>
      <c r="AF45" s="60"/>
      <c r="AJ45" s="64"/>
      <c r="AK45" s="60"/>
      <c r="AO45" s="64"/>
      <c r="AP45" s="60"/>
      <c r="AT45" s="64"/>
      <c r="AU45" s="60"/>
      <c r="AW45" s="1" t="n">
        <f aca="false">SUM($AW26:AW44)-$B31</f>
        <v>0</v>
      </c>
      <c r="AY45" s="64"/>
      <c r="AZ45" s="60"/>
      <c r="BA45" s="1" t="n">
        <f aca="false">($B$31-SUM(BB26:BB44))*B35</f>
        <v>11.9915133579</v>
      </c>
      <c r="BB45" s="1" t="n">
        <f aca="false">BC45-BA45</f>
        <v>599.575667895004</v>
      </c>
      <c r="BC45" s="1" t="n">
        <f aca="false">BC44</f>
        <v>611.567181252904</v>
      </c>
      <c r="BD45" s="64" t="n">
        <f aca="false">($B31-SUM(BB26:BB44))/BB45-1</f>
        <v>-6.43929354282591E-015</v>
      </c>
      <c r="BE45" s="60" t="n">
        <f aca="false">(BC$2-COUNTA(BA26:BA45))/BD45</f>
        <v>0</v>
      </c>
    </row>
    <row r="46" customFormat="false" ht="14.4" hidden="true" customHeight="false" outlineLevel="1" collapsed="false">
      <c r="BB46" s="1" t="n">
        <f aca="false">SUM($BB26:BB45)-$B31</f>
        <v>0</v>
      </c>
    </row>
    <row r="47" customFormat="false" ht="14.4" hidden="true" customHeight="false" outlineLevel="1" collapsed="false"/>
    <row r="48" customFormat="false" ht="14.4" hidden="true" customHeight="false" outlineLevel="1" collapsed="false">
      <c r="C48" s="1" t="n">
        <f aca="false">$B53*B57</f>
        <v>300</v>
      </c>
      <c r="D48" s="1" t="n">
        <f aca="false">E48-C48</f>
        <v>872.305066051596</v>
      </c>
      <c r="E48" s="1" t="n">
        <f aca="false">$B53*$B57/(1-(1+$B57)^-$E$2)</f>
        <v>1172.3050660516</v>
      </c>
      <c r="F48" s="16" t="n">
        <f aca="false">$B53/D48-1</f>
        <v>10.4638793114707</v>
      </c>
      <c r="G48" s="60" t="n">
        <f aca="false">(E$2-COUNTA(C48:C48))/F48</f>
        <v>0.860101663264982</v>
      </c>
      <c r="H48" s="1" t="n">
        <f aca="false">$B53*B57</f>
        <v>300</v>
      </c>
      <c r="I48" s="1" t="n">
        <f aca="false">J48-H48</f>
        <v>780.774478403925</v>
      </c>
      <c r="J48" s="1" t="n">
        <f aca="false">$B53*$B57/(1-(1+$B57)^-$J$2)</f>
        <v>1080.77447840392</v>
      </c>
      <c r="K48" s="16" t="n">
        <f aca="false">$B53/I48-1</f>
        <v>11.8077956908148</v>
      </c>
      <c r="L48" s="60" t="n">
        <f aca="false">(J$2-COUNTA(H48:H48))/K48</f>
        <v>0.84689812238019</v>
      </c>
      <c r="M48" s="1" t="n">
        <f aca="false">$B53*B57</f>
        <v>300</v>
      </c>
      <c r="N48" s="1" t="n">
        <f aca="false">O48-M48</f>
        <v>704.620854729631</v>
      </c>
      <c r="O48" s="1" t="n">
        <f aca="false">$B53*$B57/(1-(1+$B57)^-$O$2)</f>
        <v>1004.62085472963</v>
      </c>
      <c r="P48" s="16" t="n">
        <f aca="false">$B53/N48-1</f>
        <v>13.1920295615393</v>
      </c>
      <c r="Q48" s="60" t="n">
        <f aca="false">(O$2-COUNTA(M48:M48))/P48</f>
        <v>0.833836821596425</v>
      </c>
      <c r="R48" s="1" t="n">
        <f aca="false">$B53*B57</f>
        <v>300</v>
      </c>
      <c r="S48" s="1" t="n">
        <f aca="false">T48-R48</f>
        <v>640.295439553281</v>
      </c>
      <c r="T48" s="1" t="n">
        <f aca="false">$B53*$B57/(1-(1+$B57)^-$T$2)</f>
        <v>940.295439553281</v>
      </c>
      <c r="U48" s="16" t="n">
        <f aca="false">$B53/S48-1</f>
        <v>14.6177904483855</v>
      </c>
      <c r="V48" s="60" t="n">
        <f aca="false">(T$2-COUNTA(R48:R48))/U48</f>
        <v>0.820917500655881</v>
      </c>
      <c r="W48" s="1" t="n">
        <f aca="false">$B53*B57</f>
        <v>300</v>
      </c>
      <c r="X48" s="1" t="n">
        <f aca="false">Y48-W48</f>
        <v>585.263389906612</v>
      </c>
      <c r="Y48" s="1" t="n">
        <f aca="false">$B53*$B57/(1-(1+$B57)^-$Y$2)</f>
        <v>885.263389906612</v>
      </c>
      <c r="Z48" s="16" t="n">
        <f aca="false">$B53/X48-1</f>
        <v>16.086324161837</v>
      </c>
      <c r="AA48" s="60" t="n">
        <f aca="false">(Y$2-COUNTA(W48:W48))/Z48</f>
        <v>0.808139875164335</v>
      </c>
      <c r="AB48" s="1" t="n">
        <f aca="false">$B53*B57</f>
        <v>300</v>
      </c>
      <c r="AC48" s="1" t="n">
        <f aca="false">AD48-AB48</f>
        <v>537.665804622881</v>
      </c>
      <c r="AD48" s="1" t="n">
        <f aca="false">$B53*$B57/(1-(1+$B57)^-$AD$2)</f>
        <v>837.665804622881</v>
      </c>
      <c r="AE48" s="16" t="n">
        <f aca="false">$B53/AC48-1</f>
        <v>17.5989138866922</v>
      </c>
      <c r="AF48" s="60" t="n">
        <f aca="false">(AD$2-COUNTA(AB48:AB48))/AE48</f>
        <v>0.795503636766269</v>
      </c>
      <c r="AG48" s="1" t="n">
        <f aca="false">$B53*B57</f>
        <v>300</v>
      </c>
      <c r="AH48" s="1" t="n">
        <f aca="false">AI48-AG48</f>
        <v>496.108492654881</v>
      </c>
      <c r="AI48" s="1" t="n">
        <f aca="false">$B53*$B57/(1-(1+$B57)^-$AI$2)</f>
        <v>796.108492654881</v>
      </c>
      <c r="AJ48" s="16" t="n">
        <f aca="false">$B53/AH48-1</f>
        <v>19.1568813032929</v>
      </c>
      <c r="AK48" s="60" t="n">
        <f aca="false">(AI$2-COUNTA(AG48:AG48))/AJ48</f>
        <v>0.783008453334292</v>
      </c>
      <c r="AL48" s="1" t="n">
        <f aca="false">$B53*B57</f>
        <v>300</v>
      </c>
      <c r="AM48" s="1" t="n">
        <f aca="false">AN48-AL48</f>
        <v>459.525293759699</v>
      </c>
      <c r="AN48" s="1" t="n">
        <f aca="false">$B53*$B57/(1-(1+$B57)^-$AN$2)</f>
        <v>759.525293759699</v>
      </c>
      <c r="AO48" s="16" t="n">
        <f aca="false">$B53/AM48-1</f>
        <v>20.7615877423917</v>
      </c>
      <c r="AP48" s="60" t="n">
        <f aca="false">(AN$2-COUNTA(AL48:AL48))/AO48</f>
        <v>0.770653969172631</v>
      </c>
      <c r="AQ48" s="1" t="n">
        <f aca="false">$B53*B57</f>
        <v>300</v>
      </c>
      <c r="AR48" s="1" t="n">
        <f aca="false">AS48-AQ48</f>
        <v>427.08695896297</v>
      </c>
      <c r="AS48" s="1" t="n">
        <f aca="false">$B53*$B57/(1-(1+$B57)^-$AS$2)</f>
        <v>727.08695896297</v>
      </c>
      <c r="AT48" s="16" t="n">
        <f aca="false">$B53/AR48-1</f>
        <v>22.4144353746634</v>
      </c>
      <c r="AU48" s="60" t="n">
        <f aca="false">(AS$2-COUNTA(AQ48:AQ48))/AT48</f>
        <v>0.758439805234454</v>
      </c>
      <c r="AV48" s="1" t="n">
        <f aca="false">$B53*B57</f>
        <v>300</v>
      </c>
      <c r="AW48" s="1" t="n">
        <f aca="false">AX48-AV48</f>
        <v>398.138805620588</v>
      </c>
      <c r="AX48" s="1" t="n">
        <f aca="false">$B53*$B57/(1-(1+$B57)^-$AX$2)</f>
        <v>698.138805620588</v>
      </c>
      <c r="AY48" s="16" t="n">
        <f aca="false">$B53/AW48-1</f>
        <v>24.1168684359033</v>
      </c>
      <c r="AZ48" s="60" t="n">
        <f aca="false">(AX$2-COUNTA(AV48:AV48))/AY48</f>
        <v>0.746365559352763</v>
      </c>
      <c r="BA48" s="1" t="n">
        <f aca="false">$B53*B57</f>
        <v>300</v>
      </c>
      <c r="BB48" s="1" t="n">
        <f aca="false">BC48-BA48</f>
        <v>372.157075968592</v>
      </c>
      <c r="BC48" s="1" t="n">
        <f aca="false">$B53*$B57/(1-(1+$B57)^-$BC$2)</f>
        <v>672.157075968592</v>
      </c>
      <c r="BD48" s="16" t="n">
        <f aca="false">$B53/BB48-1</f>
        <v>25.8703744889804</v>
      </c>
      <c r="BE48" s="60" t="n">
        <f aca="false">(BC$2-COUNTA(BA48:BA48))/BD48</f>
        <v>0.73443080648458</v>
      </c>
    </row>
    <row r="49" customFormat="false" ht="14.4" hidden="true" customHeight="false" outlineLevel="1" collapsed="false">
      <c r="C49" s="1" t="n">
        <f aca="false">($B$31-SUM(D48:D48))*B57</f>
        <v>273.830848018452</v>
      </c>
      <c r="D49" s="1" t="n">
        <f aca="false">E49-C49</f>
        <v>898.474218033144</v>
      </c>
      <c r="E49" s="1" t="n">
        <f aca="false">E48</f>
        <v>1172.3050660516</v>
      </c>
      <c r="F49" s="16" t="n">
        <f aca="false">($B53-SUM(D48:D48))/D49-1</f>
        <v>9.15910612764148</v>
      </c>
      <c r="G49" s="60" t="n">
        <f aca="false">(E$2-COUNTA(C48:C49))/F49</f>
        <v>0.873447680211567</v>
      </c>
      <c r="H49" s="1" t="n">
        <f aca="false">($B$31-SUM(I48:I48))*B57</f>
        <v>276.576765647882</v>
      </c>
      <c r="I49" s="1" t="n">
        <f aca="false">J49-H49</f>
        <v>804.197712756043</v>
      </c>
      <c r="J49" s="1" t="n">
        <f aca="false">J48</f>
        <v>1080.77447840392</v>
      </c>
      <c r="K49" s="16" t="n">
        <f aca="false">($B53-SUM(I48:I48))/I49-1</f>
        <v>10.4638793114707</v>
      </c>
      <c r="L49" s="60" t="n">
        <f aca="false">(J$2-COUNTA(H48:H49))/K49</f>
        <v>0.860101663264982</v>
      </c>
      <c r="M49" s="1" t="n">
        <f aca="false">($B$31-SUM(N48:N48))*B57</f>
        <v>278.861374358111</v>
      </c>
      <c r="N49" s="1" t="n">
        <f aca="false">O49-M49</f>
        <v>725.75948037152</v>
      </c>
      <c r="O49" s="1" t="n">
        <f aca="false">O48</f>
        <v>1004.62085472963</v>
      </c>
      <c r="P49" s="16" t="n">
        <f aca="false">($B53-SUM(N48:N48))/N49-1</f>
        <v>11.8077956908148</v>
      </c>
      <c r="Q49" s="60" t="n">
        <f aca="false">(O$2-COUNTA(M48:M49))/P49</f>
        <v>0.846898122380191</v>
      </c>
      <c r="R49" s="1" t="n">
        <f aca="false">($B$31-SUM(S48:S48))*B57</f>
        <v>280.791136813401</v>
      </c>
      <c r="S49" s="1" t="n">
        <f aca="false">T49-R49</f>
        <v>659.504302739879</v>
      </c>
      <c r="T49" s="1" t="n">
        <f aca="false">T48</f>
        <v>940.295439553281</v>
      </c>
      <c r="U49" s="16" t="n">
        <f aca="false">($B53-SUM(S48:S48))/S49-1</f>
        <v>13.1920295615393</v>
      </c>
      <c r="V49" s="60" t="n">
        <f aca="false">(T$2-COUNTA(R48:R49))/U49</f>
        <v>0.833836821596425</v>
      </c>
      <c r="W49" s="1" t="n">
        <f aca="false">($B$31-SUM(X48:X48))*B57</f>
        <v>282.442098302802</v>
      </c>
      <c r="X49" s="1" t="n">
        <f aca="false">Y49-W49</f>
        <v>602.821291603811</v>
      </c>
      <c r="Y49" s="1" t="n">
        <f aca="false">Y48</f>
        <v>885.263389906612</v>
      </c>
      <c r="Z49" s="16" t="n">
        <f aca="false">($B53-SUM(X48:X48))/X49-1</f>
        <v>14.6177904483855</v>
      </c>
      <c r="AA49" s="60" t="n">
        <f aca="false">(Y$2-COUNTA(W48:W49))/Z49</f>
        <v>0.82091750065588</v>
      </c>
      <c r="AB49" s="1" t="n">
        <f aca="false">($B$31-SUM(AC48:AC48))*B57</f>
        <v>283.870025861314</v>
      </c>
      <c r="AC49" s="1" t="n">
        <f aca="false">AD49-AB49</f>
        <v>553.795778761567</v>
      </c>
      <c r="AD49" s="1" t="n">
        <f aca="false">AD48</f>
        <v>837.665804622881</v>
      </c>
      <c r="AE49" s="16" t="n">
        <f aca="false">($B53-SUM(AC48:AC48))/AC49-1</f>
        <v>16.086324161837</v>
      </c>
      <c r="AF49" s="60" t="n">
        <f aca="false">(AD$2-COUNTA(AB48:AB49))/AE49</f>
        <v>0.808139875164335</v>
      </c>
      <c r="AG49" s="1" t="n">
        <f aca="false">($B$31-SUM(AH48:AH48))*B57</f>
        <v>285.116745220354</v>
      </c>
      <c r="AH49" s="1" t="n">
        <f aca="false">AI49-AG49</f>
        <v>510.991747434528</v>
      </c>
      <c r="AI49" s="1" t="n">
        <f aca="false">AI48</f>
        <v>796.108492654881</v>
      </c>
      <c r="AJ49" s="16" t="n">
        <f aca="false">($B53-SUM(AH48:AH48))/AH49-1</f>
        <v>17.5989138866921</v>
      </c>
      <c r="AK49" s="60" t="n">
        <f aca="false">(AI$2-COUNTA(AG48:AG49))/AJ49</f>
        <v>0.795503636766269</v>
      </c>
      <c r="AL49" s="1" t="n">
        <f aca="false">($B$31-SUM(AM48:AM48))*B57</f>
        <v>286.214241187209</v>
      </c>
      <c r="AM49" s="1" t="n">
        <f aca="false">AN49-AL49</f>
        <v>473.31105257249</v>
      </c>
      <c r="AN49" s="1" t="n">
        <f aca="false">AN48</f>
        <v>759.525293759699</v>
      </c>
      <c r="AO49" s="16" t="n">
        <f aca="false">($B53-SUM(AM48:AM48))/AM49-1</f>
        <v>19.1568813032929</v>
      </c>
      <c r="AP49" s="60" t="n">
        <f aca="false">(AN$2-COUNTA(AL48:AL49))/AO49</f>
        <v>0.783008453334292</v>
      </c>
      <c r="AQ49" s="1" t="n">
        <f aca="false">($B$31-SUM(AR48:AR48))*B57</f>
        <v>287.187391231111</v>
      </c>
      <c r="AR49" s="1" t="n">
        <f aca="false">AS49-AQ49</f>
        <v>439.899567731859</v>
      </c>
      <c r="AS49" s="1" t="n">
        <f aca="false">AS48</f>
        <v>727.08695896297</v>
      </c>
      <c r="AT49" s="16" t="n">
        <f aca="false">($B53-SUM(AR48:AR48))/AR49-1</f>
        <v>20.7615877423917</v>
      </c>
      <c r="AU49" s="60" t="n">
        <f aca="false">(AS$2-COUNTA(AQ48:AQ49))/AT49</f>
        <v>0.770653969172631</v>
      </c>
      <c r="AV49" s="1" t="n">
        <f aca="false">($B$31-SUM(AW48:AW48))*B57</f>
        <v>288.055835831382</v>
      </c>
      <c r="AW49" s="1" t="n">
        <f aca="false">AX49-AV49</f>
        <v>410.082969789206</v>
      </c>
      <c r="AX49" s="1" t="n">
        <f aca="false">AX48</f>
        <v>698.138805620588</v>
      </c>
      <c r="AY49" s="16" t="n">
        <f aca="false">($B53-SUM(AW48:AW48))/AW49-1</f>
        <v>22.4144353746634</v>
      </c>
      <c r="AZ49" s="60" t="n">
        <f aca="false">(AX$2-COUNTA(AV48:AV49))/AY49</f>
        <v>0.758439805234454</v>
      </c>
      <c r="BA49" s="1" t="n">
        <f aca="false">($B$31-SUM(BB48:BB48))*B57</f>
        <v>288.835287720942</v>
      </c>
      <c r="BB49" s="1" t="n">
        <f aca="false">BC49-BA49</f>
        <v>383.321788247649</v>
      </c>
      <c r="BC49" s="1" t="n">
        <f aca="false">BC48</f>
        <v>672.157075968592</v>
      </c>
      <c r="BD49" s="16" t="n">
        <f aca="false">($B53-SUM(BB48:BB48))/BB49-1</f>
        <v>24.1168684359033</v>
      </c>
      <c r="BE49" s="60" t="n">
        <f aca="false">(BC$2-COUNTA(BA48:BA49))/BD49</f>
        <v>0.746365559352763</v>
      </c>
    </row>
    <row r="50" customFormat="false" ht="14.4" hidden="true" customHeight="false" outlineLevel="1" collapsed="false">
      <c r="C50" s="1" t="n">
        <f aca="false">($B$31-SUM(D48:D49))*B57</f>
        <v>246.876621477458</v>
      </c>
      <c r="D50" s="1" t="n">
        <f aca="false">E50-C50</f>
        <v>925.428444574138</v>
      </c>
      <c r="E50" s="1" t="n">
        <f aca="false">E49</f>
        <v>1172.3050660516</v>
      </c>
      <c r="F50" s="16" t="n">
        <f aca="false">($B53-SUM(D48:D49))/D50-1</f>
        <v>7.89233604625387</v>
      </c>
      <c r="G50" s="60" t="n">
        <f aca="false">(E$2-COUNTA(C48:C50))/F50</f>
        <v>0.886936384737771</v>
      </c>
      <c r="H50" s="1" t="n">
        <f aca="false">($B$31-SUM(I48:I49))*B57</f>
        <v>252.450834265201</v>
      </c>
      <c r="I50" s="1" t="n">
        <f aca="false">J50-H50</f>
        <v>828.323644138724</v>
      </c>
      <c r="J50" s="1" t="n">
        <f aca="false">J49</f>
        <v>1080.77447840392</v>
      </c>
      <c r="K50" s="16" t="n">
        <f aca="false">($B53-SUM(I48:I49))/I50-1</f>
        <v>9.15910612764148</v>
      </c>
      <c r="L50" s="60" t="n">
        <f aca="false">(J$2-COUNTA(H48:H50))/K50</f>
        <v>0.873447680211567</v>
      </c>
      <c r="M50" s="1" t="n">
        <f aca="false">($B$31-SUM(N48:N49))*B57</f>
        <v>257.088589946965</v>
      </c>
      <c r="N50" s="1" t="n">
        <f aca="false">O50-M50</f>
        <v>747.532264782666</v>
      </c>
      <c r="O50" s="1" t="n">
        <f aca="false">O49</f>
        <v>1004.62085472963</v>
      </c>
      <c r="P50" s="16" t="n">
        <f aca="false">($B53-SUM(N48:N49))/N50-1</f>
        <v>10.4638793114707</v>
      </c>
      <c r="Q50" s="60" t="n">
        <f aca="false">(O$2-COUNTA(M48:M50))/P50</f>
        <v>0.860101663264982</v>
      </c>
      <c r="R50" s="1" t="n">
        <f aca="false">($B$31-SUM(S48:S49))*B57</f>
        <v>261.006007731205</v>
      </c>
      <c r="S50" s="1" t="n">
        <f aca="false">T50-R50</f>
        <v>679.289431822076</v>
      </c>
      <c r="T50" s="1" t="n">
        <f aca="false">T49</f>
        <v>940.295439553281</v>
      </c>
      <c r="U50" s="16" t="n">
        <f aca="false">($B53-SUM(S48:S49))/S50-1</f>
        <v>11.8077956908148</v>
      </c>
      <c r="V50" s="60" t="n">
        <f aca="false">(T$2-COUNTA(R48:R50))/U50</f>
        <v>0.846898122380191</v>
      </c>
      <c r="W50" s="1" t="n">
        <f aca="false">($B$31-SUM(X48:X49))*B57</f>
        <v>264.357459554687</v>
      </c>
      <c r="X50" s="1" t="n">
        <f aca="false">Y50-W50</f>
        <v>620.905930351925</v>
      </c>
      <c r="Y50" s="1" t="n">
        <f aca="false">Y49</f>
        <v>885.263389906612</v>
      </c>
      <c r="Z50" s="16" t="n">
        <f aca="false">($B53-SUM(X48:X49))/X50-1</f>
        <v>13.1920295615393</v>
      </c>
      <c r="AA50" s="60" t="n">
        <f aca="false">(Y$2-COUNTA(W48:W50))/Z50</f>
        <v>0.833836821596425</v>
      </c>
      <c r="AB50" s="1" t="n">
        <f aca="false">($B$31-SUM(AC48:AC49))*B57</f>
        <v>267.256152498467</v>
      </c>
      <c r="AC50" s="1" t="n">
        <f aca="false">AD50-AB50</f>
        <v>570.409652124414</v>
      </c>
      <c r="AD50" s="1" t="n">
        <f aca="false">AD49</f>
        <v>837.665804622881</v>
      </c>
      <c r="AE50" s="16" t="n">
        <f aca="false">($B53-SUM(AC48:AC49))/AC50-1</f>
        <v>14.6177904483855</v>
      </c>
      <c r="AF50" s="60" t="n">
        <f aca="false">(AD$2-COUNTA(AB48:AB50))/AE50</f>
        <v>0.82091750065588</v>
      </c>
      <c r="AG50" s="1" t="n">
        <f aca="false">($B$31-SUM(AH48:AH49))*B57</f>
        <v>269.786992797318</v>
      </c>
      <c r="AH50" s="1" t="n">
        <f aca="false">AI50-AG50</f>
        <v>526.321499857563</v>
      </c>
      <c r="AI50" s="1" t="n">
        <f aca="false">AI49</f>
        <v>796.108492654881</v>
      </c>
      <c r="AJ50" s="16" t="n">
        <f aca="false">($B53-SUM(AH48:AH49))/AH50-1</f>
        <v>16.086324161837</v>
      </c>
      <c r="AK50" s="60" t="n">
        <f aca="false">(AI$2-COUNTA(AG48:AG50))/AJ50</f>
        <v>0.808139875164335</v>
      </c>
      <c r="AL50" s="1" t="n">
        <f aca="false">($B$31-SUM(AM48:AM49))*B57</f>
        <v>272.014909610034</v>
      </c>
      <c r="AM50" s="1" t="n">
        <f aca="false">AN50-AL50</f>
        <v>487.510384149664</v>
      </c>
      <c r="AN50" s="1" t="n">
        <f aca="false">AN49</f>
        <v>759.525293759699</v>
      </c>
      <c r="AO50" s="16" t="n">
        <f aca="false">($B53-SUM(AM48:AM49))/AM50-1</f>
        <v>17.5989138866921</v>
      </c>
      <c r="AP50" s="60" t="n">
        <f aca="false">(AN$2-COUNTA(AL48:AL50))/AO50</f>
        <v>0.795503636766269</v>
      </c>
      <c r="AQ50" s="1" t="n">
        <f aca="false">($B$31-SUM(AR48:AR49))*B57</f>
        <v>273.990404199155</v>
      </c>
      <c r="AR50" s="1" t="n">
        <f aca="false">AS50-AQ50</f>
        <v>453.096554763815</v>
      </c>
      <c r="AS50" s="1" t="n">
        <f aca="false">AS49</f>
        <v>727.08695896297</v>
      </c>
      <c r="AT50" s="16" t="n">
        <f aca="false">($B53-SUM(AR48:AR49))/AR50-1</f>
        <v>19.1568813032929</v>
      </c>
      <c r="AU50" s="60" t="n">
        <f aca="false">(AS$2-COUNTA(AQ48:AQ50))/AT50</f>
        <v>0.783008453334292</v>
      </c>
      <c r="AV50" s="1" t="n">
        <f aca="false">($B$31-SUM(AW48:AW49))*B57</f>
        <v>275.753346737706</v>
      </c>
      <c r="AW50" s="1" t="n">
        <f aca="false">AX50-AV50</f>
        <v>422.385458882882</v>
      </c>
      <c r="AX50" s="1" t="n">
        <f aca="false">AX49</f>
        <v>698.138805620588</v>
      </c>
      <c r="AY50" s="16" t="n">
        <f aca="false">($B53-SUM(AW48:AW49))/AW50-1</f>
        <v>20.7615877423917</v>
      </c>
      <c r="AZ50" s="60" t="n">
        <f aca="false">(AX$2-COUNTA(AV48:AV50))/AY50</f>
        <v>0.770653969172631</v>
      </c>
      <c r="BA50" s="1" t="n">
        <f aca="false">($B$31-SUM(BB48:BB49))*B57</f>
        <v>277.335634073513</v>
      </c>
      <c r="BB50" s="1" t="n">
        <f aca="false">BC50-BA50</f>
        <v>394.821441895079</v>
      </c>
      <c r="BC50" s="1" t="n">
        <f aca="false">BC49</f>
        <v>672.157075968592</v>
      </c>
      <c r="BD50" s="16" t="n">
        <f aca="false">($B53-SUM(BB48:BB49))/BB50-1</f>
        <v>22.4144353746634</v>
      </c>
      <c r="BE50" s="60" t="n">
        <f aca="false">(BC$2-COUNTA(BA48:BA50))/BD50</f>
        <v>0.758439805234454</v>
      </c>
    </row>
    <row r="51" customFormat="false" ht="14.4" hidden="true" customHeight="false" outlineLevel="1" collapsed="false">
      <c r="C51" s="1" t="n">
        <f aca="false">($B$31-SUM(D48:D50))*B57</f>
        <v>219.113768140234</v>
      </c>
      <c r="D51" s="1" t="n">
        <f aca="false">E51-C51</f>
        <v>953.191297911363</v>
      </c>
      <c r="E51" s="1" t="n">
        <f aca="false">E50</f>
        <v>1172.3050660516</v>
      </c>
      <c r="F51" s="16" t="n">
        <f aca="false">($B53-SUM(D48:D50))/D51-1</f>
        <v>6.662462180829</v>
      </c>
      <c r="G51" s="60" t="n">
        <f aca="false">(E$2-COUNTA(C48:C51))/F51</f>
        <v>0.900567963787441</v>
      </c>
      <c r="H51" s="1" t="n">
        <f aca="false">($B$31-SUM(I48:I50))*B57</f>
        <v>227.601124941039</v>
      </c>
      <c r="I51" s="1" t="n">
        <f aca="false">J51-H51</f>
        <v>853.173353462886</v>
      </c>
      <c r="J51" s="1" t="n">
        <f aca="false">J50</f>
        <v>1080.77447840392</v>
      </c>
      <c r="K51" s="16" t="n">
        <f aca="false">($B53-SUM(I48:I50))/I51-1</f>
        <v>7.89233604625387</v>
      </c>
      <c r="L51" s="60" t="n">
        <f aca="false">(J$2-COUNTA(H48:H51))/K51</f>
        <v>0.886936384737771</v>
      </c>
      <c r="M51" s="1" t="n">
        <f aca="false">($B$31-SUM(N48:N50))*B57</f>
        <v>234.662622003485</v>
      </c>
      <c r="N51" s="1" t="n">
        <f aca="false">O51-M51</f>
        <v>769.958232726146</v>
      </c>
      <c r="O51" s="1" t="n">
        <f aca="false">O50</f>
        <v>1004.62085472963</v>
      </c>
      <c r="P51" s="16" t="n">
        <f aca="false">($B53-SUM(N48:N50))/N51-1</f>
        <v>9.15910612764147</v>
      </c>
      <c r="Q51" s="60" t="n">
        <f aca="false">(O$2-COUNTA(M48:M51))/P51</f>
        <v>0.873447680211568</v>
      </c>
      <c r="R51" s="1" t="n">
        <f aca="false">($B$31-SUM(S48:S50))*B57</f>
        <v>240.627324776543</v>
      </c>
      <c r="S51" s="1" t="n">
        <f aca="false">T51-R51</f>
        <v>699.668114776738</v>
      </c>
      <c r="T51" s="1" t="n">
        <f aca="false">T50</f>
        <v>940.295439553281</v>
      </c>
      <c r="U51" s="16" t="n">
        <f aca="false">($B53-SUM(S48:S50))/S51-1</f>
        <v>10.4638793114707</v>
      </c>
      <c r="V51" s="60" t="n">
        <f aca="false">(T$2-COUNTA(R48:R51))/U51</f>
        <v>0.860101663264982</v>
      </c>
      <c r="W51" s="1" t="n">
        <f aca="false">($B$31-SUM(X48:X50))*B57</f>
        <v>245.73028164413</v>
      </c>
      <c r="X51" s="1" t="n">
        <f aca="false">Y51-W51</f>
        <v>639.533108262483</v>
      </c>
      <c r="Y51" s="1" t="n">
        <f aca="false">Y50</f>
        <v>885.263389906612</v>
      </c>
      <c r="Z51" s="16" t="n">
        <f aca="false">($B53-SUM(X48:X50))/X51-1</f>
        <v>11.8077956908148</v>
      </c>
      <c r="AA51" s="60" t="n">
        <f aca="false">(Y$2-COUNTA(W48:W51))/Z51</f>
        <v>0.846898122380191</v>
      </c>
      <c r="AB51" s="1" t="n">
        <f aca="false">($B$31-SUM(AC48:AC50))*B57</f>
        <v>250.143862934734</v>
      </c>
      <c r="AC51" s="1" t="n">
        <f aca="false">AD51-AB51</f>
        <v>587.521941688146</v>
      </c>
      <c r="AD51" s="1" t="n">
        <f aca="false">AD50</f>
        <v>837.665804622881</v>
      </c>
      <c r="AE51" s="16" t="n">
        <f aca="false">($B53-SUM(AC48:AC50))/AC51-1</f>
        <v>13.1920295615393</v>
      </c>
      <c r="AF51" s="60" t="n">
        <f aca="false">(AD$2-COUNTA(AB48:AB51))/AE51</f>
        <v>0.833836821596425</v>
      </c>
      <c r="AG51" s="1" t="n">
        <f aca="false">($B$31-SUM(AH48:AH50))*B57</f>
        <v>253.997347801591</v>
      </c>
      <c r="AH51" s="1" t="n">
        <f aca="false">AI51-AG51</f>
        <v>542.11114485329</v>
      </c>
      <c r="AI51" s="1" t="n">
        <f aca="false">AI50</f>
        <v>796.108492654881</v>
      </c>
      <c r="AJ51" s="16" t="n">
        <f aca="false">($B53-SUM(AH48:AH50))/AH51-1</f>
        <v>14.6177904483855</v>
      </c>
      <c r="AK51" s="60" t="n">
        <f aca="false">(AI$2-COUNTA(AG48:AG51))/AJ51</f>
        <v>0.820917500655881</v>
      </c>
      <c r="AL51" s="1" t="n">
        <f aca="false">($B$31-SUM(AM48:AM50))*B57</f>
        <v>257.389598085544</v>
      </c>
      <c r="AM51" s="1" t="n">
        <f aca="false">AN51-AL51</f>
        <v>502.135695674154</v>
      </c>
      <c r="AN51" s="1" t="n">
        <f aca="false">AN50</f>
        <v>759.525293759699</v>
      </c>
      <c r="AO51" s="16" t="n">
        <f aca="false">($B53-SUM(AM48:AM50))/AM51-1</f>
        <v>16.086324161837</v>
      </c>
      <c r="AP51" s="60" t="n">
        <f aca="false">(AN$2-COUNTA(AL48:AL51))/AO51</f>
        <v>0.808139875164335</v>
      </c>
      <c r="AQ51" s="1" t="n">
        <f aca="false">($B$31-SUM(AR48:AR50))*B57</f>
        <v>260.397507556241</v>
      </c>
      <c r="AR51" s="1" t="n">
        <f aca="false">AS51-AQ51</f>
        <v>466.689451406729</v>
      </c>
      <c r="AS51" s="1" t="n">
        <f aca="false">AS50</f>
        <v>727.08695896297</v>
      </c>
      <c r="AT51" s="16" t="n">
        <f aca="false">($B53-SUM(AR48:AR50))/AR51-1</f>
        <v>17.5989138866921</v>
      </c>
      <c r="AU51" s="60" t="n">
        <f aca="false">(AS$2-COUNTA(AQ48:AQ51))/AT51</f>
        <v>0.795503636766269</v>
      </c>
      <c r="AV51" s="1" t="n">
        <f aca="false">($B$31-SUM(AW48:AW50))*B57</f>
        <v>263.08178297122</v>
      </c>
      <c r="AW51" s="1" t="n">
        <f aca="false">AX51-AV51</f>
        <v>435.057022649368</v>
      </c>
      <c r="AX51" s="1" t="n">
        <f aca="false">AX50</f>
        <v>698.138805620588</v>
      </c>
      <c r="AY51" s="16" t="n">
        <f aca="false">($B53-SUM(AW48:AW50))/AW51-1</f>
        <v>19.1568813032929</v>
      </c>
      <c r="AZ51" s="60" t="n">
        <f aca="false">(AX$2-COUNTA(AV48:AV51))/AY51</f>
        <v>0.783008453334292</v>
      </c>
      <c r="BA51" s="1" t="n">
        <f aca="false">($B$31-SUM(BB48:BB50))*B57</f>
        <v>265.49099081666</v>
      </c>
      <c r="BB51" s="1" t="n">
        <f aca="false">BC51-BA51</f>
        <v>406.666085151931</v>
      </c>
      <c r="BC51" s="1" t="n">
        <f aca="false">BC50</f>
        <v>672.157075968592</v>
      </c>
      <c r="BD51" s="16" t="n">
        <f aca="false">($B53-SUM(BB48:BB50))/BB51-1</f>
        <v>20.7615877423917</v>
      </c>
      <c r="BE51" s="60" t="n">
        <f aca="false">(BC$2-COUNTA(BA48:BA51))/BD51</f>
        <v>0.770653969172631</v>
      </c>
    </row>
    <row r="52" customFormat="false" ht="14.4" hidden="true" customHeight="false" outlineLevel="1" collapsed="false">
      <c r="C52" s="1" t="n">
        <f aca="false">($B$31-SUM(D48:D51))*B57</f>
        <v>190.518029202893</v>
      </c>
      <c r="D52" s="1" t="n">
        <f aca="false">E52-C52</f>
        <v>981.787036848703</v>
      </c>
      <c r="E52" s="1" t="n">
        <f aca="false">E51</f>
        <v>1172.3050660516</v>
      </c>
      <c r="F52" s="16" t="n">
        <f aca="false">($B53-SUM(D48:D51))/D52-1</f>
        <v>5.4684098843</v>
      </c>
      <c r="G52" s="60" t="n">
        <f aca="false">(E$2-COUNTA(C48:C52))/F52</f>
        <v>0.914342579614447</v>
      </c>
      <c r="H52" s="1" t="n">
        <f aca="false">($B$31-SUM(I48:I51))*B57</f>
        <v>202.005924337153</v>
      </c>
      <c r="I52" s="1" t="n">
        <f aca="false">J52-H52</f>
        <v>878.768554066772</v>
      </c>
      <c r="J52" s="1" t="n">
        <f aca="false">J51</f>
        <v>1080.77447840392</v>
      </c>
      <c r="K52" s="16" t="n">
        <f aca="false">($B53-SUM(I48:I51))/I52-1</f>
        <v>6.662462180829</v>
      </c>
      <c r="L52" s="60" t="n">
        <f aca="false">(J$2-COUNTA(H48:H52))/K52</f>
        <v>0.90056796378744</v>
      </c>
      <c r="M52" s="1" t="n">
        <f aca="false">($B$31-SUM(N48:N51))*B57</f>
        <v>211.563875021701</v>
      </c>
      <c r="N52" s="1" t="n">
        <f aca="false">O52-M52</f>
        <v>793.05697970793</v>
      </c>
      <c r="O52" s="1" t="n">
        <f aca="false">O51</f>
        <v>1004.62085472963</v>
      </c>
      <c r="P52" s="16" t="n">
        <f aca="false">($B53-SUM(N48:N51))/N52-1</f>
        <v>7.89233604625386</v>
      </c>
      <c r="Q52" s="60" t="n">
        <f aca="false">(O$2-COUNTA(M48:M52))/P52</f>
        <v>0.886936384737773</v>
      </c>
      <c r="R52" s="1" t="n">
        <f aca="false">($B$31-SUM(S48:S51))*B57</f>
        <v>219.637281333241</v>
      </c>
      <c r="S52" s="1" t="n">
        <f aca="false">T52-R52</f>
        <v>720.65815822004</v>
      </c>
      <c r="T52" s="1" t="n">
        <f aca="false">T51</f>
        <v>940.295439553281</v>
      </c>
      <c r="U52" s="16" t="n">
        <f aca="false">($B53-SUM(S48:S51))/S52-1</f>
        <v>9.15910612764147</v>
      </c>
      <c r="V52" s="60" t="n">
        <f aca="false">(T$2-COUNTA(R48:R52))/U52</f>
        <v>0.873447680211568</v>
      </c>
      <c r="W52" s="1" t="n">
        <f aca="false">($B$31-SUM(X48:X51))*B57</f>
        <v>226.544288396255</v>
      </c>
      <c r="X52" s="1" t="n">
        <f aca="false">Y52-W52</f>
        <v>658.719101510357</v>
      </c>
      <c r="Y52" s="1" t="n">
        <f aca="false">Y51</f>
        <v>885.263389906612</v>
      </c>
      <c r="Z52" s="16" t="n">
        <f aca="false">($B53-SUM(X48:X51))/X52-1</f>
        <v>10.4638793114707</v>
      </c>
      <c r="AA52" s="60" t="n">
        <f aca="false">(Y$2-COUNTA(W48:W52))/Z52</f>
        <v>0.860101663264982</v>
      </c>
      <c r="AB52" s="1" t="n">
        <f aca="false">($B$31-SUM(AC48:AC51))*B57</f>
        <v>232.51820468409</v>
      </c>
      <c r="AC52" s="1" t="n">
        <f aca="false">AD52-AB52</f>
        <v>605.147599938791</v>
      </c>
      <c r="AD52" s="1" t="n">
        <f aca="false">AD51</f>
        <v>837.665804622881</v>
      </c>
      <c r="AE52" s="16" t="n">
        <f aca="false">($B53-SUM(AC48:AC51))/AC52-1</f>
        <v>11.8077956908148</v>
      </c>
      <c r="AF52" s="60" t="n">
        <f aca="false">(AD$2-COUNTA(AB48:AB52))/AE52</f>
        <v>0.84689812238019</v>
      </c>
      <c r="AG52" s="1" t="n">
        <f aca="false">($B$31-SUM(AH48:AH51))*B57</f>
        <v>237.734013455992</v>
      </c>
      <c r="AH52" s="1" t="n">
        <f aca="false">AI52-AG52</f>
        <v>558.374479198889</v>
      </c>
      <c r="AI52" s="1" t="n">
        <f aca="false">AI51</f>
        <v>796.108492654881</v>
      </c>
      <c r="AJ52" s="16" t="n">
        <f aca="false">($B53-SUM(AH48:AH51))/AH52-1</f>
        <v>13.1920295615393</v>
      </c>
      <c r="AK52" s="60" t="n">
        <f aca="false">(AI$2-COUNTA(AG48:AG52))/AJ52</f>
        <v>0.833836821596425</v>
      </c>
      <c r="AL52" s="1" t="n">
        <f aca="false">($B$31-SUM(AM48:AM51))*B57</f>
        <v>242.32552721532</v>
      </c>
      <c r="AM52" s="1" t="n">
        <f aca="false">AN52-AL52</f>
        <v>517.199766544379</v>
      </c>
      <c r="AN52" s="1" t="n">
        <f aca="false">AN51</f>
        <v>759.525293759699</v>
      </c>
      <c r="AO52" s="16" t="n">
        <f aca="false">($B53-SUM(AM48:AM51))/AM52-1</f>
        <v>14.6177904483855</v>
      </c>
      <c r="AP52" s="60" t="n">
        <f aca="false">(AN$2-COUNTA(AL48:AL52))/AO52</f>
        <v>0.820917500655881</v>
      </c>
      <c r="AQ52" s="1" t="n">
        <f aca="false">($B$31-SUM(AR48:AR51))*B57</f>
        <v>246.396824014039</v>
      </c>
      <c r="AR52" s="1" t="n">
        <f aca="false">AS52-AQ52</f>
        <v>480.690134948931</v>
      </c>
      <c r="AS52" s="1" t="n">
        <f aca="false">AS51</f>
        <v>727.08695896297</v>
      </c>
      <c r="AT52" s="16" t="n">
        <f aca="false">($B53-SUM(AR48:AR51))/AR52-1</f>
        <v>16.086324161837</v>
      </c>
      <c r="AU52" s="60" t="n">
        <f aca="false">(AS$2-COUNTA(AQ48:AQ52))/AT52</f>
        <v>0.808139875164335</v>
      </c>
      <c r="AV52" s="1" t="n">
        <f aca="false">($B$31-SUM(AW48:AW51))*B57</f>
        <v>250.030072291739</v>
      </c>
      <c r="AW52" s="1" t="n">
        <f aca="false">AX52-AV52</f>
        <v>448.108733328849</v>
      </c>
      <c r="AX52" s="1" t="n">
        <f aca="false">AX51</f>
        <v>698.138805620588</v>
      </c>
      <c r="AY52" s="16" t="n">
        <f aca="false">($B53-SUM(AW48:AW51))/AW52-1</f>
        <v>17.5989138866921</v>
      </c>
      <c r="AZ52" s="60" t="n">
        <f aca="false">(AX$2-COUNTA(AV48:AV52))/AY52</f>
        <v>0.795503636766269</v>
      </c>
      <c r="BA52" s="1" t="n">
        <f aca="false">($B$31-SUM(BB48:BB51))*B57</f>
        <v>253.291008262102</v>
      </c>
      <c r="BB52" s="1" t="n">
        <f aca="false">BC52-BA52</f>
        <v>418.866067706489</v>
      </c>
      <c r="BC52" s="1" t="n">
        <f aca="false">BC51</f>
        <v>672.157075968592</v>
      </c>
      <c r="BD52" s="16" t="n">
        <f aca="false">($B53-SUM(BB48:BB51))/BB52-1</f>
        <v>19.1568813032929</v>
      </c>
      <c r="BE52" s="60" t="n">
        <f aca="false">(BC$2-COUNTA(BA48:BA52))/BD52</f>
        <v>0.783008453334293</v>
      </c>
    </row>
    <row r="53" customFormat="false" ht="14.4" hidden="true" customHeight="false" outlineLevel="1" collapsed="false">
      <c r="A53" s="61" t="s">
        <v>40</v>
      </c>
      <c r="B53" s="62" t="n">
        <v>10000</v>
      </c>
      <c r="C53" s="1" t="n">
        <f aca="false">($B$31-SUM(D48:D52))*B57</f>
        <v>161.064418097432</v>
      </c>
      <c r="D53" s="1" t="n">
        <f aca="false">E53-C53</f>
        <v>1011.24064795416</v>
      </c>
      <c r="E53" s="1" t="n">
        <f aca="false">E52</f>
        <v>1172.3050660516</v>
      </c>
      <c r="F53" s="16" t="n">
        <f aca="false">($B53-SUM(D48:D52))/D53-1</f>
        <v>4.30913581</v>
      </c>
      <c r="G53" s="60" t="n">
        <f aca="false">(E$2-COUNTA(C48:C53))/F53</f>
        <v>0.928260369681874</v>
      </c>
      <c r="H53" s="1" t="n">
        <f aca="false">($B$31-SUM(I48:I52))*B57</f>
        <v>175.64286771515</v>
      </c>
      <c r="I53" s="1" t="n">
        <f aca="false">J53-H53</f>
        <v>905.131610688775</v>
      </c>
      <c r="J53" s="1" t="n">
        <f aca="false">J52</f>
        <v>1080.77447840392</v>
      </c>
      <c r="K53" s="16" t="n">
        <f aca="false">($B53-SUM(I48:I52))/I53-1</f>
        <v>5.4684098843</v>
      </c>
      <c r="L53" s="60" t="n">
        <f aca="false">(J$2-COUNTA(H48:H53))/K53</f>
        <v>0.914342579614447</v>
      </c>
      <c r="M53" s="1" t="n">
        <f aca="false">($B$31-SUM(N48:N52))*B57</f>
        <v>187.772165630463</v>
      </c>
      <c r="N53" s="1" t="n">
        <f aca="false">O53-M53</f>
        <v>816.848689099168</v>
      </c>
      <c r="O53" s="1" t="n">
        <f aca="false">O52</f>
        <v>1004.62085472963</v>
      </c>
      <c r="P53" s="16" t="n">
        <f aca="false">($B53-SUM(N48:N52))/N53-1</f>
        <v>6.66246218082899</v>
      </c>
      <c r="Q53" s="60" t="n">
        <f aca="false">(O$2-COUNTA(M48:M53))/P53</f>
        <v>0.900567963787442</v>
      </c>
      <c r="R53" s="1" t="n">
        <f aca="false">($B$31-SUM(S48:S52))*B57</f>
        <v>198.01753658664</v>
      </c>
      <c r="S53" s="1" t="n">
        <f aca="false">T53-R53</f>
        <v>742.277902966641</v>
      </c>
      <c r="T53" s="1" t="n">
        <f aca="false">T52</f>
        <v>940.295439553281</v>
      </c>
      <c r="U53" s="16" t="n">
        <f aca="false">($B53-SUM(S48:S52))/S53-1</f>
        <v>7.89233604625386</v>
      </c>
      <c r="V53" s="60" t="n">
        <f aca="false">(T$2-COUNTA(R48:R53))/U53</f>
        <v>0.886936384737772</v>
      </c>
      <c r="W53" s="1" t="n">
        <f aca="false">($B$31-SUM(X48:X52))*B57</f>
        <v>206.782715350944</v>
      </c>
      <c r="X53" s="1" t="n">
        <f aca="false">Y53-W53</f>
        <v>678.480674555668</v>
      </c>
      <c r="Y53" s="1" t="n">
        <f aca="false">Y52</f>
        <v>885.263389906612</v>
      </c>
      <c r="Z53" s="16" t="n">
        <f aca="false">($B53-SUM(X48:X52))/X53-1</f>
        <v>9.15910612764148</v>
      </c>
      <c r="AA53" s="60" t="n">
        <f aca="false">(Y$2-COUNTA(W48:W53))/Z53</f>
        <v>0.873447680211567</v>
      </c>
      <c r="AB53" s="1" t="n">
        <f aca="false">($B$31-SUM(AC48:AC52))*B57</f>
        <v>214.363776685926</v>
      </c>
      <c r="AC53" s="1" t="n">
        <f aca="false">AD53-AB53</f>
        <v>623.302027936954</v>
      </c>
      <c r="AD53" s="1" t="n">
        <f aca="false">AD52</f>
        <v>837.665804622881</v>
      </c>
      <c r="AE53" s="16" t="n">
        <f aca="false">($B53-SUM(AC48:AC52))/AC53-1</f>
        <v>10.4638793114707</v>
      </c>
      <c r="AF53" s="60" t="n">
        <f aca="false">(AD$2-COUNTA(AB48:AB53))/AE53</f>
        <v>0.860101663264982</v>
      </c>
      <c r="AG53" s="1" t="n">
        <f aca="false">($B$31-SUM(AH48:AH52))*B57</f>
        <v>220.982779080025</v>
      </c>
      <c r="AH53" s="1" t="n">
        <f aca="false">AI53-AG53</f>
        <v>575.125713574856</v>
      </c>
      <c r="AI53" s="1" t="n">
        <f aca="false">AI52</f>
        <v>796.108492654881</v>
      </c>
      <c r="AJ53" s="16" t="n">
        <f aca="false">($B53-SUM(AH48:AH52))/AH53-1</f>
        <v>11.8077956908148</v>
      </c>
      <c r="AK53" s="60" t="n">
        <f aca="false">(AI$2-COUNTA(AG48:AG53))/AJ53</f>
        <v>0.846898122380191</v>
      </c>
      <c r="AL53" s="1" t="n">
        <f aca="false">($B$31-SUM(AM48:AM52))*B57</f>
        <v>226.809534218988</v>
      </c>
      <c r="AM53" s="1" t="n">
        <f aca="false">AN53-AL53</f>
        <v>532.71575954071</v>
      </c>
      <c r="AN53" s="1" t="n">
        <f aca="false">AN52</f>
        <v>759.525293759699</v>
      </c>
      <c r="AO53" s="16" t="n">
        <f aca="false">($B53-SUM(AM48:AM52))/AM53-1</f>
        <v>13.1920295615393</v>
      </c>
      <c r="AP53" s="60" t="n">
        <f aca="false">(AN$2-COUNTA(AL48:AL53))/AO53</f>
        <v>0.833836821596425</v>
      </c>
      <c r="AQ53" s="1" t="n">
        <f aca="false">($B$31-SUM(AR48:AR52))*B57</f>
        <v>231.976119965571</v>
      </c>
      <c r="AR53" s="1" t="n">
        <f aca="false">AS53-AQ53</f>
        <v>495.110838997399</v>
      </c>
      <c r="AS53" s="1" t="n">
        <f aca="false">AS52</f>
        <v>727.08695896297</v>
      </c>
      <c r="AT53" s="16" t="n">
        <f aca="false">($B53-SUM(AR48:AR52))/AR53-1</f>
        <v>14.6177904483855</v>
      </c>
      <c r="AU53" s="60" t="n">
        <f aca="false">(AS$2-COUNTA(AQ48:AQ53))/AT53</f>
        <v>0.820917500655881</v>
      </c>
      <c r="AV53" s="1" t="n">
        <f aca="false">($B$31-SUM(AW48:AW52))*B57</f>
        <v>236.586810291873</v>
      </c>
      <c r="AW53" s="1" t="n">
        <f aca="false">AX53-AV53</f>
        <v>461.551995328715</v>
      </c>
      <c r="AX53" s="1" t="n">
        <f aca="false">AX52</f>
        <v>698.138805620588</v>
      </c>
      <c r="AY53" s="16" t="n">
        <f aca="false">($B53-SUM(AW48:AW52))/AW53-1</f>
        <v>16.086324161837</v>
      </c>
      <c r="AZ53" s="60" t="n">
        <f aca="false">(AX$2-COUNTA(AV48:AV53))/AY53</f>
        <v>0.808139875164335</v>
      </c>
      <c r="BA53" s="1" t="n">
        <f aca="false">($B$31-SUM(BB48:BB52))*B57</f>
        <v>240.725026230908</v>
      </c>
      <c r="BB53" s="1" t="n">
        <f aca="false">BC53-BA53</f>
        <v>431.432049737684</v>
      </c>
      <c r="BC53" s="1" t="n">
        <f aca="false">BC52</f>
        <v>672.157075968592</v>
      </c>
      <c r="BD53" s="16" t="n">
        <f aca="false">($B53-SUM(BB48:BB52))/BB53-1</f>
        <v>17.5989138866921</v>
      </c>
      <c r="BE53" s="60" t="n">
        <f aca="false">(BC$2-COUNTA(BA48:BA53))/BD53</f>
        <v>0.795503636766269</v>
      </c>
    </row>
    <row r="54" customFormat="false" ht="14.4" hidden="true" customHeight="false" outlineLevel="1" collapsed="false">
      <c r="A54" s="62"/>
      <c r="B54" s="62"/>
      <c r="C54" s="1" t="n">
        <f aca="false">($B$31-SUM(D48:D53))*B57</f>
        <v>130.727198658807</v>
      </c>
      <c r="D54" s="1" t="n">
        <f aca="false">E54-C54</f>
        <v>1041.57786739279</v>
      </c>
      <c r="E54" s="1" t="n">
        <f aca="false">E53</f>
        <v>1172.3050660516</v>
      </c>
      <c r="F54" s="16" t="n">
        <f aca="false">($B53-SUM(D48:D53))/D54-1</f>
        <v>3.183627</v>
      </c>
      <c r="G54" s="60" t="n">
        <f aca="false">(E$2-COUNTA(C48:C54))/F54</f>
        <v>0.9423214465765</v>
      </c>
      <c r="H54" s="1" t="n">
        <f aca="false">($B$31-SUM(I48:I53))*B57</f>
        <v>148.488919394486</v>
      </c>
      <c r="I54" s="1" t="n">
        <f aca="false">J54-H54</f>
        <v>932.285559009438</v>
      </c>
      <c r="J54" s="1" t="n">
        <f aca="false">J53</f>
        <v>1080.77447840392</v>
      </c>
      <c r="K54" s="16" t="n">
        <f aca="false">($B53-SUM(I48:I53))/I54-1</f>
        <v>4.30913581</v>
      </c>
      <c r="L54" s="60" t="n">
        <f aca="false">(J$2-COUNTA(H48:H54))/K54</f>
        <v>0.928260369681874</v>
      </c>
      <c r="M54" s="1" t="n">
        <f aca="false">($B$31-SUM(N48:N53))*B57</f>
        <v>163.266704957488</v>
      </c>
      <c r="N54" s="1" t="n">
        <f aca="false">O54-M54</f>
        <v>841.354149772143</v>
      </c>
      <c r="O54" s="1" t="n">
        <f aca="false">O53</f>
        <v>1004.62085472963</v>
      </c>
      <c r="P54" s="16" t="n">
        <f aca="false">($B53-SUM(N48:N53))/N54-1</f>
        <v>5.46840988429999</v>
      </c>
      <c r="Q54" s="60" t="n">
        <f aca="false">(O$2-COUNTA(M48:M54))/P54</f>
        <v>0.914342579614449</v>
      </c>
      <c r="R54" s="1" t="n">
        <f aca="false">($B$31-SUM(S48:S53))*B57</f>
        <v>175.74919949764</v>
      </c>
      <c r="S54" s="1" t="n">
        <f aca="false">T54-R54</f>
        <v>764.54624005564</v>
      </c>
      <c r="T54" s="1" t="n">
        <f aca="false">T53</f>
        <v>940.295439553281</v>
      </c>
      <c r="U54" s="16" t="n">
        <f aca="false">($B53-SUM(S48:S53))/S54-1</f>
        <v>6.66246218082899</v>
      </c>
      <c r="V54" s="60" t="n">
        <f aca="false">(T$2-COUNTA(R48:R54))/U54</f>
        <v>0.900567963787442</v>
      </c>
      <c r="W54" s="1" t="n">
        <f aca="false">($B$31-SUM(X48:X53))*B57</f>
        <v>186.428295114274</v>
      </c>
      <c r="X54" s="1" t="n">
        <f aca="false">Y54-W54</f>
        <v>698.835094792338</v>
      </c>
      <c r="Y54" s="1" t="n">
        <f aca="false">Y53</f>
        <v>885.263389906612</v>
      </c>
      <c r="Z54" s="16" t="n">
        <f aca="false">($B53-SUM(X48:X53))/X54-1</f>
        <v>7.89233604625387</v>
      </c>
      <c r="AA54" s="60" t="n">
        <f aca="false">(Y$2-COUNTA(W48:W54))/Z54</f>
        <v>0.886936384737771</v>
      </c>
      <c r="AB54" s="1" t="n">
        <f aca="false">($B$31-SUM(AC48:AC53))*B57</f>
        <v>195.664715847817</v>
      </c>
      <c r="AC54" s="1" t="n">
        <f aca="false">AD54-AB54</f>
        <v>642.001088775063</v>
      </c>
      <c r="AD54" s="1" t="n">
        <f aca="false">AD53</f>
        <v>837.665804622881</v>
      </c>
      <c r="AE54" s="16" t="n">
        <f aca="false">($B53-SUM(AC48:AC53))/AC54-1</f>
        <v>9.15910612764148</v>
      </c>
      <c r="AF54" s="60" t="n">
        <f aca="false">(AD$2-COUNTA(AB48:AB54))/AE54</f>
        <v>0.873447680211567</v>
      </c>
      <c r="AG54" s="1" t="n">
        <f aca="false">($B$31-SUM(AH48:AH53))*B57</f>
        <v>203.72900767278</v>
      </c>
      <c r="AH54" s="1" t="n">
        <f aca="false">AI54-AG54</f>
        <v>592.379484982101</v>
      </c>
      <c r="AI54" s="1" t="n">
        <f aca="false">AI53</f>
        <v>796.108492654881</v>
      </c>
      <c r="AJ54" s="16" t="n">
        <f aca="false">($B53-SUM(AH48:AH53))/AH54-1</f>
        <v>10.4638793114707</v>
      </c>
      <c r="AK54" s="60" t="n">
        <f aca="false">(AI$2-COUNTA(AG48:AG54))/AJ54</f>
        <v>0.860101663264982</v>
      </c>
      <c r="AL54" s="1" t="n">
        <f aca="false">($B$31-SUM(AM48:AM53))*B57</f>
        <v>210.828061432767</v>
      </c>
      <c r="AM54" s="1" t="n">
        <f aca="false">AN54-AL54</f>
        <v>548.697232326932</v>
      </c>
      <c r="AN54" s="1" t="n">
        <f aca="false">AN53</f>
        <v>759.525293759699</v>
      </c>
      <c r="AO54" s="16" t="n">
        <f aca="false">($B53-SUM(AM48:AM53))/AM54-1</f>
        <v>11.8077956908148</v>
      </c>
      <c r="AP54" s="60" t="n">
        <f aca="false">(AN$2-COUNTA(AL48:AL54))/AO54</f>
        <v>0.846898122380191</v>
      </c>
      <c r="AQ54" s="1" t="n">
        <f aca="false">($B$31-SUM(AR48:AR53))*B57</f>
        <v>217.122794795649</v>
      </c>
      <c r="AR54" s="1" t="n">
        <f aca="false">AS54-AQ54</f>
        <v>509.964164167321</v>
      </c>
      <c r="AS54" s="1" t="n">
        <f aca="false">AS53</f>
        <v>727.08695896297</v>
      </c>
      <c r="AT54" s="16" t="n">
        <f aca="false">($B53-SUM(AR48:AR53))/AR54-1</f>
        <v>13.1920295615393</v>
      </c>
      <c r="AU54" s="60" t="n">
        <f aca="false">(AS$2-COUNTA(AQ48:AQ54))/AT54</f>
        <v>0.833836821596425</v>
      </c>
      <c r="AV54" s="1" t="n">
        <f aca="false">($B$31-SUM(AW48:AW53))*B57</f>
        <v>222.740250432012</v>
      </c>
      <c r="AW54" s="1" t="n">
        <f aca="false">AX54-AV54</f>
        <v>475.398555188576</v>
      </c>
      <c r="AX54" s="1" t="n">
        <f aca="false">AX53</f>
        <v>698.138805620588</v>
      </c>
      <c r="AY54" s="16" t="n">
        <f aca="false">($B53-SUM(AW48:AW53))/AW54-1</f>
        <v>14.6177904483855</v>
      </c>
      <c r="AZ54" s="60" t="n">
        <f aca="false">(AX$2-COUNTA(AV48:AV54))/AY54</f>
        <v>0.820917500655881</v>
      </c>
      <c r="BA54" s="1" t="n">
        <f aca="false">($B$31-SUM(BB48:BB53))*B57</f>
        <v>227.782064738777</v>
      </c>
      <c r="BB54" s="1" t="n">
        <f aca="false">BC54-BA54</f>
        <v>444.375011229814</v>
      </c>
      <c r="BC54" s="1" t="n">
        <f aca="false">BC53</f>
        <v>672.157075968592</v>
      </c>
      <c r="BD54" s="16" t="n">
        <f aca="false">($B53-SUM(BB48:BB53))/BB54-1</f>
        <v>16.086324161837</v>
      </c>
      <c r="BE54" s="60" t="n">
        <f aca="false">(BC$2-COUNTA(BA48:BA54))/BD54</f>
        <v>0.808139875164335</v>
      </c>
    </row>
    <row r="55" customFormat="false" ht="14.4" hidden="true" customHeight="false" outlineLevel="1" collapsed="false">
      <c r="A55" s="62"/>
      <c r="B55" s="62"/>
      <c r="C55" s="1" t="n">
        <f aca="false">($B$31-SUM(D48:D54))*B57</f>
        <v>99.479862637023</v>
      </c>
      <c r="D55" s="1" t="n">
        <f aca="false">E55-C55</f>
        <v>1072.82520341457</v>
      </c>
      <c r="E55" s="1" t="n">
        <f aca="false">E54</f>
        <v>1172.3050660516</v>
      </c>
      <c r="F55" s="16" t="n">
        <f aca="false">($B53-SUM(D48:D54))/D55-1</f>
        <v>2.0909</v>
      </c>
      <c r="G55" s="60" t="n">
        <f aca="false">(E$2-COUNTA(C48:C55))/F55</f>
        <v>0.956525897938688</v>
      </c>
      <c r="H55" s="1" t="n">
        <f aca="false">($B$31-SUM(I48:I54))*B57</f>
        <v>120.520352624203</v>
      </c>
      <c r="I55" s="1" t="n">
        <f aca="false">J55-H55</f>
        <v>960.254125779722</v>
      </c>
      <c r="J55" s="1" t="n">
        <f aca="false">J54</f>
        <v>1080.77447840392</v>
      </c>
      <c r="K55" s="16" t="n">
        <f aca="false">($B53-SUM(I48:I54))/I55-1</f>
        <v>3.183627</v>
      </c>
      <c r="L55" s="60" t="n">
        <f aca="false">(J$2-COUNTA(H48:H55))/K55</f>
        <v>0.9423214465765</v>
      </c>
      <c r="M55" s="1" t="n">
        <f aca="false">($B$31-SUM(N48:N54))*B57</f>
        <v>138.026080464324</v>
      </c>
      <c r="N55" s="1" t="n">
        <f aca="false">O55-M55</f>
        <v>866.594774265307</v>
      </c>
      <c r="O55" s="1" t="n">
        <f aca="false">O54</f>
        <v>1004.62085472963</v>
      </c>
      <c r="P55" s="16" t="n">
        <f aca="false">($B53-SUM(N48:N54))/N55-1</f>
        <v>4.30913580999999</v>
      </c>
      <c r="Q55" s="60" t="n">
        <f aca="false">(O$2-COUNTA(M48:M55))/P55</f>
        <v>0.928260369681876</v>
      </c>
      <c r="R55" s="1" t="n">
        <f aca="false">($B$31-SUM(S48:S54))*B57</f>
        <v>152.812812295971</v>
      </c>
      <c r="S55" s="1" t="n">
        <f aca="false">T55-R55</f>
        <v>787.48262725731</v>
      </c>
      <c r="T55" s="1" t="n">
        <f aca="false">T54</f>
        <v>940.295439553281</v>
      </c>
      <c r="U55" s="16" t="n">
        <f aca="false">($B53-SUM(S48:S54))/S55-1</f>
        <v>5.46840988429999</v>
      </c>
      <c r="V55" s="60" t="n">
        <f aca="false">(T$2-COUNTA(R48:R55))/U55</f>
        <v>0.914342579614448</v>
      </c>
      <c r="W55" s="1" t="n">
        <f aca="false">($B$31-SUM(X48:X54))*B57</f>
        <v>165.463242270504</v>
      </c>
      <c r="X55" s="1" t="n">
        <f aca="false">Y55-W55</f>
        <v>719.800147636108</v>
      </c>
      <c r="Y55" s="1" t="n">
        <f aca="false">Y54</f>
        <v>885.263389906612</v>
      </c>
      <c r="Z55" s="16" t="n">
        <f aca="false">($B53-SUM(X48:X54))/X55-1</f>
        <v>6.66246218082899</v>
      </c>
      <c r="AA55" s="60" t="n">
        <f aca="false">(Y$2-COUNTA(W48:W55))/Z55</f>
        <v>0.900567963787441</v>
      </c>
      <c r="AB55" s="1" t="n">
        <f aca="false">($B$31-SUM(AC48:AC54))*B57</f>
        <v>176.404683184566</v>
      </c>
      <c r="AC55" s="1" t="n">
        <f aca="false">AD55-AB55</f>
        <v>661.261121438315</v>
      </c>
      <c r="AD55" s="1" t="n">
        <f aca="false">AD54</f>
        <v>837.665804622881</v>
      </c>
      <c r="AE55" s="16" t="n">
        <f aca="false">($B53-SUM(AC48:AC54))/AC55-1</f>
        <v>7.89233604625387</v>
      </c>
      <c r="AF55" s="60" t="n">
        <f aca="false">(AD$2-COUNTA(AB48:AB55))/AE55</f>
        <v>0.886936384737771</v>
      </c>
      <c r="AG55" s="1" t="n">
        <f aca="false">($B$31-SUM(AH48:AH54))*B57</f>
        <v>185.957623123317</v>
      </c>
      <c r="AH55" s="1" t="n">
        <f aca="false">AI55-AG55</f>
        <v>610.150869531565</v>
      </c>
      <c r="AI55" s="1" t="n">
        <f aca="false">AI54</f>
        <v>796.108492654881</v>
      </c>
      <c r="AJ55" s="16" t="n">
        <f aca="false">($B53-SUM(AH48:AH54))/AH55-1</f>
        <v>9.15910612764148</v>
      </c>
      <c r="AK55" s="60" t="n">
        <f aca="false">(AI$2-COUNTA(AG48:AG55))/AJ55</f>
        <v>0.873447680211568</v>
      </c>
      <c r="AL55" s="1" t="n">
        <f aca="false">($B$31-SUM(AM48:AM54))*B57</f>
        <v>194.367144462959</v>
      </c>
      <c r="AM55" s="1" t="n">
        <f aca="false">AN55-AL55</f>
        <v>565.15814929674</v>
      </c>
      <c r="AN55" s="1" t="n">
        <f aca="false">AN54</f>
        <v>759.525293759699</v>
      </c>
      <c r="AO55" s="16" t="n">
        <f aca="false">($B53-SUM(AM48:AM54))/AM55-1</f>
        <v>10.4638793114707</v>
      </c>
      <c r="AP55" s="60" t="n">
        <f aca="false">(AN$2-COUNTA(AL48:AL55))/AO55</f>
        <v>0.860101663264982</v>
      </c>
      <c r="AQ55" s="1" t="n">
        <f aca="false">($B$31-SUM(AR48:AR54))*B57</f>
        <v>201.823869870629</v>
      </c>
      <c r="AR55" s="1" t="n">
        <f aca="false">AS55-AQ55</f>
        <v>525.263089092341</v>
      </c>
      <c r="AS55" s="1" t="n">
        <f aca="false">AS54</f>
        <v>727.08695896297</v>
      </c>
      <c r="AT55" s="16" t="n">
        <f aca="false">($B53-SUM(AR48:AR54))/AR55-1</f>
        <v>11.8077956908148</v>
      </c>
      <c r="AU55" s="60" t="n">
        <f aca="false">(AS$2-COUNTA(AQ48:AQ55))/AT55</f>
        <v>0.846898122380191</v>
      </c>
      <c r="AV55" s="1" t="n">
        <f aca="false">($B$31-SUM(AW48:AW54))*B57</f>
        <v>208.478293776355</v>
      </c>
      <c r="AW55" s="1" t="n">
        <f aca="false">AX55-AV55</f>
        <v>489.660511844233</v>
      </c>
      <c r="AX55" s="1" t="n">
        <f aca="false">AX54</f>
        <v>698.138805620588</v>
      </c>
      <c r="AY55" s="16" t="n">
        <f aca="false">($B53-SUM(AW48:AW54))/AW55-1</f>
        <v>13.1920295615393</v>
      </c>
      <c r="AZ55" s="60" t="n">
        <f aca="false">(AX$2-COUNTA(AV48:AV55))/AY55</f>
        <v>0.833836821596425</v>
      </c>
      <c r="BA55" s="1" t="n">
        <f aca="false">($B$31-SUM(BB48:BB54))*B57</f>
        <v>214.450814401883</v>
      </c>
      <c r="BB55" s="1" t="n">
        <f aca="false">BC55-BA55</f>
        <v>457.706261566709</v>
      </c>
      <c r="BC55" s="1" t="n">
        <f aca="false">BC54</f>
        <v>672.157075968592</v>
      </c>
      <c r="BD55" s="16" t="n">
        <f aca="false">($B53-SUM(BB48:BB54))/BB55-1</f>
        <v>14.6177904483855</v>
      </c>
      <c r="BE55" s="60" t="n">
        <f aca="false">(BC$2-COUNTA(BA48:BA55))/BD55</f>
        <v>0.820917500655881</v>
      </c>
    </row>
    <row r="56" customFormat="false" ht="14.4" hidden="true" customHeight="false" outlineLevel="1" collapsed="false">
      <c r="A56" s="62"/>
      <c r="B56" s="62"/>
      <c r="C56" s="1" t="n">
        <f aca="false">($B$31-SUM(D48:D55))*B57</f>
        <v>67.2951065345858</v>
      </c>
      <c r="D56" s="1" t="n">
        <f aca="false">E56-C56</f>
        <v>1105.00995951701</v>
      </c>
      <c r="E56" s="1" t="n">
        <f aca="false">E55</f>
        <v>1172.3050660516</v>
      </c>
      <c r="F56" s="16" t="n">
        <f aca="false">($B53-SUM(D48:D55))/D56-1</f>
        <v>1.03</v>
      </c>
      <c r="G56" s="60" t="n">
        <f aca="false">(E$2-COUNTA(C48:C56))/F56</f>
        <v>0.97087378640777</v>
      </c>
      <c r="H56" s="1" t="n">
        <f aca="false">($B$31-SUM(I48:I55))*B57</f>
        <v>91.7127288508114</v>
      </c>
      <c r="I56" s="1" t="n">
        <f aca="false">J56-H56</f>
        <v>989.061749553113</v>
      </c>
      <c r="J56" s="1" t="n">
        <f aca="false">J55</f>
        <v>1080.77447840392</v>
      </c>
      <c r="K56" s="16" t="n">
        <f aca="false">($B53-SUM(I48:I55))/I56-1</f>
        <v>2.0909</v>
      </c>
      <c r="L56" s="60" t="n">
        <f aca="false">(J$2-COUNTA(H48:H56))/K56</f>
        <v>0.956525897938688</v>
      </c>
      <c r="M56" s="1" t="n">
        <f aca="false">($B$31-SUM(N48:N55))*B57</f>
        <v>112.028237236365</v>
      </c>
      <c r="N56" s="1" t="n">
        <f aca="false">O56-M56</f>
        <v>892.592617493266</v>
      </c>
      <c r="O56" s="1" t="n">
        <f aca="false">O55</f>
        <v>1004.62085472963</v>
      </c>
      <c r="P56" s="16" t="n">
        <f aca="false">($B53-SUM(N48:N55))/N56-1</f>
        <v>3.18362699999999</v>
      </c>
      <c r="Q56" s="60" t="n">
        <f aca="false">(O$2-COUNTA(M48:M56))/P56</f>
        <v>0.942321446576502</v>
      </c>
      <c r="R56" s="1" t="n">
        <f aca="false">($B$31-SUM(S48:S55))*B57</f>
        <v>129.188333478252</v>
      </c>
      <c r="S56" s="1" t="n">
        <f aca="false">T56-R56</f>
        <v>811.107106075029</v>
      </c>
      <c r="T56" s="1" t="n">
        <f aca="false">T55</f>
        <v>940.295439553281</v>
      </c>
      <c r="U56" s="16" t="n">
        <f aca="false">($B53-SUM(S48:S55))/S56-1</f>
        <v>4.30913580999999</v>
      </c>
      <c r="V56" s="60" t="n">
        <f aca="false">(T$2-COUNTA(R48:R56))/U56</f>
        <v>0.928260369681876</v>
      </c>
      <c r="W56" s="1" t="n">
        <f aca="false">($B$31-SUM(X48:X55))*B57</f>
        <v>143.869237841421</v>
      </c>
      <c r="X56" s="1" t="n">
        <f aca="false">Y56-W56</f>
        <v>741.394152065192</v>
      </c>
      <c r="Y56" s="1" t="n">
        <f aca="false">Y55</f>
        <v>885.263389906612</v>
      </c>
      <c r="Z56" s="16" t="n">
        <f aca="false">($B53-SUM(X48:X55))/X56-1</f>
        <v>5.46840988429999</v>
      </c>
      <c r="AA56" s="60" t="n">
        <f aca="false">(Y$2-COUNTA(W48:W56))/Z56</f>
        <v>0.914342579614448</v>
      </c>
      <c r="AB56" s="1" t="n">
        <f aca="false">($B$31-SUM(AC48:AC55))*B57</f>
        <v>156.566849541416</v>
      </c>
      <c r="AC56" s="1" t="n">
        <f aca="false">AD56-AB56</f>
        <v>681.098955081464</v>
      </c>
      <c r="AD56" s="1" t="n">
        <f aca="false">AD55</f>
        <v>837.665804622881</v>
      </c>
      <c r="AE56" s="16" t="n">
        <f aca="false">($B53-SUM(AC48:AC55))/AC56-1</f>
        <v>6.662462180829</v>
      </c>
      <c r="AF56" s="60" t="n">
        <f aca="false">(AD$2-COUNTA(AB48:AB56))/AE56</f>
        <v>0.90056796378744</v>
      </c>
      <c r="AG56" s="1" t="n">
        <f aca="false">($B$31-SUM(AH48:AH55))*B57</f>
        <v>167.65309703737</v>
      </c>
      <c r="AH56" s="1" t="n">
        <f aca="false">AI56-AG56</f>
        <v>628.455395617511</v>
      </c>
      <c r="AI56" s="1" t="n">
        <f aca="false">AI55</f>
        <v>796.108492654881</v>
      </c>
      <c r="AJ56" s="16" t="n">
        <f aca="false">($B53-SUM(AH48:AH55))/AH56-1</f>
        <v>7.89233604625386</v>
      </c>
      <c r="AK56" s="60" t="n">
        <f aca="false">(AI$2-COUNTA(AG48:AG56))/AJ56</f>
        <v>0.886936384737772</v>
      </c>
      <c r="AL56" s="1" t="n">
        <f aca="false">($B$31-SUM(AM48:AM55))*B57</f>
        <v>177.412399984057</v>
      </c>
      <c r="AM56" s="1" t="n">
        <f aca="false">AN56-AL56</f>
        <v>582.112893775642</v>
      </c>
      <c r="AN56" s="1" t="n">
        <f aca="false">AN55</f>
        <v>759.525293759699</v>
      </c>
      <c r="AO56" s="16" t="n">
        <f aca="false">($B53-SUM(AM48:AM55))/AM56-1</f>
        <v>9.15910612764147</v>
      </c>
      <c r="AP56" s="60" t="n">
        <f aca="false">(AN$2-COUNTA(AL48:AL56))/AO56</f>
        <v>0.873447680211568</v>
      </c>
      <c r="AQ56" s="1" t="n">
        <f aca="false">($B$31-SUM(AR48:AR55))*B57</f>
        <v>186.065977197859</v>
      </c>
      <c r="AR56" s="1" t="n">
        <f aca="false">AS56-AQ56</f>
        <v>541.020981765111</v>
      </c>
      <c r="AS56" s="1" t="n">
        <f aca="false">AS55</f>
        <v>727.08695896297</v>
      </c>
      <c r="AT56" s="16" t="n">
        <f aca="false">($B53-SUM(AR48:AR55))/AR56-1</f>
        <v>10.4638793114707</v>
      </c>
      <c r="AU56" s="60" t="n">
        <f aca="false">(AS$2-COUNTA(AQ48:AQ56))/AT56</f>
        <v>0.860101663264982</v>
      </c>
      <c r="AV56" s="1" t="n">
        <f aca="false">($B$31-SUM(AW48:AW55))*B57</f>
        <v>193.788478421028</v>
      </c>
      <c r="AW56" s="1" t="n">
        <f aca="false">AX56-AV56</f>
        <v>504.35032719956</v>
      </c>
      <c r="AX56" s="1" t="n">
        <f aca="false">AX55</f>
        <v>698.138805620588</v>
      </c>
      <c r="AY56" s="16" t="n">
        <f aca="false">($B53-SUM(AW48:AW55))/AW56-1</f>
        <v>11.8077956908148</v>
      </c>
      <c r="AZ56" s="60" t="n">
        <f aca="false">(AX$2-COUNTA(AV48:AV56))/AY56</f>
        <v>0.846898122380191</v>
      </c>
      <c r="BA56" s="1" t="n">
        <f aca="false">($B$31-SUM(BB48:BB55))*B57</f>
        <v>200.719626554882</v>
      </c>
      <c r="BB56" s="1" t="n">
        <f aca="false">BC56-BA56</f>
        <v>471.43744941371</v>
      </c>
      <c r="BC56" s="1" t="n">
        <f aca="false">BC55</f>
        <v>672.157075968592</v>
      </c>
      <c r="BD56" s="16" t="n">
        <f aca="false">($B53-SUM(BB48:BB55))/BB56-1</f>
        <v>13.1920295615393</v>
      </c>
      <c r="BE56" s="60" t="n">
        <f aca="false">(BC$2-COUNTA(BA48:BA56))/BD56</f>
        <v>0.833836821596425</v>
      </c>
    </row>
    <row r="57" customFormat="false" ht="14.4" hidden="true" customHeight="false" outlineLevel="1" collapsed="false">
      <c r="A57" s="61" t="s">
        <v>42</v>
      </c>
      <c r="B57" s="63" t="n">
        <v>0.03</v>
      </c>
      <c r="C57" s="1" t="n">
        <f aca="false">($B$31-SUM(D48:D56))*B57</f>
        <v>34.1448077490755</v>
      </c>
      <c r="D57" s="1" t="n">
        <f aca="false">E57-C57</f>
        <v>1138.16025830252</v>
      </c>
      <c r="E57" s="1" t="n">
        <f aca="false">E56</f>
        <v>1172.3050660516</v>
      </c>
      <c r="F57" s="16" t="n">
        <f aca="false">($B53-SUM(D48:D56))/D57-1</f>
        <v>-4.2188474935756E-015</v>
      </c>
      <c r="G57" s="60" t="n">
        <f aca="false">(E$2-COUNTA(C48:C57))/F57</f>
        <v>0</v>
      </c>
      <c r="H57" s="1" t="n">
        <f aca="false">($B$31-SUM(I48:I56))*B57</f>
        <v>62.0408763642181</v>
      </c>
      <c r="I57" s="1" t="n">
        <f aca="false">J57-H57</f>
        <v>1018.73360203971</v>
      </c>
      <c r="J57" s="1" t="n">
        <f aca="false">J56</f>
        <v>1080.77447840392</v>
      </c>
      <c r="K57" s="16" t="n">
        <f aca="false">($B53-SUM(I48:I56))/I57-1</f>
        <v>1.03</v>
      </c>
      <c r="L57" s="60" t="n">
        <f aca="false">(J$2-COUNTA(H48:H57))/K57</f>
        <v>0.97087378640777</v>
      </c>
      <c r="M57" s="1" t="n">
        <f aca="false">($B$31-SUM(N48:N56))*B57</f>
        <v>85.2504587115667</v>
      </c>
      <c r="N57" s="1" t="n">
        <f aca="false">O57-M57</f>
        <v>919.370396018064</v>
      </c>
      <c r="O57" s="1" t="n">
        <f aca="false">O56</f>
        <v>1004.62085472963</v>
      </c>
      <c r="P57" s="16" t="n">
        <f aca="false">($B53-SUM(N48:N56))/N57-1</f>
        <v>2.09089999999999</v>
      </c>
      <c r="Q57" s="60" t="n">
        <f aca="false">(O$2-COUNTA(M48:M57))/P57</f>
        <v>0.956525897938692</v>
      </c>
      <c r="R57" s="1" t="n">
        <f aca="false">($B$31-SUM(S48:S56))*B57</f>
        <v>104.855120296001</v>
      </c>
      <c r="S57" s="1" t="n">
        <f aca="false">T57-R57</f>
        <v>835.44031925728</v>
      </c>
      <c r="T57" s="1" t="n">
        <f aca="false">T56</f>
        <v>940.295439553281</v>
      </c>
      <c r="U57" s="16" t="n">
        <f aca="false">($B53-SUM(S48:S56))/S57-1</f>
        <v>3.18362699999999</v>
      </c>
      <c r="V57" s="60" t="n">
        <f aca="false">(T$2-COUNTA(R48:R57))/U57</f>
        <v>0.942321446576502</v>
      </c>
      <c r="W57" s="1" t="n">
        <f aca="false">($B$31-SUM(X48:X56))*B57</f>
        <v>121.627413279465</v>
      </c>
      <c r="X57" s="1" t="n">
        <f aca="false">Y57-W57</f>
        <v>763.635976627147</v>
      </c>
      <c r="Y57" s="1" t="n">
        <f aca="false">Y56</f>
        <v>885.263389906612</v>
      </c>
      <c r="Z57" s="16" t="n">
        <f aca="false">($B53-SUM(X48:X56))/X57-1</f>
        <v>4.30913580999999</v>
      </c>
      <c r="AA57" s="60" t="n">
        <f aca="false">(Y$2-COUNTA(W48:W57))/Z57</f>
        <v>0.928260369681875</v>
      </c>
      <c r="AB57" s="1" t="n">
        <f aca="false">($B$31-SUM(AC48:AC56))*B57</f>
        <v>136.133880888972</v>
      </c>
      <c r="AC57" s="1" t="n">
        <f aca="false">AD57-AB57</f>
        <v>701.531923733908</v>
      </c>
      <c r="AD57" s="1" t="n">
        <f aca="false">AD56</f>
        <v>837.665804622881</v>
      </c>
      <c r="AE57" s="16" t="n">
        <f aca="false">($B53-SUM(AC48:AC56))/AC57-1</f>
        <v>5.4684098843</v>
      </c>
      <c r="AF57" s="60" t="n">
        <f aca="false">(AD$2-COUNTA(AB48:AB57))/AE57</f>
        <v>0.914342579614447</v>
      </c>
      <c r="AG57" s="1" t="n">
        <f aca="false">($B$31-SUM(AH48:AH56))*B57</f>
        <v>148.799435168844</v>
      </c>
      <c r="AH57" s="1" t="n">
        <f aca="false">AI57-AG57</f>
        <v>647.309057486037</v>
      </c>
      <c r="AI57" s="1" t="n">
        <f aca="false">AI56</f>
        <v>796.108492654881</v>
      </c>
      <c r="AJ57" s="16" t="n">
        <f aca="false">($B53-SUM(AH48:AH56))/AH57-1</f>
        <v>6.66246218082899</v>
      </c>
      <c r="AK57" s="60" t="n">
        <f aca="false">(AI$2-COUNTA(AG48:AG57))/AJ57</f>
        <v>0.900567963787442</v>
      </c>
      <c r="AL57" s="1" t="n">
        <f aca="false">($B$31-SUM(AM48:AM56))*B57</f>
        <v>159.949013170788</v>
      </c>
      <c r="AM57" s="1" t="n">
        <f aca="false">AN57-AL57</f>
        <v>599.576280588911</v>
      </c>
      <c r="AN57" s="1" t="n">
        <f aca="false">AN56</f>
        <v>759.525293759699</v>
      </c>
      <c r="AO57" s="16" t="n">
        <f aca="false">($B53-SUM(AM48:AM56))/AM57-1</f>
        <v>7.89233604625386</v>
      </c>
      <c r="AP57" s="60" t="n">
        <f aca="false">(AN$2-COUNTA(AL48:AL57))/AO57</f>
        <v>0.886936384737772</v>
      </c>
      <c r="AQ57" s="1" t="n">
        <f aca="false">($B$31-SUM(AR48:AR56))*B57</f>
        <v>169.835347744906</v>
      </c>
      <c r="AR57" s="1" t="n">
        <f aca="false">AS57-AQ57</f>
        <v>557.251611218064</v>
      </c>
      <c r="AS57" s="1" t="n">
        <f aca="false">AS56</f>
        <v>727.08695896297</v>
      </c>
      <c r="AT57" s="16" t="n">
        <f aca="false">($B53-SUM(AR48:AR56))/AR57-1</f>
        <v>9.15910612764148</v>
      </c>
      <c r="AU57" s="60" t="n">
        <f aca="false">(AS$2-COUNTA(AQ48:AQ57))/AT57</f>
        <v>0.873447680211567</v>
      </c>
      <c r="AV57" s="1" t="n">
        <f aca="false">($B$31-SUM(AW48:AW56))*B57</f>
        <v>178.657968605041</v>
      </c>
      <c r="AW57" s="1" t="n">
        <f aca="false">AX57-AV57</f>
        <v>519.480837015547</v>
      </c>
      <c r="AX57" s="1" t="n">
        <f aca="false">AX56</f>
        <v>698.138805620588</v>
      </c>
      <c r="AY57" s="16" t="n">
        <f aca="false">($B53-SUM(AW48:AW56))/AW57-1</f>
        <v>10.4638793114707</v>
      </c>
      <c r="AZ57" s="60" t="n">
        <f aca="false">(AX$2-COUNTA(AV48:AV57))/AY57</f>
        <v>0.860101663264982</v>
      </c>
      <c r="BA57" s="1" t="n">
        <f aca="false">($B$31-SUM(BB48:BB56))*B57</f>
        <v>186.57650307247</v>
      </c>
      <c r="BB57" s="1" t="n">
        <f aca="false">BC57-BA57</f>
        <v>485.580572896121</v>
      </c>
      <c r="BC57" s="1" t="n">
        <f aca="false">BC56</f>
        <v>672.157075968592</v>
      </c>
      <c r="BD57" s="16" t="n">
        <f aca="false">($B53-SUM(BB48:BB56))/BB57-1</f>
        <v>11.8077956908148</v>
      </c>
      <c r="BE57" s="60" t="n">
        <f aca="false">(BC$2-COUNTA(BA48:BA57))/BD57</f>
        <v>0.846898122380191</v>
      </c>
    </row>
    <row r="58" customFormat="false" ht="14.4" hidden="true" customHeight="false" outlineLevel="1" collapsed="false">
      <c r="D58" s="1" t="n">
        <f aca="false">SUM($D48:D57)-$B53</f>
        <v>0</v>
      </c>
      <c r="F58" s="16"/>
      <c r="G58" s="60"/>
      <c r="H58" s="1" t="n">
        <f aca="false">($B$31-SUM(I48:I57))*B57</f>
        <v>31.4788683030268</v>
      </c>
      <c r="I58" s="1" t="n">
        <f aca="false">J58-H58</f>
        <v>1049.2956101009</v>
      </c>
      <c r="J58" s="1" t="n">
        <f aca="false">J57</f>
        <v>1080.77447840392</v>
      </c>
      <c r="K58" s="16" t="n">
        <f aca="false">($B53-SUM(I48:I57))/I58-1</f>
        <v>-2.77555756156289E-015</v>
      </c>
      <c r="L58" s="60" t="n">
        <f aca="false">(J$2-COUNTA(H48:H58))/K58</f>
        <v>0</v>
      </c>
      <c r="M58" s="1" t="n">
        <f aca="false">($B$31-SUM(N48:N57))*B57</f>
        <v>57.6693468310248</v>
      </c>
      <c r="N58" s="1" t="n">
        <f aca="false">O58-M58</f>
        <v>946.951507898606</v>
      </c>
      <c r="O58" s="1" t="n">
        <f aca="false">O57</f>
        <v>1004.62085472963</v>
      </c>
      <c r="P58" s="16" t="n">
        <f aca="false">($B53-SUM(N48:N57))/N58-1</f>
        <v>1.02999999999999</v>
      </c>
      <c r="Q58" s="60" t="n">
        <f aca="false">(O$2-COUNTA(M48:M58))/P58</f>
        <v>0.970873786407777</v>
      </c>
      <c r="R58" s="1" t="n">
        <f aca="false">($B$31-SUM(S48:S57))*B57</f>
        <v>79.7919107182826</v>
      </c>
      <c r="S58" s="1" t="n">
        <f aca="false">T58-R58</f>
        <v>860.503528834998</v>
      </c>
      <c r="T58" s="1" t="n">
        <f aca="false">T57</f>
        <v>940.295439553281</v>
      </c>
      <c r="U58" s="16" t="n">
        <f aca="false">($B53-SUM(S48:S57))/S58-1</f>
        <v>2.09089999999999</v>
      </c>
      <c r="V58" s="60" t="n">
        <f aca="false">(T$2-COUNTA(R48:R58))/U58</f>
        <v>0.956525897938691</v>
      </c>
      <c r="W58" s="1" t="n">
        <f aca="false">($B$31-SUM(X48:X57))*B57</f>
        <v>98.7183339806508</v>
      </c>
      <c r="X58" s="1" t="n">
        <f aca="false">Y58-W58</f>
        <v>786.545055925962</v>
      </c>
      <c r="Y58" s="1" t="n">
        <f aca="false">Y57</f>
        <v>885.263389906612</v>
      </c>
      <c r="Z58" s="16" t="n">
        <f aca="false">($B53-SUM(X48:X57))/X58-1</f>
        <v>3.18362699999999</v>
      </c>
      <c r="AA58" s="60" t="n">
        <f aca="false">(Y$2-COUNTA(W48:W58))/Z58</f>
        <v>0.942321446576501</v>
      </c>
      <c r="AB58" s="1" t="n">
        <f aca="false">($B$31-SUM(AC48:AC57))*B57</f>
        <v>115.087923176955</v>
      </c>
      <c r="AC58" s="1" t="n">
        <f aca="false">AD58-AB58</f>
        <v>722.577881445926</v>
      </c>
      <c r="AD58" s="1" t="n">
        <f aca="false">AD57</f>
        <v>837.665804622881</v>
      </c>
      <c r="AE58" s="16" t="n">
        <f aca="false">($B53-SUM(AC48:AC57))/AC58-1</f>
        <v>4.30913581</v>
      </c>
      <c r="AF58" s="60" t="n">
        <f aca="false">(AD$2-COUNTA(AB48:AB58))/AE58</f>
        <v>0.928260369681874</v>
      </c>
      <c r="AG58" s="1" t="n">
        <f aca="false">($B$31-SUM(AH48:AH57))*B57</f>
        <v>129.380163444263</v>
      </c>
      <c r="AH58" s="1" t="n">
        <f aca="false">AI58-AG58</f>
        <v>666.728329210618</v>
      </c>
      <c r="AI58" s="1" t="n">
        <f aca="false">AI57</f>
        <v>796.108492654881</v>
      </c>
      <c r="AJ58" s="16" t="n">
        <f aca="false">($B53-SUM(AH48:AH57))/AH58-1</f>
        <v>5.46840988429999</v>
      </c>
      <c r="AK58" s="60" t="n">
        <f aca="false">(AI$2-COUNTA(AG48:AG58))/AJ58</f>
        <v>0.914342579614448</v>
      </c>
      <c r="AL58" s="1" t="n">
        <f aca="false">($B$31-SUM(AM48:AM57))*B57</f>
        <v>141.96172475312</v>
      </c>
      <c r="AM58" s="1" t="n">
        <f aca="false">AN58-AL58</f>
        <v>617.563569006578</v>
      </c>
      <c r="AN58" s="1" t="n">
        <f aca="false">AN57</f>
        <v>759.525293759699</v>
      </c>
      <c r="AO58" s="16" t="n">
        <f aca="false">($B53-SUM(AM48:AM57))/AM58-1</f>
        <v>6.66246218082899</v>
      </c>
      <c r="AP58" s="60" t="n">
        <f aca="false">(AN$2-COUNTA(AL48:AL58))/AO58</f>
        <v>0.900567963787442</v>
      </c>
      <c r="AQ58" s="1" t="n">
        <f aca="false">($B$31-SUM(AR48:AR57))*B57</f>
        <v>153.117799408364</v>
      </c>
      <c r="AR58" s="1" t="n">
        <f aca="false">AS58-AQ58</f>
        <v>573.969159554606</v>
      </c>
      <c r="AS58" s="1" t="n">
        <f aca="false">AS57</f>
        <v>727.08695896297</v>
      </c>
      <c r="AT58" s="16" t="n">
        <f aca="false">($B53-SUM(AR48:AR57))/AR58-1</f>
        <v>7.89233604625386</v>
      </c>
      <c r="AU58" s="60" t="n">
        <f aca="false">(AS$2-COUNTA(AQ48:AQ58))/AT58</f>
        <v>0.886936384737772</v>
      </c>
      <c r="AV58" s="1" t="n">
        <f aca="false">($B$31-SUM(AW48:AW57))*B57</f>
        <v>163.073543494574</v>
      </c>
      <c r="AW58" s="1" t="n">
        <f aca="false">AX58-AV58</f>
        <v>535.065262126014</v>
      </c>
      <c r="AX58" s="1" t="n">
        <f aca="false">AX57</f>
        <v>698.138805620588</v>
      </c>
      <c r="AY58" s="16" t="n">
        <f aca="false">($B53-SUM(AW48:AW57))/AW58-1</f>
        <v>9.15910612764148</v>
      </c>
      <c r="AZ58" s="60" t="n">
        <f aca="false">(AX$2-COUNTA(AV48:AV58))/AY58</f>
        <v>0.873447680211568</v>
      </c>
      <c r="BA58" s="1" t="n">
        <f aca="false">($B$31-SUM(BB48:BB57))*B57</f>
        <v>172.009085885587</v>
      </c>
      <c r="BB58" s="1" t="n">
        <f aca="false">BC58-BA58</f>
        <v>500.147990083005</v>
      </c>
      <c r="BC58" s="1" t="n">
        <f aca="false">BC57</f>
        <v>672.157075968592</v>
      </c>
      <c r="BD58" s="16" t="n">
        <f aca="false">($B53-SUM(BB48:BB57))/BB58-1</f>
        <v>10.4638793114707</v>
      </c>
      <c r="BE58" s="60" t="n">
        <f aca="false">(BC$2-COUNTA(BA48:BA58))/BD58</f>
        <v>0.860101663264982</v>
      </c>
    </row>
    <row r="59" customFormat="false" ht="14.4" hidden="true" customHeight="false" outlineLevel="1" collapsed="false">
      <c r="F59" s="16"/>
      <c r="G59" s="60"/>
      <c r="I59" s="1" t="n">
        <f aca="false">SUM($I48:I58)-$B53</f>
        <v>0</v>
      </c>
      <c r="K59" s="16"/>
      <c r="L59" s="60"/>
      <c r="M59" s="1" t="n">
        <f aca="false">($B$31-SUM(N48:N58))*B57</f>
        <v>29.2608015940666</v>
      </c>
      <c r="N59" s="1" t="n">
        <f aca="false">O59-M59</f>
        <v>975.360053135564</v>
      </c>
      <c r="O59" s="1" t="n">
        <f aca="false">O58</f>
        <v>1004.62085472963</v>
      </c>
      <c r="P59" s="16" t="n">
        <f aca="false">($B53-SUM(N48:N58))/N59-1</f>
        <v>-1.14352971536391E-014</v>
      </c>
      <c r="Q59" s="60" t="n">
        <f aca="false">(O$2-COUNTA(M48:M59))/P59</f>
        <v>0</v>
      </c>
      <c r="R59" s="1" t="n">
        <f aca="false">($B$31-SUM(S48:S58))*B57</f>
        <v>53.9768048532327</v>
      </c>
      <c r="S59" s="1" t="n">
        <f aca="false">T59-R59</f>
        <v>886.318634700048</v>
      </c>
      <c r="T59" s="1" t="n">
        <f aca="false">T58</f>
        <v>940.295439553281</v>
      </c>
      <c r="U59" s="16" t="n">
        <f aca="false">($B53-SUM(S48:S58))/S59-1</f>
        <v>1.02999999999999</v>
      </c>
      <c r="V59" s="60" t="n">
        <f aca="false">(T$2-COUNTA(R48:R59))/U59</f>
        <v>0.970873786407776</v>
      </c>
      <c r="W59" s="1" t="n">
        <f aca="false">($B$31-SUM(X48:X58))*B57</f>
        <v>75.1219823028719</v>
      </c>
      <c r="X59" s="1" t="n">
        <f aca="false">Y59-W59</f>
        <v>810.141407603741</v>
      </c>
      <c r="Y59" s="1" t="n">
        <f aca="false">Y58</f>
        <v>885.263389906612</v>
      </c>
      <c r="Z59" s="16" t="n">
        <f aca="false">($B53-SUM(X48:X58))/X59-1</f>
        <v>2.09089999999999</v>
      </c>
      <c r="AA59" s="60" t="n">
        <f aca="false">(Y$2-COUNTA(W48:W59))/Z59</f>
        <v>0.956525897938689</v>
      </c>
      <c r="AB59" s="1" t="n">
        <f aca="false">($B$31-SUM(AC48:AC58))*B57</f>
        <v>93.4105867335771</v>
      </c>
      <c r="AC59" s="1" t="n">
        <f aca="false">AD59-AB59</f>
        <v>744.255217889303</v>
      </c>
      <c r="AD59" s="1" t="n">
        <f aca="false">AD58</f>
        <v>837.665804622881</v>
      </c>
      <c r="AE59" s="16" t="n">
        <f aca="false">($B53-SUM(AC48:AC58))/AC59-1</f>
        <v>3.183627</v>
      </c>
      <c r="AF59" s="60" t="n">
        <f aca="false">(AD$2-COUNTA(AB48:AB59))/AE59</f>
        <v>0.9423214465765</v>
      </c>
      <c r="AG59" s="1" t="n">
        <f aca="false">($B$31-SUM(AH48:AH58))*B57</f>
        <v>109.378313567945</v>
      </c>
      <c r="AH59" s="1" t="n">
        <f aca="false">AI59-AG59</f>
        <v>686.730179086936</v>
      </c>
      <c r="AI59" s="1" t="n">
        <f aca="false">AI58</f>
        <v>796.108492654881</v>
      </c>
      <c r="AJ59" s="16" t="n">
        <f aca="false">($B53-SUM(AH48:AH58))/AH59-1</f>
        <v>4.30913580999999</v>
      </c>
      <c r="AK59" s="60" t="n">
        <f aca="false">(AI$2-COUNTA(AG48:AG59))/AJ59</f>
        <v>0.928260369681876</v>
      </c>
      <c r="AL59" s="1" t="n">
        <f aca="false">($B$31-SUM(AM48:AM58))*B57</f>
        <v>123.434817682923</v>
      </c>
      <c r="AM59" s="1" t="n">
        <f aca="false">AN59-AL59</f>
        <v>636.090476076776</v>
      </c>
      <c r="AN59" s="1" t="n">
        <f aca="false">AN58</f>
        <v>759.525293759699</v>
      </c>
      <c r="AO59" s="16" t="n">
        <f aca="false">($B53-SUM(AM48:AM58))/AM59-1</f>
        <v>5.46840988429999</v>
      </c>
      <c r="AP59" s="60" t="n">
        <f aca="false">(AN$2-COUNTA(AL48:AL59))/AO59</f>
        <v>0.914342579614448</v>
      </c>
      <c r="AQ59" s="1" t="n">
        <f aca="false">($B$31-SUM(AR48:AR58))*B57</f>
        <v>135.898724621726</v>
      </c>
      <c r="AR59" s="1" t="n">
        <f aca="false">AS59-AQ59</f>
        <v>591.188234341244</v>
      </c>
      <c r="AS59" s="1" t="n">
        <f aca="false">AS58</f>
        <v>727.08695896297</v>
      </c>
      <c r="AT59" s="16" t="n">
        <f aca="false">($B53-SUM(AR48:AR58))/AR59-1</f>
        <v>6.66246218082899</v>
      </c>
      <c r="AU59" s="60" t="n">
        <f aca="false">(AS$2-COUNTA(AQ48:AQ59))/AT59</f>
        <v>0.900567963787442</v>
      </c>
      <c r="AV59" s="1" t="n">
        <f aca="false">($B$31-SUM(AW48:AW58))*B57</f>
        <v>147.021585630794</v>
      </c>
      <c r="AW59" s="1" t="n">
        <f aca="false">AX59-AV59</f>
        <v>551.117219989794</v>
      </c>
      <c r="AX59" s="1" t="n">
        <f aca="false">AX58</f>
        <v>698.138805620588</v>
      </c>
      <c r="AY59" s="16" t="n">
        <f aca="false">($B53-SUM(AW48:AW58))/AW59-1</f>
        <v>7.89233604625386</v>
      </c>
      <c r="AZ59" s="60" t="n">
        <f aca="false">(AX$2-COUNTA(AV48:AV59))/AY59</f>
        <v>0.886936384737772</v>
      </c>
      <c r="BA59" s="1" t="n">
        <f aca="false">($B$31-SUM(BB48:BB58))*B57</f>
        <v>157.004646183097</v>
      </c>
      <c r="BB59" s="1" t="n">
        <f aca="false">BC59-BA59</f>
        <v>515.152429785495</v>
      </c>
      <c r="BC59" s="1" t="n">
        <f aca="false">BC58</f>
        <v>672.157075968592</v>
      </c>
      <c r="BD59" s="16" t="n">
        <f aca="false">($B53-SUM(BB48:BB58))/BB59-1</f>
        <v>9.15910612764147</v>
      </c>
      <c r="BE59" s="60" t="n">
        <f aca="false">(BC$2-COUNTA(BA48:BA59))/BD59</f>
        <v>0.873447680211568</v>
      </c>
    </row>
    <row r="60" customFormat="false" ht="14.4" hidden="true" customHeight="false" outlineLevel="1" collapsed="false">
      <c r="F60" s="16"/>
      <c r="G60" s="60"/>
      <c r="K60" s="16"/>
      <c r="L60" s="60"/>
      <c r="N60" s="1" t="n">
        <f aca="false">SUM($N48:N59)-$B53</f>
        <v>0</v>
      </c>
      <c r="P60" s="16"/>
      <c r="Q60" s="60"/>
      <c r="R60" s="1" t="n">
        <f aca="false">($B$31-SUM(S48:S59))*B57</f>
        <v>27.3872458122312</v>
      </c>
      <c r="S60" s="1" t="n">
        <f aca="false">T60-R60</f>
        <v>912.90819374105</v>
      </c>
      <c r="T60" s="1" t="n">
        <f aca="false">T59</f>
        <v>940.295439553281</v>
      </c>
      <c r="U60" s="16" t="n">
        <f aca="false">($B53-SUM(S48:S59))/S60-1</f>
        <v>-9.32587340685132E-015</v>
      </c>
      <c r="V60" s="60" t="n">
        <f aca="false">(T$2-COUNTA(R48:R60))/U60</f>
        <v>0</v>
      </c>
      <c r="W60" s="1" t="n">
        <f aca="false">($B$31-SUM(X48:X59))*B57</f>
        <v>50.8177400747597</v>
      </c>
      <c r="X60" s="1" t="n">
        <f aca="false">Y60-W60</f>
        <v>834.445649831853</v>
      </c>
      <c r="Y60" s="1" t="n">
        <f aca="false">Y59</f>
        <v>885.263389906612</v>
      </c>
      <c r="Z60" s="16" t="n">
        <f aca="false">($B53-SUM(X48:X59))/X60-1</f>
        <v>1.02999999999999</v>
      </c>
      <c r="AA60" s="60" t="n">
        <f aca="false">(Y$2-COUNTA(W48:W60))/Z60</f>
        <v>0.970873786407773</v>
      </c>
      <c r="AB60" s="1" t="n">
        <f aca="false">($B$31-SUM(AC48:AC59))*B57</f>
        <v>71.082930196898</v>
      </c>
      <c r="AC60" s="1" t="n">
        <f aca="false">AD60-AB60</f>
        <v>766.582874425983</v>
      </c>
      <c r="AD60" s="1" t="n">
        <f aca="false">AD59</f>
        <v>837.665804622881</v>
      </c>
      <c r="AE60" s="16" t="n">
        <f aca="false">($B53-SUM(AC48:AC59))/AC60-1</f>
        <v>2.0909</v>
      </c>
      <c r="AF60" s="60" t="n">
        <f aca="false">(AD$2-COUNTA(AB48:AB60))/AE60</f>
        <v>0.956525897938688</v>
      </c>
      <c r="AG60" s="1" t="n">
        <f aca="false">($B$31-SUM(AH48:AH59))*B57</f>
        <v>88.7764081953367</v>
      </c>
      <c r="AH60" s="1" t="n">
        <f aca="false">AI60-AG60</f>
        <v>707.332084459544</v>
      </c>
      <c r="AI60" s="1" t="n">
        <f aca="false">AI59</f>
        <v>796.108492654881</v>
      </c>
      <c r="AJ60" s="16" t="n">
        <f aca="false">($B53-SUM(AH48:AH59))/AH60-1</f>
        <v>3.18362699999999</v>
      </c>
      <c r="AK60" s="60" t="n">
        <f aca="false">(AI$2-COUNTA(AG48:AG60))/AJ60</f>
        <v>0.942321446576502</v>
      </c>
      <c r="AL60" s="1" t="n">
        <f aca="false">($B$31-SUM(AM48:AM59))*B57</f>
        <v>104.35210340062</v>
      </c>
      <c r="AM60" s="1" t="n">
        <f aca="false">AN60-AL60</f>
        <v>655.173190359079</v>
      </c>
      <c r="AN60" s="1" t="n">
        <f aca="false">AN59</f>
        <v>759.525293759699</v>
      </c>
      <c r="AO60" s="16" t="n">
        <f aca="false">($B53-SUM(AM48:AM59))/AM60-1</f>
        <v>4.30913580999999</v>
      </c>
      <c r="AP60" s="60" t="n">
        <f aca="false">(AN$2-COUNTA(AL48:AL60))/AO60</f>
        <v>0.928260369681876</v>
      </c>
      <c r="AQ60" s="1" t="n">
        <f aca="false">($B$31-SUM(AR48:AR59))*B57</f>
        <v>118.163077591488</v>
      </c>
      <c r="AR60" s="1" t="n">
        <f aca="false">AS60-AQ60</f>
        <v>608.923881371482</v>
      </c>
      <c r="AS60" s="1" t="n">
        <f aca="false">AS59</f>
        <v>727.08695896297</v>
      </c>
      <c r="AT60" s="16" t="n">
        <f aca="false">($B53-SUM(AR48:AR59))/AR60-1</f>
        <v>5.46840988429999</v>
      </c>
      <c r="AU60" s="60" t="n">
        <f aca="false">(AS$2-COUNTA(AQ48:AQ60))/AT60</f>
        <v>0.914342579614448</v>
      </c>
      <c r="AV60" s="1" t="n">
        <f aca="false">($B$31-SUM(AW48:AW59))*B57</f>
        <v>130.4880690311</v>
      </c>
      <c r="AW60" s="1" t="n">
        <f aca="false">AX60-AV60</f>
        <v>567.650736589488</v>
      </c>
      <c r="AX60" s="1" t="n">
        <f aca="false">AX59</f>
        <v>698.138805620588</v>
      </c>
      <c r="AY60" s="16" t="n">
        <f aca="false">($B53-SUM(AW48:AW59))/AW60-1</f>
        <v>6.66246218082899</v>
      </c>
      <c r="AZ60" s="60" t="n">
        <f aca="false">(AX$2-COUNTA(AV48:AV60))/AY60</f>
        <v>0.900567963787442</v>
      </c>
      <c r="BA60" s="1" t="n">
        <f aca="false">($B$31-SUM(BB48:BB59))*B57</f>
        <v>141.550073289532</v>
      </c>
      <c r="BB60" s="1" t="n">
        <f aca="false">BC60-BA60</f>
        <v>530.60700267906</v>
      </c>
      <c r="BC60" s="1" t="n">
        <f aca="false">BC59</f>
        <v>672.157075968592</v>
      </c>
      <c r="BD60" s="16" t="n">
        <f aca="false">($B53-SUM(BB48:BB59))/BB60-1</f>
        <v>7.89233604625386</v>
      </c>
      <c r="BE60" s="60" t="n">
        <f aca="false">(BC$2-COUNTA(BA48:BA60))/BD60</f>
        <v>0.886936384737772</v>
      </c>
    </row>
    <row r="61" customFormat="false" ht="14.4" hidden="true" customHeight="false" outlineLevel="1" collapsed="false">
      <c r="F61" s="16"/>
      <c r="G61" s="60"/>
      <c r="K61" s="16"/>
      <c r="L61" s="60"/>
      <c r="P61" s="16"/>
      <c r="Q61" s="60"/>
      <c r="S61" s="1" t="n">
        <f aca="false">SUM($S48:S60)-$B53</f>
        <v>0</v>
      </c>
      <c r="U61" s="16"/>
      <c r="V61" s="60"/>
      <c r="W61" s="1" t="n">
        <f aca="false">($B$31-SUM(X48:X60))*B57</f>
        <v>25.7843705798041</v>
      </c>
      <c r="X61" s="1" t="n">
        <f aca="false">Y61-W61</f>
        <v>859.479019326808</v>
      </c>
      <c r="Y61" s="1" t="n">
        <f aca="false">Y60</f>
        <v>885.263389906612</v>
      </c>
      <c r="Z61" s="16" t="n">
        <f aca="false">($B53-SUM(X48:X60))/X61-1</f>
        <v>-5.44009282066327E-015</v>
      </c>
      <c r="AA61" s="60" t="n">
        <v>0</v>
      </c>
      <c r="AB61" s="1" t="n">
        <f aca="false">($B$31-SUM(AC48:AC60))*B57</f>
        <v>48.0854439641186</v>
      </c>
      <c r="AC61" s="1" t="n">
        <f aca="false">AD61-AB61</f>
        <v>789.580360658762</v>
      </c>
      <c r="AD61" s="1" t="n">
        <f aca="false">AD60</f>
        <v>837.665804622881</v>
      </c>
      <c r="AE61" s="16" t="n">
        <f aca="false">($B53-SUM(AC48:AC60))/AC61-1</f>
        <v>1.03</v>
      </c>
      <c r="AF61" s="60" t="n">
        <f aca="false">(AD$2-COUNTA(AB48:AB61))/AE61</f>
        <v>0.970873786407768</v>
      </c>
      <c r="AG61" s="1" t="n">
        <f aca="false">($B$31-SUM(AH48:AH60))*B57</f>
        <v>67.5564456615504</v>
      </c>
      <c r="AH61" s="1" t="n">
        <f aca="false">AI61-AG61</f>
        <v>728.552046993331</v>
      </c>
      <c r="AI61" s="1" t="n">
        <f aca="false">AI60</f>
        <v>796.108492654881</v>
      </c>
      <c r="AJ61" s="16" t="n">
        <f aca="false">($B53-SUM(AH48:AH60))/AH61-1</f>
        <v>2.09089999999999</v>
      </c>
      <c r="AK61" s="60" t="n">
        <f aca="false">(AI$2-COUNTA(AG48:AG61))/AJ61</f>
        <v>0.956525897938691</v>
      </c>
      <c r="AL61" s="1" t="n">
        <f aca="false">($B$31-SUM(AM48:AM60))*B57</f>
        <v>84.6969076898474</v>
      </c>
      <c r="AM61" s="1" t="n">
        <f aca="false">AN61-AL61</f>
        <v>674.828386069851</v>
      </c>
      <c r="AN61" s="1" t="n">
        <f aca="false">AN60</f>
        <v>759.525293759699</v>
      </c>
      <c r="AO61" s="16" t="n">
        <f aca="false">($B53-SUM(AM48:AM60))/AM61-1</f>
        <v>3.18362699999999</v>
      </c>
      <c r="AP61" s="60" t="n">
        <f aca="false">(AN$2-COUNTA(AL48:AL61))/AO61</f>
        <v>0.942321446576502</v>
      </c>
      <c r="AQ61" s="1" t="n">
        <f aca="false">($B$31-SUM(AR48:AR60))*B57</f>
        <v>99.8953611503438</v>
      </c>
      <c r="AR61" s="1" t="n">
        <f aca="false">AS61-AQ61</f>
        <v>627.191597812626</v>
      </c>
      <c r="AS61" s="1" t="n">
        <f aca="false">AS60</f>
        <v>727.08695896297</v>
      </c>
      <c r="AT61" s="16" t="n">
        <f aca="false">($B53-SUM(AR48:AR60))/AR61-1</f>
        <v>4.30913580999999</v>
      </c>
      <c r="AU61" s="60" t="n">
        <f aca="false">(AS$2-COUNTA(AQ48:AQ61))/AT61</f>
        <v>0.928260369681876</v>
      </c>
      <c r="AV61" s="1" t="n">
        <f aca="false">($B$31-SUM(AW48:AW60))*B57</f>
        <v>113.458546933415</v>
      </c>
      <c r="AW61" s="1" t="n">
        <f aca="false">AX61-AV61</f>
        <v>584.680258687173</v>
      </c>
      <c r="AX61" s="1" t="n">
        <f aca="false">AX60</f>
        <v>698.138805620588</v>
      </c>
      <c r="AY61" s="16" t="n">
        <f aca="false">($B53-SUM(AW48:AW60))/AW61-1</f>
        <v>5.46840988429999</v>
      </c>
      <c r="AZ61" s="60" t="n">
        <f aca="false">(AX$2-COUNTA(AV48:AV61))/AY61</f>
        <v>0.914342579614448</v>
      </c>
      <c r="BA61" s="1" t="n">
        <f aca="false">($B$31-SUM(BB48:BB60))*B57</f>
        <v>125.63186320916</v>
      </c>
      <c r="BB61" s="1" t="n">
        <f aca="false">BC61-BA61</f>
        <v>546.525212759432</v>
      </c>
      <c r="BC61" s="1" t="n">
        <f aca="false">BC60</f>
        <v>672.157075968592</v>
      </c>
      <c r="BD61" s="16" t="n">
        <f aca="false">($B53-SUM(BB48:BB60))/BB61-1</f>
        <v>6.66246218082899</v>
      </c>
      <c r="BE61" s="60" t="n">
        <f aca="false">(BC$2-COUNTA(BA48:BA61))/BD61</f>
        <v>0.900567963787442</v>
      </c>
    </row>
    <row r="62" customFormat="false" ht="14.4" hidden="true" customHeight="false" outlineLevel="1" collapsed="false">
      <c r="F62" s="16"/>
      <c r="G62" s="60"/>
      <c r="K62" s="16"/>
      <c r="L62" s="60"/>
      <c r="P62" s="16"/>
      <c r="Q62" s="60"/>
      <c r="U62" s="16"/>
      <c r="V62" s="60"/>
      <c r="X62" s="1" t="n">
        <f aca="false">SUM($X48:X61)-$B53</f>
        <v>0</v>
      </c>
      <c r="Z62" s="16"/>
      <c r="AA62" s="60"/>
      <c r="AB62" s="1" t="n">
        <f aca="false">($B$31-SUM(AC48:AC61))*B57</f>
        <v>24.3980331443557</v>
      </c>
      <c r="AC62" s="1" t="n">
        <f aca="false">AD62-AB62</f>
        <v>813.267771478525</v>
      </c>
      <c r="AD62" s="1" t="n">
        <f aca="false">AD61</f>
        <v>837.665804622881</v>
      </c>
      <c r="AE62" s="16" t="n">
        <f aca="false">($B53-SUM(AC48:AC61))/AC62-1</f>
        <v>-8.88178419700125E-016</v>
      </c>
      <c r="AF62" s="60" t="n">
        <f aca="false">(AD$2-COUNTA(AB48:AB62))/AE62</f>
        <v>0</v>
      </c>
      <c r="AG62" s="1" t="n">
        <f aca="false">($B$31-SUM(AH48:AH61))*B57</f>
        <v>45.6998842517505</v>
      </c>
      <c r="AH62" s="1" t="n">
        <f aca="false">AI62-AG62</f>
        <v>750.408608403131</v>
      </c>
      <c r="AI62" s="1" t="n">
        <f aca="false">AI61</f>
        <v>796.108492654881</v>
      </c>
      <c r="AJ62" s="16" t="n">
        <f aca="false">($B53-SUM(AH48:AH61))/AH62-1</f>
        <v>1.02999999999999</v>
      </c>
      <c r="AK62" s="60" t="n">
        <f aca="false">(AI$2-COUNTA(AG48:AG62))/AJ62</f>
        <v>0.970873786407776</v>
      </c>
      <c r="AL62" s="1" t="n">
        <f aca="false">($B$31-SUM(AM48:AM61))*B57</f>
        <v>64.4520561077519</v>
      </c>
      <c r="AM62" s="1" t="n">
        <f aca="false">AN62-AL62</f>
        <v>695.073237651947</v>
      </c>
      <c r="AN62" s="1" t="n">
        <f aca="false">AN61</f>
        <v>759.525293759699</v>
      </c>
      <c r="AO62" s="16" t="n">
        <f aca="false">($B53-SUM(AM48:AM61))/AM62-1</f>
        <v>2.09089999999999</v>
      </c>
      <c r="AP62" s="60" t="n">
        <f aca="false">(AN$2-COUNTA(AL48:AL62))/AO62</f>
        <v>0.956525897938691</v>
      </c>
      <c r="AQ62" s="1" t="n">
        <f aca="false">($B$31-SUM(AR48:AR61))*B57</f>
        <v>81.079613215965</v>
      </c>
      <c r="AR62" s="1" t="n">
        <f aca="false">AS62-AQ62</f>
        <v>646.007345747005</v>
      </c>
      <c r="AS62" s="1" t="n">
        <f aca="false">AS61</f>
        <v>727.08695896297</v>
      </c>
      <c r="AT62" s="16" t="n">
        <f aca="false">($B53-SUM(AR48:AR61))/AR62-1</f>
        <v>3.18362699999999</v>
      </c>
      <c r="AU62" s="60" t="n">
        <f aca="false">(AS$2-COUNTA(AQ48:AQ62))/AT62</f>
        <v>0.942321446576502</v>
      </c>
      <c r="AV62" s="1" t="n">
        <f aca="false">($B$31-SUM(AW48:AW61))*B57</f>
        <v>95.9181391728002</v>
      </c>
      <c r="AW62" s="1" t="n">
        <f aca="false">AX62-AV62</f>
        <v>602.220666447788</v>
      </c>
      <c r="AX62" s="1" t="n">
        <f aca="false">AX61</f>
        <v>698.138805620588</v>
      </c>
      <c r="AY62" s="16" t="n">
        <f aca="false">($B53-SUM(AW48:AW61))/AW62-1</f>
        <v>4.30913580999999</v>
      </c>
      <c r="AZ62" s="60" t="n">
        <f aca="false">(AX$2-COUNTA(AV48:AV62))/AY62</f>
        <v>0.928260369681876</v>
      </c>
      <c r="BA62" s="1" t="n">
        <f aca="false">($B$31-SUM(BB48:BB61))*B57</f>
        <v>109.236106826377</v>
      </c>
      <c r="BB62" s="1" t="n">
        <f aca="false">BC62-BA62</f>
        <v>562.920969142215</v>
      </c>
      <c r="BC62" s="1" t="n">
        <f aca="false">BC61</f>
        <v>672.157075968592</v>
      </c>
      <c r="BD62" s="16" t="n">
        <f aca="false">($B53-SUM(BB48:BB61))/BB62-1</f>
        <v>5.46840988429999</v>
      </c>
      <c r="BE62" s="60" t="n">
        <f aca="false">(BC$2-COUNTA(BA48:BA62))/BD62</f>
        <v>0.914342579614448</v>
      </c>
    </row>
    <row r="63" customFormat="false" ht="14.4" hidden="true" customHeight="false" outlineLevel="1" collapsed="false">
      <c r="F63" s="16"/>
      <c r="G63" s="60"/>
      <c r="K63" s="16"/>
      <c r="L63" s="60"/>
      <c r="P63" s="16"/>
      <c r="Q63" s="60"/>
      <c r="U63" s="16"/>
      <c r="V63" s="60"/>
      <c r="Z63" s="16"/>
      <c r="AA63" s="60"/>
      <c r="AC63" s="1" t="n">
        <f aca="false">SUM($AC48:AC62)-$B53</f>
        <v>0</v>
      </c>
      <c r="AE63" s="16"/>
      <c r="AF63" s="60"/>
      <c r="AG63" s="1" t="n">
        <f aca="false">($B$31-SUM(AH48:AH62))*B57</f>
        <v>23.1876259996565</v>
      </c>
      <c r="AH63" s="1" t="n">
        <f aca="false">AI63-AG63</f>
        <v>772.920866655225</v>
      </c>
      <c r="AI63" s="1" t="n">
        <f aca="false">AI62</f>
        <v>796.108492654881</v>
      </c>
      <c r="AJ63" s="16" t="n">
        <f aca="false">($B53-SUM(AH48:AH62))/AH63-1</f>
        <v>-1.0325074129014E-014</v>
      </c>
      <c r="AK63" s="60" t="n">
        <f aca="false">(AI$2-COUNTA(AG48:AG63))/AJ63</f>
        <v>0</v>
      </c>
      <c r="AL63" s="1" t="n">
        <f aca="false">($B$31-SUM(AM48:AM62))*B57</f>
        <v>43.5998589781935</v>
      </c>
      <c r="AM63" s="1" t="n">
        <f aca="false">AN63-AL63</f>
        <v>715.925434781505</v>
      </c>
      <c r="AN63" s="1" t="n">
        <f aca="false">AN62</f>
        <v>759.525293759699</v>
      </c>
      <c r="AO63" s="16" t="n">
        <f aca="false">($B53-SUM(AM48:AM62))/AM63-1</f>
        <v>1.02999999999999</v>
      </c>
      <c r="AP63" s="60" t="n">
        <f aca="false">(AN$2-COUNTA(AL48:AL63))/AO63</f>
        <v>0.970873786407774</v>
      </c>
      <c r="AQ63" s="1" t="n">
        <f aca="false">($B$31-SUM(AR48:AR62))*B57</f>
        <v>61.6993928435548</v>
      </c>
      <c r="AR63" s="1" t="n">
        <f aca="false">AS63-AQ63</f>
        <v>665.387566119415</v>
      </c>
      <c r="AS63" s="1" t="n">
        <f aca="false">AS62</f>
        <v>727.08695896297</v>
      </c>
      <c r="AT63" s="16" t="n">
        <f aca="false">($B53-SUM(AR48:AR62))/AR63-1</f>
        <v>2.09089999999999</v>
      </c>
      <c r="AU63" s="60" t="n">
        <f aca="false">(AS$2-COUNTA(AQ48:AQ63))/AT63</f>
        <v>0.956525897938691</v>
      </c>
      <c r="AV63" s="1" t="n">
        <f aca="false">($B$31-SUM(AW48:AW62))*B57</f>
        <v>77.8515191793666</v>
      </c>
      <c r="AW63" s="1" t="n">
        <f aca="false">AX63-AV63</f>
        <v>620.287286441221</v>
      </c>
      <c r="AX63" s="1" t="n">
        <f aca="false">AX62</f>
        <v>698.138805620588</v>
      </c>
      <c r="AY63" s="16" t="n">
        <f aca="false">($B53-SUM(AW48:AW62))/AW63-1</f>
        <v>3.18362699999999</v>
      </c>
      <c r="AZ63" s="60" t="n">
        <f aca="false">(AX$2-COUNTA(AV48:AV63))/AY63</f>
        <v>0.942321446576502</v>
      </c>
      <c r="BA63" s="1" t="n">
        <f aca="false">($B$31-SUM(BB48:BB62))*B57</f>
        <v>92.3484777521105</v>
      </c>
      <c r="BB63" s="1" t="n">
        <f aca="false">BC63-BA63</f>
        <v>579.808598216481</v>
      </c>
      <c r="BC63" s="1" t="n">
        <f aca="false">BC62</f>
        <v>672.157075968592</v>
      </c>
      <c r="BD63" s="16" t="n">
        <f aca="false">($B53-SUM(BB48:BB62))/BB63-1</f>
        <v>4.30913580999999</v>
      </c>
      <c r="BE63" s="60" t="n">
        <f aca="false">(BC$2-COUNTA(BA48:BA63))/BD63</f>
        <v>0.928260369681876</v>
      </c>
    </row>
    <row r="64" customFormat="false" ht="14.4" hidden="true" customHeight="false" outlineLevel="1" collapsed="false">
      <c r="F64" s="16"/>
      <c r="G64" s="60"/>
      <c r="K64" s="16"/>
      <c r="L64" s="60"/>
      <c r="P64" s="16"/>
      <c r="Q64" s="60"/>
      <c r="U64" s="16"/>
      <c r="V64" s="60"/>
      <c r="Z64" s="16"/>
      <c r="AA64" s="60"/>
      <c r="AE64" s="16"/>
      <c r="AF64" s="60"/>
      <c r="AH64" s="1" t="n">
        <f aca="false">SUM($AH48:AH63)-$B53</f>
        <v>0</v>
      </c>
      <c r="AJ64" s="16"/>
      <c r="AK64" s="60"/>
      <c r="AL64" s="1" t="n">
        <f aca="false">($B$31-SUM(AM48:AM63))*B57</f>
        <v>22.1220959347483</v>
      </c>
      <c r="AM64" s="1" t="n">
        <f aca="false">AN64-AL64</f>
        <v>737.40319782495</v>
      </c>
      <c r="AN64" s="1" t="n">
        <f aca="false">AN63</f>
        <v>759.525293759699</v>
      </c>
      <c r="AO64" s="16" t="n">
        <f aca="false">($B53-SUM(AM48:AM63))/AM64-1</f>
        <v>-8.43769498715119E-015</v>
      </c>
      <c r="AP64" s="60" t="n">
        <f aca="false">(AN$2-COUNTA(AL49:AL64))/AO64</f>
        <v>-118515779667645</v>
      </c>
      <c r="AQ64" s="1" t="n">
        <f aca="false">($B$31-SUM(AR48:AR63))*B57</f>
        <v>41.7377658599724</v>
      </c>
      <c r="AR64" s="1" t="n">
        <f aca="false">AS64-AQ64</f>
        <v>685.349193102998</v>
      </c>
      <c r="AS64" s="1" t="n">
        <f aca="false">AS63</f>
        <v>727.08695896297</v>
      </c>
      <c r="AT64" s="16" t="n">
        <f aca="false">($B53-SUM(AR48:AR63))/AR64-1</f>
        <v>1.02999999999999</v>
      </c>
      <c r="AU64" s="60" t="n">
        <f aca="false">(AS$2-COUNTA(AQ48:AQ64))/AT64</f>
        <v>0.970873786407776</v>
      </c>
      <c r="AV64" s="1" t="n">
        <f aca="false">($B$31-SUM(AW48:AW63))*B57</f>
        <v>59.24290058613</v>
      </c>
      <c r="AW64" s="1" t="n">
        <f aca="false">AX64-AV64</f>
        <v>638.895905034458</v>
      </c>
      <c r="AX64" s="1" t="n">
        <f aca="false">AX63</f>
        <v>698.138805620588</v>
      </c>
      <c r="AY64" s="16" t="n">
        <f aca="false">($B53-SUM(AW48:AW63))/AW64-1</f>
        <v>2.09089999999999</v>
      </c>
      <c r="AZ64" s="60" t="n">
        <f aca="false">(AX$2-COUNTA(AV48:AV64))/AY64</f>
        <v>0.956525897938691</v>
      </c>
      <c r="BA64" s="1" t="n">
        <f aca="false">($B$31-SUM(BB48:BB63))*B57</f>
        <v>74.954219805616</v>
      </c>
      <c r="BB64" s="1" t="n">
        <f aca="false">BC64-BA64</f>
        <v>597.202856162976</v>
      </c>
      <c r="BC64" s="1" t="n">
        <f aca="false">BC63</f>
        <v>672.157075968592</v>
      </c>
      <c r="BD64" s="16" t="n">
        <f aca="false">($B53-SUM(BB48:BB63))/BB64-1</f>
        <v>3.18362699999999</v>
      </c>
      <c r="BE64" s="60" t="n">
        <f aca="false">(BC$2-COUNTA(BA48:BA64))/BD64</f>
        <v>0.942321446576502</v>
      </c>
    </row>
    <row r="65" customFormat="false" ht="14.4" hidden="true" customHeight="false" outlineLevel="1" collapsed="false">
      <c r="F65" s="16"/>
      <c r="G65" s="60"/>
      <c r="K65" s="16"/>
      <c r="L65" s="60"/>
      <c r="P65" s="16"/>
      <c r="Q65" s="60"/>
      <c r="U65" s="16"/>
      <c r="V65" s="60"/>
      <c r="Z65" s="16"/>
      <c r="AA65" s="60"/>
      <c r="AE65" s="16"/>
      <c r="AF65" s="60"/>
      <c r="AJ65" s="16"/>
      <c r="AK65" s="60"/>
      <c r="AM65" s="1" t="n">
        <f aca="false">SUM($AM48:AM64)-$B53</f>
        <v>0</v>
      </c>
      <c r="AO65" s="16"/>
      <c r="AP65" s="60"/>
      <c r="AQ65" s="1" t="n">
        <f aca="false">($B$31-SUM(AR48:AR64))*B57</f>
        <v>21.1772900668824</v>
      </c>
      <c r="AR65" s="1" t="n">
        <f aca="false">AS65-AQ65</f>
        <v>705.909668896088</v>
      </c>
      <c r="AS65" s="1" t="n">
        <f aca="false">AS64</f>
        <v>727.08695896297</v>
      </c>
      <c r="AT65" s="16" t="n">
        <f aca="false">($B53-SUM(AR48:AR64))/AR65-1</f>
        <v>-1.09912079437891E-014</v>
      </c>
      <c r="AU65" s="60" t="n">
        <f aca="false">(AS$2-COUNTA(AQ48:AQ65))/AT65</f>
        <v>0</v>
      </c>
      <c r="AV65" s="1" t="n">
        <f aca="false">($B$31-SUM(AW48:AW64))*B57</f>
        <v>40.0760234350963</v>
      </c>
      <c r="AW65" s="1" t="n">
        <f aca="false">AX65-AV65</f>
        <v>658.062782185492</v>
      </c>
      <c r="AX65" s="1" t="n">
        <f aca="false">AX64</f>
        <v>698.138805620588</v>
      </c>
      <c r="AY65" s="16" t="n">
        <f aca="false">($B53-SUM(AW48:AW64))/AW65-1</f>
        <v>1.02999999999999</v>
      </c>
      <c r="AZ65" s="60" t="n">
        <f aca="false">(AX$2-COUNTA(AV48:AV65))/AY65</f>
        <v>0.970873786407774</v>
      </c>
      <c r="BA65" s="1" t="n">
        <f aca="false">($B$31-SUM(BB48:BB64))*B57</f>
        <v>57.0381341207268</v>
      </c>
      <c r="BB65" s="1" t="n">
        <f aca="false">BC65-BA65</f>
        <v>615.118941847865</v>
      </c>
      <c r="BC65" s="1" t="n">
        <f aca="false">BC64</f>
        <v>672.157075968592</v>
      </c>
      <c r="BD65" s="16" t="n">
        <f aca="false">($B53-SUM(BB48:BB64))/BB65-1</f>
        <v>2.09089999999999</v>
      </c>
      <c r="BE65" s="60" t="n">
        <f aca="false">(BC$2-COUNTA(BA48:BA65))/BD65</f>
        <v>0.956525897938692</v>
      </c>
    </row>
    <row r="66" customFormat="false" ht="14.4" hidden="true" customHeight="false" outlineLevel="1" collapsed="false">
      <c r="F66" s="16"/>
      <c r="G66" s="60"/>
      <c r="K66" s="16"/>
      <c r="L66" s="60"/>
      <c r="P66" s="16"/>
      <c r="Q66" s="60"/>
      <c r="U66" s="16"/>
      <c r="V66" s="60"/>
      <c r="Z66" s="16"/>
      <c r="AA66" s="60"/>
      <c r="AE66" s="16"/>
      <c r="AF66" s="60"/>
      <c r="AJ66" s="16"/>
      <c r="AK66" s="60"/>
      <c r="AO66" s="16"/>
      <c r="AP66" s="60"/>
      <c r="AR66" s="1" t="n">
        <f aca="false">SUM($AR48:AR65)-$B53</f>
        <v>0</v>
      </c>
      <c r="AT66" s="16"/>
      <c r="AU66" s="60"/>
      <c r="AV66" s="1" t="n">
        <f aca="false">($B$31-SUM(AW48:AW65))*B57</f>
        <v>20.3341399695315</v>
      </c>
      <c r="AW66" s="1" t="n">
        <f aca="false">AX66-AV66</f>
        <v>677.804665651056</v>
      </c>
      <c r="AX66" s="1" t="n">
        <f aca="false">AX65</f>
        <v>698.138805620588</v>
      </c>
      <c r="AY66" s="16" t="n">
        <f aca="false">($B53-SUM(AW48:AW65))/AW66-1</f>
        <v>-8.54871728961371E-015</v>
      </c>
      <c r="AZ66" s="60" t="n">
        <f aca="false">(AX$2-COUNTA(AV48:AV66))/AY66</f>
        <v>0</v>
      </c>
      <c r="BA66" s="1" t="n">
        <f aca="false">($B$31-SUM(BB48:BB65))*B57</f>
        <v>38.5845658652908</v>
      </c>
      <c r="BB66" s="1" t="n">
        <f aca="false">BC66-BA66</f>
        <v>633.572510103301</v>
      </c>
      <c r="BC66" s="1" t="n">
        <f aca="false">BC65</f>
        <v>672.157075968592</v>
      </c>
      <c r="BD66" s="16" t="n">
        <f aca="false">($B53-SUM(BB48:BB65))/BB66-1</f>
        <v>1.02999999999999</v>
      </c>
      <c r="BE66" s="60" t="n">
        <f aca="false">(BC$2-COUNTA(BA48:BA66))/BD66</f>
        <v>0.970873786407776</v>
      </c>
    </row>
    <row r="67" customFormat="false" ht="14.4" hidden="true" customHeight="false" outlineLevel="1" collapsed="false">
      <c r="F67" s="64"/>
      <c r="G67" s="60"/>
      <c r="K67" s="64"/>
      <c r="L67" s="60"/>
      <c r="P67" s="64"/>
      <c r="Q67" s="60"/>
      <c r="U67" s="64"/>
      <c r="V67" s="60"/>
      <c r="Z67" s="64"/>
      <c r="AA67" s="60"/>
      <c r="AE67" s="64"/>
      <c r="AF67" s="60"/>
      <c r="AJ67" s="64"/>
      <c r="AK67" s="60"/>
      <c r="AO67" s="64"/>
      <c r="AP67" s="60"/>
      <c r="AT67" s="64"/>
      <c r="AU67" s="60"/>
      <c r="AW67" s="1" t="n">
        <f aca="false">SUM($AW48:AW66)-$B53</f>
        <v>0</v>
      </c>
      <c r="AY67" s="64"/>
      <c r="AZ67" s="60"/>
      <c r="BA67" s="1" t="n">
        <f aca="false">($B$31-SUM(BB48:BB66))*B57</f>
        <v>19.5773905621918</v>
      </c>
      <c r="BB67" s="1" t="n">
        <f aca="false">BC67-BA67</f>
        <v>652.5796854064</v>
      </c>
      <c r="BC67" s="1" t="n">
        <f aca="false">BC66</f>
        <v>672.157075968592</v>
      </c>
      <c r="BD67" s="64" t="n">
        <f aca="false">($B53-SUM(BB48:BB66))/BB67-1</f>
        <v>-9.2148511043888E-015</v>
      </c>
      <c r="BE67" s="60" t="n">
        <f aca="false">(BC$2-COUNTA(BA48:BA67))/BD67</f>
        <v>0</v>
      </c>
    </row>
    <row r="68" customFormat="false" ht="14.4" hidden="true" customHeight="false" outlineLevel="1" collapsed="false">
      <c r="BB68" s="1" t="n">
        <f aca="false">SUM($BB48:BB67)-$B53</f>
        <v>0</v>
      </c>
    </row>
    <row r="69" customFormat="false" ht="14.4" hidden="true" customHeight="false" outlineLevel="1" collapsed="false"/>
    <row r="70" customFormat="false" ht="14.4" hidden="true" customHeight="false" outlineLevel="1" collapsed="false">
      <c r="C70" s="1" t="n">
        <f aca="false">$B75*B79</f>
        <v>400</v>
      </c>
      <c r="D70" s="1" t="n">
        <f aca="false">E70-C70</f>
        <v>832.909443301364</v>
      </c>
      <c r="E70" s="1" t="n">
        <f aca="false">$B75*$B79/(1-(1+$B79)^-$E$2)</f>
        <v>1232.90944330136</v>
      </c>
      <c r="F70" s="16" t="n">
        <f aca="false">$B75/D70-1</f>
        <v>11.0061071229586</v>
      </c>
      <c r="G70" s="60" t="n">
        <f aca="false">(E$2-COUNTA(C70:C70))/F70</f>
        <v>0.817727821422536</v>
      </c>
      <c r="H70" s="1" t="n">
        <f aca="false">$B75*B79</f>
        <v>400</v>
      </c>
      <c r="I70" s="1" t="n">
        <f aca="false">J70-H70</f>
        <v>741.490392587525</v>
      </c>
      <c r="J70" s="1" t="n">
        <f aca="false">$B75*$B79/(1-(1+$B79)^-$J$2)</f>
        <v>1141.49039258752</v>
      </c>
      <c r="K70" s="16" t="n">
        <f aca="false">$B75/I70-1</f>
        <v>12.486351407877</v>
      </c>
      <c r="L70" s="60" t="n">
        <f aca="false">(J$2-COUNTA(H70:H70))/K70</f>
        <v>0.80087446471285</v>
      </c>
      <c r="M70" s="1" t="n">
        <f aca="false">$B75*B79</f>
        <v>400</v>
      </c>
      <c r="N70" s="1" t="n">
        <f aca="false">O70-M70</f>
        <v>665.521726860565</v>
      </c>
      <c r="O70" s="1" t="n">
        <f aca="false">$B75*$B79/(1-(1+$B79)^-$O$2)</f>
        <v>1065.52172686056</v>
      </c>
      <c r="P70" s="16" t="n">
        <f aca="false">$B75/N70-1</f>
        <v>14.025805464192</v>
      </c>
      <c r="Q70" s="60" t="n">
        <f aca="false">(O$2-COUNTA(M70:M70))/P70</f>
        <v>0.784268684467573</v>
      </c>
      <c r="R70" s="1" t="n">
        <f aca="false">$B75*B79</f>
        <v>400</v>
      </c>
      <c r="S70" s="1" t="n">
        <f aca="false">T70-R70</f>
        <v>601.437278140325</v>
      </c>
      <c r="T70" s="1" t="n">
        <f aca="false">$B75*$B79/(1-(1+$B79)^-$T$2)</f>
        <v>1001.43727814033</v>
      </c>
      <c r="U70" s="16" t="n">
        <f aca="false">$B75/S70-1</f>
        <v>15.6268376827597</v>
      </c>
      <c r="V70" s="60" t="n">
        <f aca="false">(T$2-COUNTA(R70:R70))/U70</f>
        <v>0.767909684839113</v>
      </c>
      <c r="W70" s="1" t="n">
        <f aca="false">$B75*B79</f>
        <v>400</v>
      </c>
      <c r="X70" s="1" t="n">
        <f aca="false">Y70-W70</f>
        <v>546.689730563998</v>
      </c>
      <c r="Y70" s="1" t="n">
        <f aca="false">$B75*$B79/(1-(1+$B79)^-$Y$2)</f>
        <v>946.689730563998</v>
      </c>
      <c r="Z70" s="16" t="n">
        <f aca="false">$B75/X70-1</f>
        <v>17.2919111900701</v>
      </c>
      <c r="AA70" s="60" t="n">
        <f aca="false">(Y$2-COUNTA(W70:W70))/Z70</f>
        <v>0.751796597675407</v>
      </c>
      <c r="AB70" s="1" t="n">
        <f aca="false">$B75*B79</f>
        <v>400</v>
      </c>
      <c r="AC70" s="1" t="n">
        <f aca="false">AD70-AB70</f>
        <v>499.411003709731</v>
      </c>
      <c r="AD70" s="1" t="n">
        <f aca="false">$B75*$B79/(1-(1+$B79)^-$AD$2)</f>
        <v>899.411003709731</v>
      </c>
      <c r="AE70" s="16" t="n">
        <f aca="false">$B75/AC70-1</f>
        <v>19.0235876376729</v>
      </c>
      <c r="AF70" s="60" t="n">
        <f aca="false">(AD$2-COUNTA(AB70:AB70))/AE70</f>
        <v>0.735928483451535</v>
      </c>
      <c r="AG70" s="1" t="n">
        <f aca="false">$B75*B79</f>
        <v>400</v>
      </c>
      <c r="AH70" s="1" t="n">
        <f aca="false">AI70-AG70</f>
        <v>458.199992219535</v>
      </c>
      <c r="AI70" s="1" t="n">
        <f aca="false">$B75*$B79/(1-(1+$B79)^-$AI$2)</f>
        <v>858.199992219535</v>
      </c>
      <c r="AJ70" s="16" t="n">
        <f aca="false">$B75/AH70-1</f>
        <v>20.8245311431798</v>
      </c>
      <c r="AK70" s="60" t="n">
        <f aca="false">(AI$2-COUNTA(AG70:AG70))/AJ70</f>
        <v>0.720304332273651</v>
      </c>
      <c r="AL70" s="1" t="n">
        <f aca="false">$B75*B79</f>
        <v>400</v>
      </c>
      <c r="AM70" s="1" t="n">
        <f aca="false">AN70-AL70</f>
        <v>421.985220890994</v>
      </c>
      <c r="AN70" s="1" t="n">
        <f aca="false">$B75*$B79/(1-(1+$B79)^-$AN$2)</f>
        <v>821.985220890994</v>
      </c>
      <c r="AO70" s="16" t="n">
        <f aca="false">$B75/AM70-1</f>
        <v>22.697512388907</v>
      </c>
      <c r="AP70" s="60" t="n">
        <f aca="false">(AN$2-COUNTA(AL70:AL70))/AO70</f>
        <v>0.704923064953131</v>
      </c>
      <c r="AQ70" s="1" t="n">
        <f aca="false">$B75*B79</f>
        <v>400</v>
      </c>
      <c r="AR70" s="1" t="n">
        <f aca="false">AS70-AQ70</f>
        <v>389.933281443024</v>
      </c>
      <c r="AS70" s="1" t="n">
        <f aca="false">$B75*$B79/(1-(1+$B79)^-$AS$2)</f>
        <v>789.933281443024</v>
      </c>
      <c r="AT70" s="16" t="n">
        <f aca="false">$B75/AR70-1</f>
        <v>24.6454128844633</v>
      </c>
      <c r="AU70" s="60" t="n">
        <f aca="false">(AS$2-COUNTA(AQ70:AQ70))/AT70</f>
        <v>0.68978353414874</v>
      </c>
      <c r="AV70" s="1" t="n">
        <f aca="false">$B75*B79</f>
        <v>400</v>
      </c>
      <c r="AW70" s="1" t="n">
        <f aca="false">AX70-AV70</f>
        <v>361.386184021775</v>
      </c>
      <c r="AX70" s="1" t="n">
        <f aca="false">$B75*$B79/(1-(1+$B79)^-$AX$2)</f>
        <v>761.386184021775</v>
      </c>
      <c r="AY70" s="16" t="n">
        <f aca="false">$B75/AW70-1</f>
        <v>26.6712293998419</v>
      </c>
      <c r="AZ70" s="60" t="n">
        <f aca="false">(AX$2-COUNTA(AV70:AV70))/AY70</f>
        <v>0.674884525574465</v>
      </c>
      <c r="BA70" s="1" t="n">
        <f aca="false">$B75*B79</f>
        <v>400</v>
      </c>
      <c r="BB70" s="1" t="n">
        <f aca="false">BC70-BA70</f>
        <v>335.817503286288</v>
      </c>
      <c r="BC70" s="1" t="n">
        <f aca="false">$B75*$B79/(1-(1+$B79)^-$BC$2)</f>
        <v>735.817503286288</v>
      </c>
      <c r="BD70" s="16" t="n">
        <f aca="false">$B75/BB70-1</f>
        <v>28.7780785758355</v>
      </c>
      <c r="BE70" s="60" t="n">
        <f aca="false">(BC$2-COUNTA(BA70:BA70))/BD70</f>
        <v>0.660224759270551</v>
      </c>
    </row>
    <row r="71" customFormat="false" ht="14.4" hidden="true" customHeight="false" outlineLevel="1" collapsed="false">
      <c r="C71" s="1" t="n">
        <f aca="false">($B$31-SUM(D70:D70))*B79</f>
        <v>366.683622267945</v>
      </c>
      <c r="D71" s="1" t="n">
        <f aca="false">E71-C71</f>
        <v>866.225821033418</v>
      </c>
      <c r="E71" s="1" t="n">
        <f aca="false">E70</f>
        <v>1232.90944330136</v>
      </c>
      <c r="F71" s="16" t="n">
        <f aca="false">($B75-SUM(D70:D70))/D71-1</f>
        <v>9.58279531053713</v>
      </c>
      <c r="G71" s="60" t="n">
        <f aca="false">(E$2-COUNTA(C70:C71))/F71</f>
        <v>0.834829477282405</v>
      </c>
      <c r="H71" s="1" t="n">
        <f aca="false">($B$31-SUM(I70:I70))*B79</f>
        <v>370.340384296499</v>
      </c>
      <c r="I71" s="1" t="n">
        <f aca="false">J71-H71</f>
        <v>771.150008291026</v>
      </c>
      <c r="J71" s="1" t="n">
        <f aca="false">J70</f>
        <v>1141.49039258752</v>
      </c>
      <c r="K71" s="16" t="n">
        <f aca="false">($B75-SUM(I70:I70))/I71-1</f>
        <v>11.0061071229586</v>
      </c>
      <c r="L71" s="60" t="n">
        <f aca="false">(J$2-COUNTA(H70:H71))/K71</f>
        <v>0.817727821422536</v>
      </c>
      <c r="M71" s="1" t="n">
        <f aca="false">($B$31-SUM(N70:N70))*B79</f>
        <v>373.379130925577</v>
      </c>
      <c r="N71" s="1" t="n">
        <f aca="false">O71-M71</f>
        <v>692.142595934987</v>
      </c>
      <c r="O71" s="1" t="n">
        <f aca="false">O70</f>
        <v>1065.52172686056</v>
      </c>
      <c r="P71" s="16" t="n">
        <f aca="false">($B75-SUM(N70:N70))/N71-1</f>
        <v>12.486351407877</v>
      </c>
      <c r="Q71" s="60" t="n">
        <f aca="false">(O$2-COUNTA(M70:M71))/P71</f>
        <v>0.80087446471285</v>
      </c>
      <c r="R71" s="1" t="n">
        <f aca="false">($B$31-SUM(S70:S70))*B79</f>
        <v>375.942508874387</v>
      </c>
      <c r="S71" s="1" t="n">
        <f aca="false">T71-R71</f>
        <v>625.494769265938</v>
      </c>
      <c r="T71" s="1" t="n">
        <f aca="false">T70</f>
        <v>1001.43727814033</v>
      </c>
      <c r="U71" s="16" t="n">
        <f aca="false">($B75-SUM(S70:S70))/S71-1</f>
        <v>14.025805464192</v>
      </c>
      <c r="V71" s="60" t="n">
        <f aca="false">(T$2-COUNTA(R70:R71))/U71</f>
        <v>0.784268684467574</v>
      </c>
      <c r="W71" s="1" t="n">
        <f aca="false">($B$31-SUM(X70:X70))*B79</f>
        <v>378.13241077744</v>
      </c>
      <c r="X71" s="1" t="n">
        <f aca="false">Y71-W71</f>
        <v>568.557319786557</v>
      </c>
      <c r="Y71" s="1" t="n">
        <f aca="false">Y70</f>
        <v>946.689730563998</v>
      </c>
      <c r="Z71" s="16" t="n">
        <f aca="false">($B75-SUM(X70:X70))/X71-1</f>
        <v>15.6268376827597</v>
      </c>
      <c r="AA71" s="60" t="n">
        <f aca="false">(Y$2-COUNTA(W70:W71))/Z71</f>
        <v>0.767909684839114</v>
      </c>
      <c r="AB71" s="1" t="n">
        <f aca="false">($B$31-SUM(AC70:AC70))*B79</f>
        <v>380.023559851611</v>
      </c>
      <c r="AC71" s="1" t="n">
        <f aca="false">AD71-AB71</f>
        <v>519.387443858121</v>
      </c>
      <c r="AD71" s="1" t="n">
        <f aca="false">AD70</f>
        <v>899.411003709731</v>
      </c>
      <c r="AE71" s="16" t="n">
        <f aca="false">($B75-SUM(AC70:AC70))/AC71-1</f>
        <v>17.2919111900701</v>
      </c>
      <c r="AF71" s="60" t="n">
        <f aca="false">(AD$2-COUNTA(AB70:AB71))/AE71</f>
        <v>0.751796597675406</v>
      </c>
      <c r="AG71" s="1" t="n">
        <f aca="false">($B$31-SUM(AH70:AH70))*B79</f>
        <v>381.672000311219</v>
      </c>
      <c r="AH71" s="1" t="n">
        <f aca="false">AI71-AG71</f>
        <v>476.527991908316</v>
      </c>
      <c r="AI71" s="1" t="n">
        <f aca="false">AI70</f>
        <v>858.199992219535</v>
      </c>
      <c r="AJ71" s="16" t="n">
        <f aca="false">($B75-SUM(AH70:AH70))/AH71-1</f>
        <v>19.0235876376729</v>
      </c>
      <c r="AK71" s="60" t="n">
        <f aca="false">(AI$2-COUNTA(AG70:AG71))/AJ71</f>
        <v>0.735928483451535</v>
      </c>
      <c r="AL71" s="1" t="n">
        <f aca="false">($B$31-SUM(AM70:AM70))*B79</f>
        <v>383.12059116436</v>
      </c>
      <c r="AM71" s="1" t="n">
        <f aca="false">AN71-AL71</f>
        <v>438.864629726634</v>
      </c>
      <c r="AN71" s="1" t="n">
        <f aca="false">AN70</f>
        <v>821.985220890994</v>
      </c>
      <c r="AO71" s="16" t="n">
        <f aca="false">($B75-SUM(AM70:AM70))/AM71-1</f>
        <v>20.8245311431798</v>
      </c>
      <c r="AP71" s="60" t="n">
        <f aca="false">(AN$2-COUNTA(AL70:AL71))/AO71</f>
        <v>0.720304332273651</v>
      </c>
      <c r="AQ71" s="1" t="n">
        <f aca="false">($B$31-SUM(AR70:AR70))*B79</f>
        <v>384.402668742279</v>
      </c>
      <c r="AR71" s="1" t="n">
        <f aca="false">AS71-AQ71</f>
        <v>405.530612700745</v>
      </c>
      <c r="AS71" s="1" t="n">
        <f aca="false">AS70</f>
        <v>789.933281443024</v>
      </c>
      <c r="AT71" s="16" t="n">
        <f aca="false">($B75-SUM(AR70:AR70))/AR71-1</f>
        <v>22.697512388907</v>
      </c>
      <c r="AU71" s="60" t="n">
        <f aca="false">(AS$2-COUNTA(AQ70:AQ71))/AT71</f>
        <v>0.70492306495313</v>
      </c>
      <c r="AV71" s="1" t="n">
        <f aca="false">($B$31-SUM(AW70:AW70))*B79</f>
        <v>385.544552639129</v>
      </c>
      <c r="AW71" s="1" t="n">
        <f aca="false">AX71-AV71</f>
        <v>375.841631382646</v>
      </c>
      <c r="AX71" s="1" t="n">
        <f aca="false">AX70</f>
        <v>761.386184021775</v>
      </c>
      <c r="AY71" s="16" t="n">
        <f aca="false">($B75-SUM(AW70:AW70))/AW71-1</f>
        <v>24.6454128844633</v>
      </c>
      <c r="AZ71" s="60" t="n">
        <f aca="false">(AX$2-COUNTA(AV70:AV71))/AY71</f>
        <v>0.68978353414874</v>
      </c>
      <c r="BA71" s="1" t="n">
        <f aca="false">($B$31-SUM(BB70:BB70))*B79</f>
        <v>386.567299868548</v>
      </c>
      <c r="BB71" s="1" t="n">
        <f aca="false">BC71-BA71</f>
        <v>349.25020341774</v>
      </c>
      <c r="BC71" s="1" t="n">
        <f aca="false">BC70</f>
        <v>735.817503286288</v>
      </c>
      <c r="BD71" s="16" t="n">
        <f aca="false">($B75-SUM(BB70:BB70))/BB71-1</f>
        <v>26.6712293998418</v>
      </c>
      <c r="BE71" s="60" t="n">
        <f aca="false">(BC$2-COUNTA(BA70:BA71))/BD71</f>
        <v>0.674884525574466</v>
      </c>
    </row>
    <row r="72" customFormat="false" ht="14.4" hidden="true" customHeight="false" outlineLevel="1" collapsed="false">
      <c r="C72" s="1" t="n">
        <f aca="false">($B$31-SUM(D70:D71))*B79</f>
        <v>332.034589426609</v>
      </c>
      <c r="D72" s="1" t="n">
        <f aca="false">E72-C72</f>
        <v>900.874853874755</v>
      </c>
      <c r="E72" s="1" t="n">
        <f aca="false">E71</f>
        <v>1232.90944330136</v>
      </c>
      <c r="F72" s="16" t="n">
        <f aca="false">($B75-SUM(D70:D71))/D72-1</f>
        <v>8.21422626013186</v>
      </c>
      <c r="G72" s="60" t="n">
        <f aca="false">(E$2-COUNTA(C70:C72))/F72</f>
        <v>0.852180081035123</v>
      </c>
      <c r="H72" s="1" t="n">
        <f aca="false">($B$31-SUM(I70:I71))*B79</f>
        <v>339.494383964858</v>
      </c>
      <c r="I72" s="1" t="n">
        <f aca="false">J72-H72</f>
        <v>801.996008622667</v>
      </c>
      <c r="J72" s="1" t="n">
        <f aca="false">J71</f>
        <v>1141.49039258752</v>
      </c>
      <c r="K72" s="16" t="n">
        <f aca="false">($B75-SUM(I70:I71))/I72-1</f>
        <v>9.58279531053713</v>
      </c>
      <c r="L72" s="60" t="n">
        <f aca="false">(J$2-COUNTA(H70:H72))/K72</f>
        <v>0.834829477282406</v>
      </c>
      <c r="M72" s="1" t="n">
        <f aca="false">($B$31-SUM(N70:N71))*B79</f>
        <v>345.693427088178</v>
      </c>
      <c r="N72" s="1" t="n">
        <f aca="false">O72-M72</f>
        <v>719.828299772387</v>
      </c>
      <c r="O72" s="1" t="n">
        <f aca="false">O71</f>
        <v>1065.52172686056</v>
      </c>
      <c r="P72" s="16" t="n">
        <f aca="false">($B75-SUM(N70:N71))/N72-1</f>
        <v>11.0061071229586</v>
      </c>
      <c r="Q72" s="60" t="n">
        <f aca="false">(O$2-COUNTA(M70:M72))/P72</f>
        <v>0.817727821422535</v>
      </c>
      <c r="R72" s="1" t="n">
        <f aca="false">($B$31-SUM(S70:S71))*B79</f>
        <v>350.922718103749</v>
      </c>
      <c r="S72" s="1" t="n">
        <f aca="false">T72-R72</f>
        <v>650.514560036576</v>
      </c>
      <c r="T72" s="1" t="n">
        <f aca="false">T71</f>
        <v>1001.43727814033</v>
      </c>
      <c r="U72" s="16" t="n">
        <f aca="false">($B75-SUM(S70:S71))/S72-1</f>
        <v>12.486351407877</v>
      </c>
      <c r="V72" s="60" t="n">
        <f aca="false">(T$2-COUNTA(R70:R72))/U72</f>
        <v>0.80087446471285</v>
      </c>
      <c r="W72" s="1" t="n">
        <f aca="false">($B$31-SUM(X70:X71))*B79</f>
        <v>355.390117985978</v>
      </c>
      <c r="X72" s="1" t="n">
        <f aca="false">Y72-W72</f>
        <v>591.29961257802</v>
      </c>
      <c r="Y72" s="1" t="n">
        <f aca="false">Y71</f>
        <v>946.689730563998</v>
      </c>
      <c r="Z72" s="16" t="n">
        <f aca="false">($B75-SUM(X70:X71))/X72-1</f>
        <v>14.025805464192</v>
      </c>
      <c r="AA72" s="60" t="n">
        <f aca="false">(Y$2-COUNTA(W70:W72))/Z72</f>
        <v>0.784268684467574</v>
      </c>
      <c r="AB72" s="1" t="n">
        <f aca="false">($B$31-SUM(AC70:AC71))*B79</f>
        <v>359.248062097286</v>
      </c>
      <c r="AC72" s="1" t="n">
        <f aca="false">AD72-AB72</f>
        <v>540.162941612445</v>
      </c>
      <c r="AD72" s="1" t="n">
        <f aca="false">AD71</f>
        <v>899.411003709731</v>
      </c>
      <c r="AE72" s="16" t="n">
        <f aca="false">($B75-SUM(AC70:AC71))/AC72-1</f>
        <v>15.6268376827597</v>
      </c>
      <c r="AF72" s="60" t="n">
        <f aca="false">(AD$2-COUNTA(AB70:AB72))/AE72</f>
        <v>0.767909684839113</v>
      </c>
      <c r="AG72" s="1" t="n">
        <f aca="false">($B$31-SUM(AH70:AH71))*B79</f>
        <v>362.610880634886</v>
      </c>
      <c r="AH72" s="1" t="n">
        <f aca="false">AI72-AG72</f>
        <v>495.589111584649</v>
      </c>
      <c r="AI72" s="1" t="n">
        <f aca="false">AI71</f>
        <v>858.199992219535</v>
      </c>
      <c r="AJ72" s="16" t="n">
        <f aca="false">($B75-SUM(AH70:AH71))/AH72-1</f>
        <v>17.2919111900701</v>
      </c>
      <c r="AK72" s="60" t="n">
        <f aca="false">(AI$2-COUNTA(AG70:AG72))/AJ72</f>
        <v>0.751796597675406</v>
      </c>
      <c r="AL72" s="1" t="n">
        <f aca="false">($B$31-SUM(AM70:AM71))*B79</f>
        <v>365.566005975295</v>
      </c>
      <c r="AM72" s="1" t="n">
        <f aca="false">AN72-AL72</f>
        <v>456.419214915699</v>
      </c>
      <c r="AN72" s="1" t="n">
        <f aca="false">AN71</f>
        <v>821.985220890994</v>
      </c>
      <c r="AO72" s="16" t="n">
        <f aca="false">($B75-SUM(AM70:AM71))/AM72-1</f>
        <v>19.0235876376729</v>
      </c>
      <c r="AP72" s="60" t="n">
        <f aca="false">(AN$2-COUNTA(AL70:AL72))/AO72</f>
        <v>0.735928483451535</v>
      </c>
      <c r="AQ72" s="1" t="n">
        <f aca="false">($B$31-SUM(AR70:AR71))*B79</f>
        <v>368.181444234249</v>
      </c>
      <c r="AR72" s="1" t="n">
        <f aca="false">AS72-AQ72</f>
        <v>421.751837208775</v>
      </c>
      <c r="AS72" s="1" t="n">
        <f aca="false">AS71</f>
        <v>789.933281443024</v>
      </c>
      <c r="AT72" s="16" t="n">
        <f aca="false">($B75-SUM(AR70:AR71))/AR72-1</f>
        <v>20.8245311431799</v>
      </c>
      <c r="AU72" s="60" t="n">
        <f aca="false">(AS$2-COUNTA(AQ70:AQ72))/AT72</f>
        <v>0.72030433227365</v>
      </c>
      <c r="AV72" s="1" t="n">
        <f aca="false">($B$31-SUM(AW70:AW71))*B79</f>
        <v>370.510887383823</v>
      </c>
      <c r="AW72" s="1" t="n">
        <f aca="false">AX72-AV72</f>
        <v>390.875296637952</v>
      </c>
      <c r="AX72" s="1" t="n">
        <f aca="false">AX71</f>
        <v>761.386184021775</v>
      </c>
      <c r="AY72" s="16" t="n">
        <f aca="false">($B75-SUM(AW70:AW71))/AW72-1</f>
        <v>22.697512388907</v>
      </c>
      <c r="AZ72" s="60" t="n">
        <f aca="false">(AX$2-COUNTA(AV70:AV72))/AY72</f>
        <v>0.70492306495313</v>
      </c>
      <c r="BA72" s="1" t="n">
        <f aca="false">($B$31-SUM(BB70:BB71))*B79</f>
        <v>372.597291731839</v>
      </c>
      <c r="BB72" s="1" t="n">
        <f aca="false">BC72-BA72</f>
        <v>363.220211554449</v>
      </c>
      <c r="BC72" s="1" t="n">
        <f aca="false">BC71</f>
        <v>735.817503286288</v>
      </c>
      <c r="BD72" s="16" t="n">
        <f aca="false">($B75-SUM(BB70:BB71))/BB72-1</f>
        <v>24.6454128844633</v>
      </c>
      <c r="BE72" s="60" t="n">
        <f aca="false">(BC$2-COUNTA(BA70:BA72))/BD72</f>
        <v>0.68978353414874</v>
      </c>
    </row>
    <row r="73" customFormat="false" ht="14.4" hidden="true" customHeight="false" outlineLevel="1" collapsed="false">
      <c r="C73" s="1" t="n">
        <f aca="false">($B$31-SUM(D70:D72))*B79</f>
        <v>295.999595271619</v>
      </c>
      <c r="D73" s="1" t="n">
        <f aca="false">E73-C73</f>
        <v>936.909848029745</v>
      </c>
      <c r="E73" s="1" t="n">
        <f aca="false">E72</f>
        <v>1232.90944330136</v>
      </c>
      <c r="F73" s="16" t="n">
        <f aca="false">($B75-SUM(D70:D72))/D73-1</f>
        <v>6.89829448089602</v>
      </c>
      <c r="G73" s="60" t="n">
        <f aca="false">(E$2-COUNTA(C70:C73))/F73</f>
        <v>0.869780206776655</v>
      </c>
      <c r="H73" s="1" t="n">
        <f aca="false">($B$31-SUM(I70:I72))*B79</f>
        <v>307.414543619951</v>
      </c>
      <c r="I73" s="1" t="n">
        <f aca="false">J73-H73</f>
        <v>834.075848967573</v>
      </c>
      <c r="J73" s="1" t="n">
        <f aca="false">J72</f>
        <v>1141.49039258752</v>
      </c>
      <c r="K73" s="16" t="n">
        <f aca="false">($B75-SUM(I70:I72))/I73-1</f>
        <v>8.21422626013185</v>
      </c>
      <c r="L73" s="60" t="n">
        <f aca="false">(J$2-COUNTA(H70:H73))/K73</f>
        <v>0.852180081035123</v>
      </c>
      <c r="M73" s="1" t="n">
        <f aca="false">($B$31-SUM(N70:N72))*B79</f>
        <v>316.900295097282</v>
      </c>
      <c r="N73" s="1" t="n">
        <f aca="false">O73-M73</f>
        <v>748.621431763282</v>
      </c>
      <c r="O73" s="1" t="n">
        <f aca="false">O72</f>
        <v>1065.52172686056</v>
      </c>
      <c r="P73" s="16" t="n">
        <f aca="false">($B75-SUM(N70:N72))/N73-1</f>
        <v>9.58279531053714</v>
      </c>
      <c r="Q73" s="60" t="n">
        <f aca="false">(O$2-COUNTA(M70:M73))/P73</f>
        <v>0.834829477282405</v>
      </c>
      <c r="R73" s="1" t="n">
        <f aca="false">($B$31-SUM(S70:S72))*B79</f>
        <v>324.902135702286</v>
      </c>
      <c r="S73" s="1" t="n">
        <f aca="false">T73-R73</f>
        <v>676.535142438039</v>
      </c>
      <c r="T73" s="1" t="n">
        <f aca="false">T72</f>
        <v>1001.43727814033</v>
      </c>
      <c r="U73" s="16" t="n">
        <f aca="false">($B75-SUM(S70:S72))/S73-1</f>
        <v>11.0061071229586</v>
      </c>
      <c r="V73" s="60" t="n">
        <f aca="false">(T$2-COUNTA(R70:R73))/U73</f>
        <v>0.817727821422535</v>
      </c>
      <c r="W73" s="1" t="n">
        <f aca="false">($B$31-SUM(X70:X72))*B79</f>
        <v>331.738133482857</v>
      </c>
      <c r="X73" s="1" t="n">
        <f aca="false">Y73-W73</f>
        <v>614.951597081141</v>
      </c>
      <c r="Y73" s="1" t="n">
        <f aca="false">Y72</f>
        <v>946.689730563998</v>
      </c>
      <c r="Z73" s="16" t="n">
        <f aca="false">($B75-SUM(X70:X72))/X73-1</f>
        <v>12.486351407877</v>
      </c>
      <c r="AA73" s="60" t="n">
        <f aca="false">(Y$2-COUNTA(W70:W73))/Z73</f>
        <v>0.80087446471285</v>
      </c>
      <c r="AB73" s="1" t="n">
        <f aca="false">($B$31-SUM(AC70:AC72))*B79</f>
        <v>337.641544432788</v>
      </c>
      <c r="AC73" s="1" t="n">
        <f aca="false">AD73-AB73</f>
        <v>561.769459276943</v>
      </c>
      <c r="AD73" s="1" t="n">
        <f aca="false">AD72</f>
        <v>899.411003709731</v>
      </c>
      <c r="AE73" s="16" t="n">
        <f aca="false">($B75-SUM(AC70:AC72))/AC73-1</f>
        <v>14.025805464192</v>
      </c>
      <c r="AF73" s="60" t="n">
        <f aca="false">(AD$2-COUNTA(AB70:AB73))/AE73</f>
        <v>0.784268684467573</v>
      </c>
      <c r="AG73" s="1" t="n">
        <f aca="false">($B$31-SUM(AH70:AH72))*B79</f>
        <v>342.7873161715</v>
      </c>
      <c r="AH73" s="1" t="n">
        <f aca="false">AI73-AG73</f>
        <v>515.412676048035</v>
      </c>
      <c r="AI73" s="1" t="n">
        <f aca="false">AI72</f>
        <v>858.199992219535</v>
      </c>
      <c r="AJ73" s="16" t="n">
        <f aca="false">($B75-SUM(AH70:AH72))/AH73-1</f>
        <v>15.6268376827597</v>
      </c>
      <c r="AK73" s="60" t="n">
        <f aca="false">(AI$2-COUNTA(AG70:AG73))/AJ73</f>
        <v>0.767909684839113</v>
      </c>
      <c r="AL73" s="1" t="n">
        <f aca="false">($B$31-SUM(AM70:AM72))*B79</f>
        <v>347.309237378667</v>
      </c>
      <c r="AM73" s="1" t="n">
        <f aca="false">AN73-AL73</f>
        <v>474.675983512327</v>
      </c>
      <c r="AN73" s="1" t="n">
        <f aca="false">AN72</f>
        <v>821.985220890994</v>
      </c>
      <c r="AO73" s="16" t="n">
        <f aca="false">($B75-SUM(AM70:AM72))/AM73-1</f>
        <v>17.2919111900701</v>
      </c>
      <c r="AP73" s="60" t="n">
        <f aca="false">(AN$2-COUNTA(AL70:AL73))/AO73</f>
        <v>0.751796597675406</v>
      </c>
      <c r="AQ73" s="1" t="n">
        <f aca="false">($B$31-SUM(AR70:AR72))*B79</f>
        <v>351.311370745898</v>
      </c>
      <c r="AR73" s="1" t="n">
        <f aca="false">AS73-AQ73</f>
        <v>438.621910697126</v>
      </c>
      <c r="AS73" s="1" t="n">
        <f aca="false">AS72</f>
        <v>789.933281443024</v>
      </c>
      <c r="AT73" s="16" t="n">
        <f aca="false">($B75-SUM(AR70:AR72))/AR73-1</f>
        <v>19.0235876376729</v>
      </c>
      <c r="AU73" s="60" t="n">
        <f aca="false">(AS$2-COUNTA(AQ70:AQ73))/AT73</f>
        <v>0.735928483451534</v>
      </c>
      <c r="AV73" s="1" t="n">
        <f aca="false">($B$31-SUM(AW70:AW72))*B79</f>
        <v>354.875875518305</v>
      </c>
      <c r="AW73" s="1" t="n">
        <f aca="false">AX73-AV73</f>
        <v>406.51030850347</v>
      </c>
      <c r="AX73" s="1" t="n">
        <f aca="false">AX72</f>
        <v>761.386184021775</v>
      </c>
      <c r="AY73" s="16" t="n">
        <f aca="false">($B75-SUM(AW70:AW72))/AW73-1</f>
        <v>20.8245311431799</v>
      </c>
      <c r="AZ73" s="60" t="n">
        <f aca="false">(AX$2-COUNTA(AV70:AV73))/AY73</f>
        <v>0.72030433227365</v>
      </c>
      <c r="BA73" s="1" t="n">
        <f aca="false">($B$31-SUM(BB70:BB72))*B79</f>
        <v>358.068483269661</v>
      </c>
      <c r="BB73" s="1" t="n">
        <f aca="false">BC73-BA73</f>
        <v>377.749020016627</v>
      </c>
      <c r="BC73" s="1" t="n">
        <f aca="false">BC72</f>
        <v>735.817503286288</v>
      </c>
      <c r="BD73" s="16" t="n">
        <f aca="false">($B75-SUM(BB70:BB72))/BB73-1</f>
        <v>22.697512388907</v>
      </c>
      <c r="BE73" s="60" t="n">
        <f aca="false">(BC$2-COUNTA(BA70:BA73))/BD73</f>
        <v>0.704923064953131</v>
      </c>
    </row>
    <row r="74" customFormat="false" ht="14.4" hidden="true" customHeight="false" outlineLevel="1" collapsed="false">
      <c r="C74" s="1" t="n">
        <f aca="false">($B$31-SUM(D70:D73))*B79</f>
        <v>258.523201350429</v>
      </c>
      <c r="D74" s="1" t="n">
        <f aca="false">E74-C74</f>
        <v>974.386241950935</v>
      </c>
      <c r="E74" s="1" t="n">
        <f aca="false">E73</f>
        <v>1232.90944330136</v>
      </c>
      <c r="F74" s="16" t="n">
        <f aca="false">($B75-SUM(D70:D73))/D74-1</f>
        <v>5.63297546240002</v>
      </c>
      <c r="G74" s="60" t="n">
        <f aca="false">(E$2-COUNTA(C70:C74))/F74</f>
        <v>0.887630353331891</v>
      </c>
      <c r="H74" s="1" t="n">
        <f aca="false">($B$31-SUM(I70:I73))*B79</f>
        <v>274.051509661248</v>
      </c>
      <c r="I74" s="1" t="n">
        <f aca="false">J74-H74</f>
        <v>867.438882926276</v>
      </c>
      <c r="J74" s="1" t="n">
        <f aca="false">J73</f>
        <v>1141.49039258752</v>
      </c>
      <c r="K74" s="16" t="n">
        <f aca="false">($B75-SUM(I70:I73))/I74-1</f>
        <v>6.89829448089601</v>
      </c>
      <c r="L74" s="60" t="n">
        <f aca="false">(J$2-COUNTA(H70:H74))/K74</f>
        <v>0.869780206776656</v>
      </c>
      <c r="M74" s="1" t="n">
        <f aca="false">($B$31-SUM(N70:N73))*B79</f>
        <v>286.955437826751</v>
      </c>
      <c r="N74" s="1" t="n">
        <f aca="false">O74-M74</f>
        <v>778.566289033814</v>
      </c>
      <c r="O74" s="1" t="n">
        <f aca="false">O73</f>
        <v>1065.52172686056</v>
      </c>
      <c r="P74" s="16" t="n">
        <f aca="false">($B75-SUM(N70:N73))/N74-1</f>
        <v>8.21422626013186</v>
      </c>
      <c r="Q74" s="60" t="n">
        <f aca="false">(O$2-COUNTA(M70:M74))/P74</f>
        <v>0.852180081035122</v>
      </c>
      <c r="R74" s="1" t="n">
        <f aca="false">($B$31-SUM(S70:S73))*B79</f>
        <v>297.840730004765</v>
      </c>
      <c r="S74" s="1" t="n">
        <f aca="false">T74-R74</f>
        <v>703.59654813556</v>
      </c>
      <c r="T74" s="1" t="n">
        <f aca="false">T73</f>
        <v>1001.43727814033</v>
      </c>
      <c r="U74" s="16" t="n">
        <f aca="false">($B75-SUM(S70:S73))/S74-1</f>
        <v>9.58279531053713</v>
      </c>
      <c r="V74" s="60" t="n">
        <f aca="false">(T$2-COUNTA(R70:R74))/U74</f>
        <v>0.834829477282405</v>
      </c>
      <c r="W74" s="1" t="n">
        <f aca="false">($B$31-SUM(X70:X73))*B79</f>
        <v>307.140069599611</v>
      </c>
      <c r="X74" s="1" t="n">
        <f aca="false">Y74-W74</f>
        <v>639.549660964386</v>
      </c>
      <c r="Y74" s="1" t="n">
        <f aca="false">Y73</f>
        <v>946.689730563998</v>
      </c>
      <c r="Z74" s="16" t="n">
        <f aca="false">($B75-SUM(X70:X73))/X74-1</f>
        <v>11.0061071229586</v>
      </c>
      <c r="AA74" s="60" t="n">
        <f aca="false">(Y$2-COUNTA(W70:W74))/Z74</f>
        <v>0.817727821422536</v>
      </c>
      <c r="AB74" s="1" t="n">
        <f aca="false">($B$31-SUM(AC70:AC73))*B79</f>
        <v>315.17076606171</v>
      </c>
      <c r="AC74" s="1" t="n">
        <f aca="false">AD74-AB74</f>
        <v>584.240237648021</v>
      </c>
      <c r="AD74" s="1" t="n">
        <f aca="false">AD73</f>
        <v>899.411003709731</v>
      </c>
      <c r="AE74" s="16" t="n">
        <f aca="false">($B75-SUM(AC70:AC73))/AC74-1</f>
        <v>12.486351407877</v>
      </c>
      <c r="AF74" s="60" t="n">
        <f aca="false">(AD$2-COUNTA(AB70:AB74))/AE74</f>
        <v>0.80087446471285</v>
      </c>
      <c r="AG74" s="1" t="n">
        <f aca="false">($B$31-SUM(AH70:AH73))*B79</f>
        <v>322.170809129579</v>
      </c>
      <c r="AH74" s="1" t="n">
        <f aca="false">AI74-AG74</f>
        <v>536.029183089956</v>
      </c>
      <c r="AI74" s="1" t="n">
        <f aca="false">AI73</f>
        <v>858.199992219535</v>
      </c>
      <c r="AJ74" s="16" t="n">
        <f aca="false">($B75-SUM(AH70:AH73))/AH74-1</f>
        <v>14.0258054641921</v>
      </c>
      <c r="AK74" s="60" t="n">
        <f aca="false">(AI$2-COUNTA(AG70:AG74))/AJ74</f>
        <v>0.784268684467573</v>
      </c>
      <c r="AL74" s="1" t="n">
        <f aca="false">($B$31-SUM(AM70:AM73))*B79</f>
        <v>328.322198038174</v>
      </c>
      <c r="AM74" s="1" t="n">
        <f aca="false">AN74-AL74</f>
        <v>493.66302285282</v>
      </c>
      <c r="AN74" s="1" t="n">
        <f aca="false">AN73</f>
        <v>821.985220890994</v>
      </c>
      <c r="AO74" s="16" t="n">
        <f aca="false">($B75-SUM(AM70:AM73))/AM74-1</f>
        <v>15.6268376827597</v>
      </c>
      <c r="AP74" s="60" t="n">
        <f aca="false">(AN$2-COUNTA(AL70:AL74))/AO74</f>
        <v>0.767909684839113</v>
      </c>
      <c r="AQ74" s="1" t="n">
        <f aca="false">($B$31-SUM(AR70:AR73))*B79</f>
        <v>333.766494318013</v>
      </c>
      <c r="AR74" s="1" t="n">
        <f aca="false">AS74-AQ74</f>
        <v>456.166787125011</v>
      </c>
      <c r="AS74" s="1" t="n">
        <f aca="false">AS73</f>
        <v>789.933281443024</v>
      </c>
      <c r="AT74" s="16" t="n">
        <f aca="false">($B75-SUM(AR70:AR73))/AR74-1</f>
        <v>17.2919111900701</v>
      </c>
      <c r="AU74" s="60" t="n">
        <f aca="false">(AS$2-COUNTA(AQ70:AQ74))/AT74</f>
        <v>0.751796597675406</v>
      </c>
      <c r="AV74" s="1" t="n">
        <f aca="false">($B$31-SUM(AW70:AW73))*B79</f>
        <v>338.615463178166</v>
      </c>
      <c r="AW74" s="1" t="n">
        <f aca="false">AX74-AV74</f>
        <v>422.770720843609</v>
      </c>
      <c r="AX74" s="1" t="n">
        <f aca="false">AX73</f>
        <v>761.386184021775</v>
      </c>
      <c r="AY74" s="16" t="n">
        <f aca="false">($B75-SUM(AW70:AW73))/AW74-1</f>
        <v>19.0235876376729</v>
      </c>
      <c r="AZ74" s="60" t="n">
        <f aca="false">(AX$2-COUNTA(AV70:AV74))/AY74</f>
        <v>0.735928483451534</v>
      </c>
      <c r="BA74" s="1" t="n">
        <f aca="false">($B$31-SUM(BB70:BB73))*B79</f>
        <v>342.958522468996</v>
      </c>
      <c r="BB74" s="1" t="n">
        <f aca="false">BC74-BA74</f>
        <v>392.858980817293</v>
      </c>
      <c r="BC74" s="1" t="n">
        <f aca="false">BC73</f>
        <v>735.817503286288</v>
      </c>
      <c r="BD74" s="16" t="n">
        <f aca="false">($B75-SUM(BB70:BB73))/BB74-1</f>
        <v>20.8245311431798</v>
      </c>
      <c r="BE74" s="60" t="n">
        <f aca="false">(BC$2-COUNTA(BA70:BA74))/BD74</f>
        <v>0.720304332273651</v>
      </c>
    </row>
    <row r="75" customFormat="false" ht="14.4" hidden="true" customHeight="false" outlineLevel="1" collapsed="false">
      <c r="A75" s="61" t="s">
        <v>40</v>
      </c>
      <c r="B75" s="62" t="n">
        <v>10000</v>
      </c>
      <c r="C75" s="1" t="n">
        <f aca="false">($B$31-SUM(D70:D74))*B79</f>
        <v>219.547751672391</v>
      </c>
      <c r="D75" s="1" t="n">
        <f aca="false">E75-C75</f>
        <v>1013.36169162897</v>
      </c>
      <c r="E75" s="1" t="n">
        <f aca="false">E74</f>
        <v>1232.90944330136</v>
      </c>
      <c r="F75" s="16" t="n">
        <f aca="false">($B75-SUM(D70:D74))/D75-1</f>
        <v>4.41632256000002</v>
      </c>
      <c r="G75" s="60" t="n">
        <f aca="false">(E$2-COUNTA(C70:C75))/F75</f>
        <v>0.905730943710775</v>
      </c>
      <c r="H75" s="1" t="n">
        <f aca="false">($B$31-SUM(I70:I74))*B79</f>
        <v>239.353954344197</v>
      </c>
      <c r="I75" s="1" t="n">
        <f aca="false">J75-H75</f>
        <v>902.136438243327</v>
      </c>
      <c r="J75" s="1" t="n">
        <f aca="false">J74</f>
        <v>1141.49039258752</v>
      </c>
      <c r="K75" s="16" t="n">
        <f aca="false">($B75-SUM(I70:I74))/I75-1</f>
        <v>5.63297546240001</v>
      </c>
      <c r="L75" s="60" t="n">
        <f aca="false">(J$2-COUNTA(H70:H75))/K75</f>
        <v>0.887630353331892</v>
      </c>
      <c r="M75" s="1" t="n">
        <f aca="false">($B$31-SUM(N70:N74))*B79</f>
        <v>255.812786265399</v>
      </c>
      <c r="N75" s="1" t="n">
        <f aca="false">O75-M75</f>
        <v>809.708940595166</v>
      </c>
      <c r="O75" s="1" t="n">
        <f aca="false">O74</f>
        <v>1065.52172686056</v>
      </c>
      <c r="P75" s="16" t="n">
        <f aca="false">($B75-SUM(N70:N74))/N75-1</f>
        <v>6.89829448089602</v>
      </c>
      <c r="Q75" s="60" t="n">
        <f aca="false">(O$2-COUNTA(M70:M75))/P75</f>
        <v>0.869780206776655</v>
      </c>
      <c r="R75" s="1" t="n">
        <f aca="false">($B$31-SUM(S70:S74))*B79</f>
        <v>269.696868079342</v>
      </c>
      <c r="S75" s="1" t="n">
        <f aca="false">T75-R75</f>
        <v>731.740410060983</v>
      </c>
      <c r="T75" s="1" t="n">
        <f aca="false">T74</f>
        <v>1001.43727814033</v>
      </c>
      <c r="U75" s="16" t="n">
        <f aca="false">($B75-SUM(S70:S74))/S75-1</f>
        <v>8.21422626013186</v>
      </c>
      <c r="V75" s="60" t="n">
        <f aca="false">(T$2-COUNTA(R70:R75))/U75</f>
        <v>0.852180081035123</v>
      </c>
      <c r="W75" s="1" t="n">
        <f aca="false">($B$31-SUM(X70:X74))*B79</f>
        <v>281.558083161036</v>
      </c>
      <c r="X75" s="1" t="n">
        <f aca="false">Y75-W75</f>
        <v>665.131647402962</v>
      </c>
      <c r="Y75" s="1" t="n">
        <f aca="false">Y74</f>
        <v>946.689730563998</v>
      </c>
      <c r="Z75" s="16" t="n">
        <f aca="false">($B75-SUM(X70:X74))/X75-1</f>
        <v>9.58279531053713</v>
      </c>
      <c r="AA75" s="60" t="n">
        <f aca="false">(Y$2-COUNTA(W70:W75))/Z75</f>
        <v>0.834829477282405</v>
      </c>
      <c r="AB75" s="1" t="n">
        <f aca="false">($B$31-SUM(AC70:AC74))*B79</f>
        <v>291.80115655579</v>
      </c>
      <c r="AC75" s="1" t="n">
        <f aca="false">AD75-AB75</f>
        <v>607.609847153942</v>
      </c>
      <c r="AD75" s="1" t="n">
        <f aca="false">AD74</f>
        <v>899.411003709731</v>
      </c>
      <c r="AE75" s="16" t="n">
        <f aca="false">($B75-SUM(AC70:AC74))/AC75-1</f>
        <v>11.0061071229586</v>
      </c>
      <c r="AF75" s="60" t="n">
        <f aca="false">(AD$2-COUNTA(AB70:AB75))/AE75</f>
        <v>0.817727821422535</v>
      </c>
      <c r="AG75" s="1" t="n">
        <f aca="false">($B$31-SUM(AH70:AH74))*B79</f>
        <v>300.72964180598</v>
      </c>
      <c r="AH75" s="1" t="n">
        <f aca="false">AI75-AG75</f>
        <v>557.470350413554</v>
      </c>
      <c r="AI75" s="1" t="n">
        <f aca="false">AI74</f>
        <v>858.199992219535</v>
      </c>
      <c r="AJ75" s="16" t="n">
        <f aca="false">($B75-SUM(AH70:AH74))/AH75-1</f>
        <v>12.486351407877</v>
      </c>
      <c r="AK75" s="60" t="n">
        <f aca="false">(AI$2-COUNTA(AG70:AG75))/AJ75</f>
        <v>0.800874464712849</v>
      </c>
      <c r="AL75" s="1" t="n">
        <f aca="false">($B$31-SUM(AM70:AM74))*B79</f>
        <v>308.575677124061</v>
      </c>
      <c r="AM75" s="1" t="n">
        <f aca="false">AN75-AL75</f>
        <v>513.409543766933</v>
      </c>
      <c r="AN75" s="1" t="n">
        <f aca="false">AN74</f>
        <v>821.985220890994</v>
      </c>
      <c r="AO75" s="16" t="n">
        <f aca="false">($B75-SUM(AM70:AM74))/AM75-1</f>
        <v>14.025805464192</v>
      </c>
      <c r="AP75" s="60" t="n">
        <f aca="false">(AN$2-COUNTA(AL70:AL75))/AO75</f>
        <v>0.784268684467573</v>
      </c>
      <c r="AQ75" s="1" t="n">
        <f aca="false">($B$31-SUM(AR70:AR74))*B79</f>
        <v>315.519822833013</v>
      </c>
      <c r="AR75" s="1" t="n">
        <f aca="false">AS75-AQ75</f>
        <v>474.413458610012</v>
      </c>
      <c r="AS75" s="1" t="n">
        <f aca="false">AS74</f>
        <v>789.933281443024</v>
      </c>
      <c r="AT75" s="16" t="n">
        <f aca="false">($B75-SUM(AR70:AR74))/AR75-1</f>
        <v>15.6268376827597</v>
      </c>
      <c r="AU75" s="60" t="n">
        <f aca="false">(AS$2-COUNTA(AQ70:AQ75))/AT75</f>
        <v>0.767909684839113</v>
      </c>
      <c r="AV75" s="1" t="n">
        <f aca="false">($B$31-SUM(AW70:AW74))*B79</f>
        <v>321.704634344422</v>
      </c>
      <c r="AW75" s="1" t="n">
        <f aca="false">AX75-AV75</f>
        <v>439.681549677353</v>
      </c>
      <c r="AX75" s="1" t="n">
        <f aca="false">AX74</f>
        <v>761.386184021775</v>
      </c>
      <c r="AY75" s="16" t="n">
        <f aca="false">($B75-SUM(AW70:AW74))/AW75-1</f>
        <v>17.2919111900701</v>
      </c>
      <c r="AZ75" s="60" t="n">
        <f aca="false">(AX$2-COUNTA(AV70:AV75))/AY75</f>
        <v>0.751796597675406</v>
      </c>
      <c r="BA75" s="1" t="n">
        <f aca="false">($B$31-SUM(BB70:BB74))*B79</f>
        <v>327.244163236304</v>
      </c>
      <c r="BB75" s="1" t="n">
        <f aca="false">BC75-BA75</f>
        <v>408.573340049984</v>
      </c>
      <c r="BC75" s="1" t="n">
        <f aca="false">BC74</f>
        <v>735.817503286288</v>
      </c>
      <c r="BD75" s="16" t="n">
        <f aca="false">($B75-SUM(BB70:BB74))/BB75-1</f>
        <v>19.0235876376729</v>
      </c>
      <c r="BE75" s="60" t="n">
        <f aca="false">(BC$2-COUNTA(BA70:BA75))/BD75</f>
        <v>0.735928483451535</v>
      </c>
    </row>
    <row r="76" customFormat="false" ht="14.4" hidden="true" customHeight="false" outlineLevel="1" collapsed="false">
      <c r="A76" s="62"/>
      <c r="B76" s="62"/>
      <c r="C76" s="1" t="n">
        <f aca="false">($B$31-SUM(D70:D75))*B79</f>
        <v>179.013284007232</v>
      </c>
      <c r="D76" s="1" t="n">
        <f aca="false">E76-C76</f>
        <v>1053.89615929413</v>
      </c>
      <c r="E76" s="1" t="n">
        <f aca="false">E75</f>
        <v>1232.90944330136</v>
      </c>
      <c r="F76" s="16" t="n">
        <f aca="false">($B75-SUM(D70:D75))/D76-1</f>
        <v>3.24646400000002</v>
      </c>
      <c r="G76" s="60" t="n">
        <f aca="false">(E$2-COUNTA(C70:C76))/F76</f>
        <v>0.924082324646134</v>
      </c>
      <c r="H76" s="1" t="n">
        <f aca="false">($B$31-SUM(I70:I75))*B79</f>
        <v>203.268496814464</v>
      </c>
      <c r="I76" s="1" t="n">
        <f aca="false">J76-H76</f>
        <v>938.22189577306</v>
      </c>
      <c r="J76" s="1" t="n">
        <f aca="false">J75</f>
        <v>1141.49039258752</v>
      </c>
      <c r="K76" s="16" t="n">
        <f aca="false">($B75-SUM(I70:I75))/I76-1</f>
        <v>4.41632256000001</v>
      </c>
      <c r="L76" s="60" t="n">
        <f aca="false">(J$2-COUNTA(H70:H76))/K76</f>
        <v>0.905730943710776</v>
      </c>
      <c r="M76" s="1" t="n">
        <f aca="false">($B$31-SUM(N70:N75))*B79</f>
        <v>223.424428641592</v>
      </c>
      <c r="N76" s="1" t="n">
        <f aca="false">O76-M76</f>
        <v>842.097298218973</v>
      </c>
      <c r="O76" s="1" t="n">
        <f aca="false">O75</f>
        <v>1065.52172686056</v>
      </c>
      <c r="P76" s="16" t="n">
        <f aca="false">($B75-SUM(N70:N75))/N76-1</f>
        <v>5.63297546240002</v>
      </c>
      <c r="Q76" s="60" t="n">
        <f aca="false">(O$2-COUNTA(M70:M76))/P76</f>
        <v>0.887630353331891</v>
      </c>
      <c r="R76" s="1" t="n">
        <f aca="false">($B$31-SUM(S70:S75))*B79</f>
        <v>240.427251676903</v>
      </c>
      <c r="S76" s="1" t="n">
        <f aca="false">T76-R76</f>
        <v>761.010026463422</v>
      </c>
      <c r="T76" s="1" t="n">
        <f aca="false">T75</f>
        <v>1001.43727814033</v>
      </c>
      <c r="U76" s="16" t="n">
        <f aca="false">($B75-SUM(S70:S75))/S76-1</f>
        <v>6.89829448089602</v>
      </c>
      <c r="V76" s="60" t="n">
        <f aca="false">(T$2-COUNTA(R70:R76))/U76</f>
        <v>0.869780206776655</v>
      </c>
      <c r="W76" s="1" t="n">
        <f aca="false">($B$31-SUM(X70:X75))*B79</f>
        <v>254.952817264917</v>
      </c>
      <c r="X76" s="1" t="n">
        <f aca="false">Y76-W76</f>
        <v>691.73691329908</v>
      </c>
      <c r="Y76" s="1" t="n">
        <f aca="false">Y75</f>
        <v>946.689730563998</v>
      </c>
      <c r="Z76" s="16" t="n">
        <f aca="false">($B75-SUM(X70:X75))/X76-1</f>
        <v>8.21422626013186</v>
      </c>
      <c r="AA76" s="60" t="n">
        <f aca="false">(Y$2-COUNTA(W70:W76))/Z76</f>
        <v>0.852180081035123</v>
      </c>
      <c r="AB76" s="1" t="n">
        <f aca="false">($B$31-SUM(AC70:AC75))*B79</f>
        <v>267.496762669632</v>
      </c>
      <c r="AC76" s="1" t="n">
        <f aca="false">AD76-AB76</f>
        <v>631.914241040099</v>
      </c>
      <c r="AD76" s="1" t="n">
        <f aca="false">AD75</f>
        <v>899.411003709731</v>
      </c>
      <c r="AE76" s="16" t="n">
        <f aca="false">($B75-SUM(AC70:AC75))/AC76-1</f>
        <v>9.58279531053714</v>
      </c>
      <c r="AF76" s="60" t="n">
        <f aca="false">(AD$2-COUNTA(AB70:AB76))/AE76</f>
        <v>0.834829477282405</v>
      </c>
      <c r="AG76" s="1" t="n">
        <f aca="false">($B$31-SUM(AH70:AH75))*B79</f>
        <v>278.430827789438</v>
      </c>
      <c r="AH76" s="1" t="n">
        <f aca="false">AI76-AG76</f>
        <v>579.769164430097</v>
      </c>
      <c r="AI76" s="1" t="n">
        <f aca="false">AI75</f>
        <v>858.199992219535</v>
      </c>
      <c r="AJ76" s="16" t="n">
        <f aca="false">($B75-SUM(AH70:AH75))/AH76-1</f>
        <v>11.0061071229586</v>
      </c>
      <c r="AK76" s="60" t="n">
        <f aca="false">(AI$2-COUNTA(AG70:AG76))/AJ76</f>
        <v>0.817727821422535</v>
      </c>
      <c r="AL76" s="1" t="n">
        <f aca="false">($B$31-SUM(AM70:AM75))*B79</f>
        <v>288.039295373384</v>
      </c>
      <c r="AM76" s="1" t="n">
        <f aca="false">AN76-AL76</f>
        <v>533.94592551761</v>
      </c>
      <c r="AN76" s="1" t="n">
        <f aca="false">AN75</f>
        <v>821.985220890994</v>
      </c>
      <c r="AO76" s="16" t="n">
        <f aca="false">($B75-SUM(AM70:AM75))/AM76-1</f>
        <v>12.486351407877</v>
      </c>
      <c r="AP76" s="60" t="n">
        <f aca="false">(AN$2-COUNTA(AL70:AL76))/AO76</f>
        <v>0.80087446471285</v>
      </c>
      <c r="AQ76" s="1" t="n">
        <f aca="false">($B$31-SUM(AR70:AR75))*B79</f>
        <v>296.543284488612</v>
      </c>
      <c r="AR76" s="1" t="n">
        <f aca="false">AS76-AQ76</f>
        <v>493.389996954412</v>
      </c>
      <c r="AS76" s="1" t="n">
        <f aca="false">AS75</f>
        <v>789.933281443024</v>
      </c>
      <c r="AT76" s="16" t="n">
        <f aca="false">($B75-SUM(AR70:AR75))/AR76-1</f>
        <v>14.0258054641921</v>
      </c>
      <c r="AU76" s="60" t="n">
        <f aca="false">(AS$2-COUNTA(AQ70:AQ76))/AT76</f>
        <v>0.784268684467573</v>
      </c>
      <c r="AV76" s="1" t="n">
        <f aca="false">($B$31-SUM(AW70:AW75))*B79</f>
        <v>304.117372357328</v>
      </c>
      <c r="AW76" s="1" t="n">
        <f aca="false">AX76-AV76</f>
        <v>457.268811664447</v>
      </c>
      <c r="AX76" s="1" t="n">
        <f aca="false">AX75</f>
        <v>761.386184021775</v>
      </c>
      <c r="AY76" s="16" t="n">
        <f aca="false">($B75-SUM(AW70:AW75))/AW76-1</f>
        <v>15.6268376827597</v>
      </c>
      <c r="AZ76" s="60" t="n">
        <f aca="false">(AX$2-COUNTA(AV70:AV76))/AY76</f>
        <v>0.767909684839113</v>
      </c>
      <c r="BA76" s="1" t="n">
        <f aca="false">($B$31-SUM(BB70:BB75))*B79</f>
        <v>310.901229634305</v>
      </c>
      <c r="BB76" s="1" t="n">
        <f aca="false">BC76-BA76</f>
        <v>424.916273651984</v>
      </c>
      <c r="BC76" s="1" t="n">
        <f aca="false">BC75</f>
        <v>735.817503286288</v>
      </c>
      <c r="BD76" s="16" t="n">
        <f aca="false">($B75-SUM(BB70:BB75))/BB76-1</f>
        <v>17.2919111900701</v>
      </c>
      <c r="BE76" s="60" t="n">
        <f aca="false">(BC$2-COUNTA(BA70:BA76))/BD76</f>
        <v>0.751796597675406</v>
      </c>
    </row>
    <row r="77" customFormat="false" ht="14.4" hidden="true" customHeight="false" outlineLevel="1" collapsed="false">
      <c r="A77" s="62"/>
      <c r="B77" s="62"/>
      <c r="C77" s="1" t="n">
        <f aca="false">($B$31-SUM(D70:D76))*B79</f>
        <v>136.857437635467</v>
      </c>
      <c r="D77" s="1" t="n">
        <f aca="false">E77-C77</f>
        <v>1096.0520056659</v>
      </c>
      <c r="E77" s="1" t="n">
        <f aca="false">E76</f>
        <v>1232.90944330136</v>
      </c>
      <c r="F77" s="16" t="n">
        <f aca="false">($B75-SUM(D70:D76))/D77-1</f>
        <v>2.12160000000002</v>
      </c>
      <c r="G77" s="60" t="n">
        <f aca="false">(E$2-COUNTA(C70:C77))/F77</f>
        <v>0.942684766214171</v>
      </c>
      <c r="H77" s="1" t="n">
        <f aca="false">($B$31-SUM(I70:I76))*B79</f>
        <v>165.739620983542</v>
      </c>
      <c r="I77" s="1" t="n">
        <f aca="false">J77-H77</f>
        <v>975.750771603983</v>
      </c>
      <c r="J77" s="1" t="n">
        <f aca="false">J76</f>
        <v>1141.49039258752</v>
      </c>
      <c r="K77" s="16" t="n">
        <f aca="false">($B75-SUM(I70:I76))/I77-1</f>
        <v>3.24646400000001</v>
      </c>
      <c r="L77" s="60" t="n">
        <f aca="false">(J$2-COUNTA(H70:H77))/K77</f>
        <v>0.924082324646135</v>
      </c>
      <c r="M77" s="1" t="n">
        <f aca="false">($B$31-SUM(N70:N76))*B79</f>
        <v>189.740536712833</v>
      </c>
      <c r="N77" s="1" t="n">
        <f aca="false">O77-M77</f>
        <v>875.781190147732</v>
      </c>
      <c r="O77" s="1" t="n">
        <f aca="false">O76</f>
        <v>1065.52172686056</v>
      </c>
      <c r="P77" s="16" t="n">
        <f aca="false">($B75-SUM(N70:N76))/N77-1</f>
        <v>4.41632256000002</v>
      </c>
      <c r="Q77" s="60" t="n">
        <f aca="false">(O$2-COUNTA(M70:M77))/P77</f>
        <v>0.905730943710774</v>
      </c>
      <c r="R77" s="1" t="n">
        <f aca="false">($B$31-SUM(S70:S76))*B79</f>
        <v>209.986850618366</v>
      </c>
      <c r="S77" s="1" t="n">
        <f aca="false">T77-R77</f>
        <v>791.450427521959</v>
      </c>
      <c r="T77" s="1" t="n">
        <f aca="false">T76</f>
        <v>1001.43727814033</v>
      </c>
      <c r="U77" s="16" t="n">
        <f aca="false">($B75-SUM(S70:S76))/S77-1</f>
        <v>5.63297546240002</v>
      </c>
      <c r="V77" s="60" t="n">
        <f aca="false">(T$2-COUNTA(R70:R77))/U77</f>
        <v>0.887630353331891</v>
      </c>
      <c r="W77" s="1" t="n">
        <f aca="false">($B$31-SUM(X70:X76))*B79</f>
        <v>227.283340732954</v>
      </c>
      <c r="X77" s="1" t="n">
        <f aca="false">Y77-W77</f>
        <v>719.406389831043</v>
      </c>
      <c r="Y77" s="1" t="n">
        <f aca="false">Y76</f>
        <v>946.689730563998</v>
      </c>
      <c r="Z77" s="16" t="n">
        <f aca="false">($B75-SUM(X70:X76))/X77-1</f>
        <v>6.89829448089602</v>
      </c>
      <c r="AA77" s="60" t="n">
        <f aca="false">(Y$2-COUNTA(W70:W77))/Z77</f>
        <v>0.869780206776656</v>
      </c>
      <c r="AB77" s="1" t="n">
        <f aca="false">($B$31-SUM(AC70:AC76))*B79</f>
        <v>242.220193028028</v>
      </c>
      <c r="AC77" s="1" t="n">
        <f aca="false">AD77-AB77</f>
        <v>657.190810681703</v>
      </c>
      <c r="AD77" s="1" t="n">
        <f aca="false">AD76</f>
        <v>899.411003709731</v>
      </c>
      <c r="AE77" s="16" t="n">
        <f aca="false">($B75-SUM(AC70:AC76))/AC77-1</f>
        <v>8.21422626013186</v>
      </c>
      <c r="AF77" s="60" t="n">
        <f aca="false">(AD$2-COUNTA(AB70:AB77))/AE77</f>
        <v>0.852180081035122</v>
      </c>
      <c r="AG77" s="1" t="n">
        <f aca="false">($B$31-SUM(AH70:AH76))*B79</f>
        <v>255.240061212234</v>
      </c>
      <c r="AH77" s="1" t="n">
        <f aca="false">AI77-AG77</f>
        <v>602.959931007301</v>
      </c>
      <c r="AI77" s="1" t="n">
        <f aca="false">AI76</f>
        <v>858.199992219535</v>
      </c>
      <c r="AJ77" s="16" t="n">
        <f aca="false">($B75-SUM(AH70:AH76))/AH77-1</f>
        <v>9.58279531053714</v>
      </c>
      <c r="AK77" s="60" t="n">
        <f aca="false">(AI$2-COUNTA(AG70:AG77))/AJ77</f>
        <v>0.834829477282405</v>
      </c>
      <c r="AL77" s="1" t="n">
        <f aca="false">($B$31-SUM(AM70:AM76))*B79</f>
        <v>266.681458352679</v>
      </c>
      <c r="AM77" s="1" t="n">
        <f aca="false">AN77-AL77</f>
        <v>555.303762538315</v>
      </c>
      <c r="AN77" s="1" t="n">
        <f aca="false">AN76</f>
        <v>821.985220890994</v>
      </c>
      <c r="AO77" s="16" t="n">
        <f aca="false">($B75-SUM(AM70:AM76))/AM77-1</f>
        <v>11.0061071229586</v>
      </c>
      <c r="AP77" s="60" t="n">
        <f aca="false">(AN$2-COUNTA(AL70:AL77))/AO77</f>
        <v>0.817727821422535</v>
      </c>
      <c r="AQ77" s="1" t="n">
        <f aca="false">($B$31-SUM(AR70:AR76))*B79</f>
        <v>276.807684610436</v>
      </c>
      <c r="AR77" s="1" t="n">
        <f aca="false">AS77-AQ77</f>
        <v>513.125596832589</v>
      </c>
      <c r="AS77" s="1" t="n">
        <f aca="false">AS76</f>
        <v>789.933281443024</v>
      </c>
      <c r="AT77" s="16" t="n">
        <f aca="false">($B75-SUM(AR70:AR76))/AR77-1</f>
        <v>12.486351407877</v>
      </c>
      <c r="AU77" s="60" t="n">
        <f aca="false">(AS$2-COUNTA(AQ70:AQ77))/AT77</f>
        <v>0.800874464712849</v>
      </c>
      <c r="AV77" s="1" t="n">
        <f aca="false">($B$31-SUM(AW70:AW76))*B79</f>
        <v>285.82661989075</v>
      </c>
      <c r="AW77" s="1" t="n">
        <f aca="false">AX77-AV77</f>
        <v>475.559564131025</v>
      </c>
      <c r="AX77" s="1" t="n">
        <f aca="false">AX76</f>
        <v>761.386184021775</v>
      </c>
      <c r="AY77" s="16" t="n">
        <f aca="false">($B75-SUM(AW70:AW76))/AW77-1</f>
        <v>14.0258054641921</v>
      </c>
      <c r="AZ77" s="60" t="n">
        <f aca="false">(AX$2-COUNTA(AV70:AV77))/AY77</f>
        <v>0.784268684467573</v>
      </c>
      <c r="BA77" s="1" t="n">
        <f aca="false">($B$31-SUM(BB70:BB76))*B79</f>
        <v>293.904578688225</v>
      </c>
      <c r="BB77" s="1" t="n">
        <f aca="false">BC77-BA77</f>
        <v>441.912924598063</v>
      </c>
      <c r="BC77" s="1" t="n">
        <f aca="false">BC76</f>
        <v>735.817503286288</v>
      </c>
      <c r="BD77" s="16" t="n">
        <f aca="false">($B75-SUM(BB70:BB76))/BB77-1</f>
        <v>15.6268376827597</v>
      </c>
      <c r="BE77" s="60" t="n">
        <f aca="false">(BC$2-COUNTA(BA70:BA77))/BD77</f>
        <v>0.767909684839113</v>
      </c>
    </row>
    <row r="78" customFormat="false" ht="14.4" hidden="true" customHeight="false" outlineLevel="1" collapsed="false">
      <c r="A78" s="62"/>
      <c r="B78" s="62"/>
      <c r="C78" s="1" t="n">
        <f aca="false">($B$31-SUM(D70:D77))*B79</f>
        <v>93.0153574088313</v>
      </c>
      <c r="D78" s="1" t="n">
        <f aca="false">E78-C78</f>
        <v>1139.89408589253</v>
      </c>
      <c r="E78" s="1" t="n">
        <f aca="false">E77</f>
        <v>1232.90944330136</v>
      </c>
      <c r="F78" s="16" t="n">
        <f aca="false">($B75-SUM(D70:D77))/D78-1</f>
        <v>1.04000000000001</v>
      </c>
      <c r="G78" s="60" t="n">
        <f aca="false">(E$2-COUNTA(C70:C78))/F78</f>
        <v>0.961538461538448</v>
      </c>
      <c r="H78" s="1" t="n">
        <f aca="false">($B$31-SUM(I70:I77))*B79</f>
        <v>126.709590119383</v>
      </c>
      <c r="I78" s="1" t="n">
        <f aca="false">J78-H78</f>
        <v>1014.78080246814</v>
      </c>
      <c r="J78" s="1" t="n">
        <f aca="false">J77</f>
        <v>1141.49039258752</v>
      </c>
      <c r="K78" s="16" t="n">
        <f aca="false">($B75-SUM(I70:I77))/I78-1</f>
        <v>2.12160000000001</v>
      </c>
      <c r="L78" s="60" t="n">
        <f aca="false">(J$2-COUNTA(H70:H78))/K78</f>
        <v>0.942684766214173</v>
      </c>
      <c r="M78" s="1" t="n">
        <f aca="false">($B$31-SUM(N70:N77))*B79</f>
        <v>154.709289106924</v>
      </c>
      <c r="N78" s="1" t="n">
        <f aca="false">O78-M78</f>
        <v>910.812437753641</v>
      </c>
      <c r="O78" s="1" t="n">
        <f aca="false">O77</f>
        <v>1065.52172686056</v>
      </c>
      <c r="P78" s="16" t="n">
        <f aca="false">($B75-SUM(N70:N77))/N78-1</f>
        <v>3.24646400000002</v>
      </c>
      <c r="Q78" s="60" t="n">
        <f aca="false">(O$2-COUNTA(M70:M78))/P78</f>
        <v>0.924082324646133</v>
      </c>
      <c r="R78" s="1" t="n">
        <f aca="false">($B$31-SUM(S70:S77))*B79</f>
        <v>178.328833517488</v>
      </c>
      <c r="S78" s="1" t="n">
        <f aca="false">T78-R78</f>
        <v>823.108444622837</v>
      </c>
      <c r="T78" s="1" t="n">
        <f aca="false">T77</f>
        <v>1001.43727814033</v>
      </c>
      <c r="U78" s="16" t="n">
        <f aca="false">($B75-SUM(S70:S77))/S78-1</f>
        <v>4.41632256000002</v>
      </c>
      <c r="V78" s="60" t="n">
        <f aca="false">(T$2-COUNTA(R70:R78))/U78</f>
        <v>0.905730943710774</v>
      </c>
      <c r="W78" s="1" t="n">
        <f aca="false">($B$31-SUM(X70:X77))*B79</f>
        <v>198.507085139713</v>
      </c>
      <c r="X78" s="1" t="n">
        <f aca="false">Y78-W78</f>
        <v>748.182645424285</v>
      </c>
      <c r="Y78" s="1" t="n">
        <f aca="false">Y77</f>
        <v>946.689730563998</v>
      </c>
      <c r="Z78" s="16" t="n">
        <f aca="false">($B75-SUM(X70:X77))/X78-1</f>
        <v>5.63297546240002</v>
      </c>
      <c r="AA78" s="60" t="n">
        <f aca="false">(Y$2-COUNTA(W70:W78))/Z78</f>
        <v>0.887630353331891</v>
      </c>
      <c r="AB78" s="1" t="n">
        <f aca="false">($B$31-SUM(AC70:AC77))*B79</f>
        <v>215.93256060076</v>
      </c>
      <c r="AC78" s="1" t="n">
        <f aca="false">AD78-AB78</f>
        <v>683.478443108972</v>
      </c>
      <c r="AD78" s="1" t="n">
        <f aca="false">AD77</f>
        <v>899.411003709731</v>
      </c>
      <c r="AE78" s="16" t="n">
        <f aca="false">($B75-SUM(AC70:AC77))/AC78-1</f>
        <v>6.89829448089602</v>
      </c>
      <c r="AF78" s="60" t="n">
        <f aca="false">(AD$2-COUNTA(AB70:AB78))/AE78</f>
        <v>0.869780206776655</v>
      </c>
      <c r="AG78" s="1" t="n">
        <f aca="false">($B$31-SUM(AH70:AH77))*B79</f>
        <v>231.121663971942</v>
      </c>
      <c r="AH78" s="1" t="n">
        <f aca="false">AI78-AG78</f>
        <v>627.078328247593</v>
      </c>
      <c r="AI78" s="1" t="n">
        <f aca="false">AI77</f>
        <v>858.199992219535</v>
      </c>
      <c r="AJ78" s="16" t="n">
        <f aca="false">($B75-SUM(AH70:AH77))/AH78-1</f>
        <v>8.21422626013187</v>
      </c>
      <c r="AK78" s="60" t="n">
        <f aca="false">(AI$2-COUNTA(AG70:AG78))/AJ78</f>
        <v>0.852180081035122</v>
      </c>
      <c r="AL78" s="1" t="n">
        <f aca="false">($B$31-SUM(AM70:AM77))*B79</f>
        <v>244.469307851147</v>
      </c>
      <c r="AM78" s="1" t="n">
        <f aca="false">AN78-AL78</f>
        <v>577.515913039847</v>
      </c>
      <c r="AN78" s="1" t="n">
        <f aca="false">AN77</f>
        <v>821.985220890994</v>
      </c>
      <c r="AO78" s="16" t="n">
        <f aca="false">($B75-SUM(AM70:AM77))/AM78-1</f>
        <v>9.58279531053714</v>
      </c>
      <c r="AP78" s="60" t="n">
        <f aca="false">(AN$2-COUNTA(AL70:AL78))/AO78</f>
        <v>0.834829477282405</v>
      </c>
      <c r="AQ78" s="1" t="n">
        <f aca="false">($B$31-SUM(AR70:AR77))*B79</f>
        <v>256.282660737132</v>
      </c>
      <c r="AR78" s="1" t="n">
        <f aca="false">AS78-AQ78</f>
        <v>533.650620705892</v>
      </c>
      <c r="AS78" s="1" t="n">
        <f aca="false">AS77</f>
        <v>789.933281443024</v>
      </c>
      <c r="AT78" s="16" t="n">
        <f aca="false">($B75-SUM(AR70:AR77))/AR78-1</f>
        <v>11.0061071229586</v>
      </c>
      <c r="AU78" s="60" t="n">
        <f aca="false">(AS$2-COUNTA(AQ70:AQ78))/AT78</f>
        <v>0.817727821422534</v>
      </c>
      <c r="AV78" s="1" t="n">
        <f aca="false">($B$31-SUM(AW70:AW77))*B79</f>
        <v>266.804237325509</v>
      </c>
      <c r="AW78" s="1" t="n">
        <f aca="false">AX78-AV78</f>
        <v>494.581946696266</v>
      </c>
      <c r="AX78" s="1" t="n">
        <f aca="false">AX77</f>
        <v>761.386184021775</v>
      </c>
      <c r="AY78" s="16" t="n">
        <f aca="false">($B75-SUM(AW70:AW77))/AW78-1</f>
        <v>12.486351407877</v>
      </c>
      <c r="AZ78" s="60" t="n">
        <f aca="false">(AX$2-COUNTA(AV70:AV78))/AY78</f>
        <v>0.800874464712849</v>
      </c>
      <c r="BA78" s="1" t="n">
        <f aca="false">($B$31-SUM(BB70:BB77))*B79</f>
        <v>276.228061704303</v>
      </c>
      <c r="BB78" s="1" t="n">
        <f aca="false">BC78-BA78</f>
        <v>459.589441581985</v>
      </c>
      <c r="BC78" s="1" t="n">
        <f aca="false">BC77</f>
        <v>735.817503286288</v>
      </c>
      <c r="BD78" s="16" t="n">
        <f aca="false">($B75-SUM(BB70:BB77))/BB78-1</f>
        <v>14.0258054641921</v>
      </c>
      <c r="BE78" s="60" t="n">
        <f aca="false">(BC$2-COUNTA(BA70:BA78))/BD78</f>
        <v>0.784268684467573</v>
      </c>
    </row>
    <row r="79" customFormat="false" ht="14.4" hidden="true" customHeight="false" outlineLevel="1" collapsed="false">
      <c r="A79" s="61" t="s">
        <v>42</v>
      </c>
      <c r="B79" s="63" t="n">
        <v>0.04</v>
      </c>
      <c r="C79" s="1" t="n">
        <f aca="false">($B$31-SUM(D70:D78))*B79</f>
        <v>47.41959397313</v>
      </c>
      <c r="D79" s="1" t="n">
        <f aca="false">E79-C79</f>
        <v>1185.48984932823</v>
      </c>
      <c r="E79" s="1" t="n">
        <f aca="false">E78</f>
        <v>1232.90944330136</v>
      </c>
      <c r="F79" s="16" t="n">
        <f aca="false">($B75-SUM(D70:D78))/D79-1</f>
        <v>1.4432899320127E-014</v>
      </c>
      <c r="G79" s="60" t="n">
        <f aca="false">(E$2-COUNTA(C70:C79))/F79</f>
        <v>0</v>
      </c>
      <c r="H79" s="1" t="n">
        <f aca="false">($B$31-SUM(I70:I78))*B79</f>
        <v>86.1183580206569</v>
      </c>
      <c r="I79" s="1" t="n">
        <f aca="false">J79-H79</f>
        <v>1055.37203456687</v>
      </c>
      <c r="J79" s="1" t="n">
        <f aca="false">J78</f>
        <v>1141.49039258752</v>
      </c>
      <c r="K79" s="16" t="n">
        <f aca="false">($B75-SUM(I70:I78))/I79-1</f>
        <v>1.04000000000001</v>
      </c>
      <c r="L79" s="60" t="n">
        <f aca="false">(J$2-COUNTA(H70:H79))/K79</f>
        <v>0.961538461538451</v>
      </c>
      <c r="M79" s="1" t="n">
        <f aca="false">($B$31-SUM(N70:N78))*B79</f>
        <v>118.276791596778</v>
      </c>
      <c r="N79" s="1" t="n">
        <f aca="false">O79-M79</f>
        <v>947.244935263787</v>
      </c>
      <c r="O79" s="1" t="n">
        <f aca="false">O78</f>
        <v>1065.52172686056</v>
      </c>
      <c r="P79" s="16" t="n">
        <f aca="false">($B75-SUM(N70:N78))/N79-1</f>
        <v>2.12160000000002</v>
      </c>
      <c r="Q79" s="60" t="n">
        <f aca="false">(O$2-COUNTA(M70:M79))/P79</f>
        <v>0.94268476621417</v>
      </c>
      <c r="R79" s="1" t="n">
        <f aca="false">($B$31-SUM(S70:S78))*B79</f>
        <v>145.404495732574</v>
      </c>
      <c r="S79" s="1" t="n">
        <f aca="false">T79-R79</f>
        <v>856.032782407751</v>
      </c>
      <c r="T79" s="1" t="n">
        <f aca="false">T78</f>
        <v>1001.43727814033</v>
      </c>
      <c r="U79" s="16" t="n">
        <f aca="false">($B75-SUM(S70:S78))/S79-1</f>
        <v>3.24646400000002</v>
      </c>
      <c r="V79" s="60" t="n">
        <f aca="false">(T$2-COUNTA(R70:R79))/U79</f>
        <v>0.924082324646133</v>
      </c>
      <c r="W79" s="1" t="n">
        <f aca="false">($B$31-SUM(X70:X78))*B79</f>
        <v>168.579779322741</v>
      </c>
      <c r="X79" s="1" t="n">
        <f aca="false">Y79-W79</f>
        <v>778.109951241256</v>
      </c>
      <c r="Y79" s="1" t="n">
        <f aca="false">Y78</f>
        <v>946.689730563998</v>
      </c>
      <c r="Z79" s="16" t="n">
        <f aca="false">($B75-SUM(X70:X78))/X79-1</f>
        <v>4.41632256000002</v>
      </c>
      <c r="AA79" s="60" t="n">
        <f aca="false">(Y$2-COUNTA(W70:W79))/Z79</f>
        <v>0.905730943710775</v>
      </c>
      <c r="AB79" s="1" t="n">
        <f aca="false">($B$31-SUM(AC70:AC78))*B79</f>
        <v>188.593422876401</v>
      </c>
      <c r="AC79" s="1" t="n">
        <f aca="false">AD79-AB79</f>
        <v>710.81758083333</v>
      </c>
      <c r="AD79" s="1" t="n">
        <f aca="false">AD78</f>
        <v>899.411003709731</v>
      </c>
      <c r="AE79" s="16" t="n">
        <f aca="false">($B75-SUM(AC70:AC78))/AC79-1</f>
        <v>5.63297546240002</v>
      </c>
      <c r="AF79" s="60" t="n">
        <f aca="false">(AD$2-COUNTA(AB70:AB79))/AE79</f>
        <v>0.887630353331891</v>
      </c>
      <c r="AG79" s="1" t="n">
        <f aca="false">($B$31-SUM(AH70:AH78))*B79</f>
        <v>206.038530842039</v>
      </c>
      <c r="AH79" s="1" t="n">
        <f aca="false">AI79-AG79</f>
        <v>652.161461377496</v>
      </c>
      <c r="AI79" s="1" t="n">
        <f aca="false">AI78</f>
        <v>858.199992219535</v>
      </c>
      <c r="AJ79" s="16" t="n">
        <f aca="false">($B75-SUM(AH70:AH78))/AH79-1</f>
        <v>6.89829448089603</v>
      </c>
      <c r="AK79" s="60" t="n">
        <f aca="false">(AI$2-COUNTA(AG70:AG79))/AJ79</f>
        <v>0.869780206776654</v>
      </c>
      <c r="AL79" s="1" t="n">
        <f aca="false">($B$31-SUM(AM70:AM78))*B79</f>
        <v>221.368671329553</v>
      </c>
      <c r="AM79" s="1" t="n">
        <f aca="false">AN79-AL79</f>
        <v>600.616549561441</v>
      </c>
      <c r="AN79" s="1" t="n">
        <f aca="false">AN78</f>
        <v>821.985220890994</v>
      </c>
      <c r="AO79" s="16" t="n">
        <f aca="false">($B75-SUM(AM70:AM78))/AM79-1</f>
        <v>8.21422626013186</v>
      </c>
      <c r="AP79" s="60" t="n">
        <f aca="false">(AN$2-COUNTA(AL70:AL79))/AO79</f>
        <v>0.852180081035122</v>
      </c>
      <c r="AQ79" s="1" t="n">
        <f aca="false">($B$31-SUM(AR70:AR78))*B79</f>
        <v>234.936635908897</v>
      </c>
      <c r="AR79" s="1" t="n">
        <f aca="false">AS79-AQ79</f>
        <v>554.996645534128</v>
      </c>
      <c r="AS79" s="1" t="n">
        <f aca="false">AS78</f>
        <v>789.933281443024</v>
      </c>
      <c r="AT79" s="16" t="n">
        <f aca="false">($B75-SUM(AR70:AR78))/AR79-1</f>
        <v>9.58279531053715</v>
      </c>
      <c r="AU79" s="60" t="n">
        <f aca="false">(AS$2-COUNTA(AQ70:AQ79))/AT79</f>
        <v>0.834829477282404</v>
      </c>
      <c r="AV79" s="1" t="n">
        <f aca="false">($B$31-SUM(AW70:AW78))*B79</f>
        <v>247.020959457658</v>
      </c>
      <c r="AW79" s="1" t="n">
        <f aca="false">AX79-AV79</f>
        <v>514.365224564117</v>
      </c>
      <c r="AX79" s="1" t="n">
        <f aca="false">AX78</f>
        <v>761.386184021775</v>
      </c>
      <c r="AY79" s="16" t="n">
        <f aca="false">($B75-SUM(AW70:AW78))/AW79-1</f>
        <v>11.0061071229586</v>
      </c>
      <c r="AZ79" s="60" t="n">
        <f aca="false">(AX$2-COUNTA(AV70:AV79))/AY79</f>
        <v>0.817727821422534</v>
      </c>
      <c r="BA79" s="1" t="n">
        <f aca="false">($B$31-SUM(BB70:BB78))*B79</f>
        <v>257.844484041023</v>
      </c>
      <c r="BB79" s="1" t="n">
        <f aca="false">BC79-BA79</f>
        <v>477.973019245265</v>
      </c>
      <c r="BC79" s="1" t="n">
        <f aca="false">BC78</f>
        <v>735.817503286288</v>
      </c>
      <c r="BD79" s="16" t="n">
        <f aca="false">($B75-SUM(BB70:BB78))/BB79-1</f>
        <v>12.486351407877</v>
      </c>
      <c r="BE79" s="60" t="n">
        <f aca="false">(BC$2-COUNTA(BA70:BA79))/BD79</f>
        <v>0.800874464712849</v>
      </c>
    </row>
    <row r="80" customFormat="false" ht="14.4" hidden="true" customHeight="false" outlineLevel="1" collapsed="false">
      <c r="D80" s="1" t="n">
        <f aca="false">SUM($D70:D79)-$B75</f>
        <v>-1.63709046319127E-011</v>
      </c>
      <c r="F80" s="16"/>
      <c r="G80" s="60"/>
      <c r="H80" s="1" t="n">
        <f aca="false">($B$31-SUM(I70:I79))*B79</f>
        <v>43.9034766379822</v>
      </c>
      <c r="I80" s="1" t="n">
        <f aca="false">J80-H80</f>
        <v>1097.58691594954</v>
      </c>
      <c r="J80" s="1" t="n">
        <f aca="false">J79</f>
        <v>1141.49039258752</v>
      </c>
      <c r="K80" s="16" t="n">
        <f aca="false">($B75-SUM(I70:I79))/I80-1</f>
        <v>1.06581410364015E-014</v>
      </c>
      <c r="L80" s="60" t="n">
        <f aca="false">(J$2-COUNTA(H70:H80))/K80</f>
        <v>0</v>
      </c>
      <c r="M80" s="1" t="n">
        <f aca="false">($B$31-SUM(N70:N79))*B79</f>
        <v>80.3869941862267</v>
      </c>
      <c r="N80" s="1" t="n">
        <f aca="false">O80-M80</f>
        <v>985.134732674338</v>
      </c>
      <c r="O80" s="1" t="n">
        <f aca="false">O79</f>
        <v>1065.52172686056</v>
      </c>
      <c r="P80" s="16" t="n">
        <f aca="false">($B75-SUM(N70:N79))/N80-1</f>
        <v>1.04000000000002</v>
      </c>
      <c r="Q80" s="60" t="n">
        <f aca="false">(O$2-COUNTA(M70:M80))/P80</f>
        <v>0.961538461538446</v>
      </c>
      <c r="R80" s="1" t="n">
        <f aca="false">($B$31-SUM(S70:S79))*B79</f>
        <v>111.163184436264</v>
      </c>
      <c r="S80" s="1" t="n">
        <f aca="false">T80-R80</f>
        <v>890.274093704061</v>
      </c>
      <c r="T80" s="1" t="n">
        <f aca="false">T79</f>
        <v>1001.43727814033</v>
      </c>
      <c r="U80" s="16" t="n">
        <f aca="false">($B75-SUM(S70:S79))/S80-1</f>
        <v>2.12160000000002</v>
      </c>
      <c r="V80" s="60" t="n">
        <f aca="false">(T$2-COUNTA(R70:R80))/U80</f>
        <v>0.94268476621417</v>
      </c>
      <c r="W80" s="1" t="n">
        <f aca="false">($B$31-SUM(X70:X79))*B79</f>
        <v>137.455381273091</v>
      </c>
      <c r="X80" s="1" t="n">
        <f aca="false">Y80-W80</f>
        <v>809.234349290907</v>
      </c>
      <c r="Y80" s="1" t="n">
        <f aca="false">Y79</f>
        <v>946.689730563998</v>
      </c>
      <c r="Z80" s="16" t="n">
        <f aca="false">($B75-SUM(X70:X79))/X80-1</f>
        <v>3.24646400000001</v>
      </c>
      <c r="AA80" s="60" t="n">
        <f aca="false">(Y$2-COUNTA(W70:W80))/Z80</f>
        <v>0.924082324646134</v>
      </c>
      <c r="AB80" s="1" t="n">
        <f aca="false">($B$31-SUM(AC70:AC79))*B79</f>
        <v>160.160719643068</v>
      </c>
      <c r="AC80" s="1" t="n">
        <f aca="false">AD80-AB80</f>
        <v>739.250284066664</v>
      </c>
      <c r="AD80" s="1" t="n">
        <f aca="false">AD79</f>
        <v>899.411003709731</v>
      </c>
      <c r="AE80" s="16" t="n">
        <f aca="false">($B75-SUM(AC70:AC79))/AC80-1</f>
        <v>4.41632256000002</v>
      </c>
      <c r="AF80" s="60" t="n">
        <f aca="false">(AD$2-COUNTA(AB70:AB80))/AE80</f>
        <v>0.905730943710775</v>
      </c>
      <c r="AG80" s="1" t="n">
        <f aca="false">($B$31-SUM(AH70:AH79))*B79</f>
        <v>179.952072386939</v>
      </c>
      <c r="AH80" s="1" t="n">
        <f aca="false">AI80-AG80</f>
        <v>678.247919832596</v>
      </c>
      <c r="AI80" s="1" t="n">
        <f aca="false">AI79</f>
        <v>858.199992219535</v>
      </c>
      <c r="AJ80" s="16" t="n">
        <f aca="false">($B75-SUM(AH70:AH79))/AH80-1</f>
        <v>5.63297546240003</v>
      </c>
      <c r="AK80" s="60" t="n">
        <f aca="false">(AI$2-COUNTA(AG70:AG80))/AJ80</f>
        <v>0.88763035333189</v>
      </c>
      <c r="AL80" s="1" t="n">
        <f aca="false">($B$31-SUM(AM70:AM79))*B79</f>
        <v>197.344009347095</v>
      </c>
      <c r="AM80" s="1" t="n">
        <f aca="false">AN80-AL80</f>
        <v>624.641211543899</v>
      </c>
      <c r="AN80" s="1" t="n">
        <f aca="false">AN79</f>
        <v>821.985220890994</v>
      </c>
      <c r="AO80" s="16" t="n">
        <f aca="false">($B75-SUM(AM70:AM79))/AM80-1</f>
        <v>6.89829448089602</v>
      </c>
      <c r="AP80" s="60" t="n">
        <f aca="false">(AN$2-COUNTA(AL70:AL80))/AO80</f>
        <v>0.869780206776655</v>
      </c>
      <c r="AQ80" s="1" t="n">
        <f aca="false">($B$31-SUM(AR70:AR79))*B79</f>
        <v>212.736770087531</v>
      </c>
      <c r="AR80" s="1" t="n">
        <f aca="false">AS80-AQ80</f>
        <v>577.196511355493</v>
      </c>
      <c r="AS80" s="1" t="n">
        <f aca="false">AS79</f>
        <v>789.933281443024</v>
      </c>
      <c r="AT80" s="16" t="n">
        <f aca="false">($B75-SUM(AR70:AR79))/AR80-1</f>
        <v>8.21422626013187</v>
      </c>
      <c r="AU80" s="60" t="n">
        <f aca="false">(AS$2-COUNTA(AQ70:AQ80))/AT80</f>
        <v>0.852180081035121</v>
      </c>
      <c r="AV80" s="1" t="n">
        <f aca="false">($B$31-SUM(AW70:AW79))*B79</f>
        <v>226.446350475094</v>
      </c>
      <c r="AW80" s="1" t="n">
        <f aca="false">AX80-AV80</f>
        <v>534.939833546681</v>
      </c>
      <c r="AX80" s="1" t="n">
        <f aca="false">AX79</f>
        <v>761.386184021775</v>
      </c>
      <c r="AY80" s="16" t="n">
        <f aca="false">($B75-SUM(AW70:AW79))/AW80-1</f>
        <v>9.58279531053715</v>
      </c>
      <c r="AZ80" s="60" t="n">
        <f aca="false">(AX$2-COUNTA(AV70:AV80))/AY80</f>
        <v>0.834829477282404</v>
      </c>
      <c r="BA80" s="1" t="n">
        <f aca="false">($B$31-SUM(BB70:BB79))*B79</f>
        <v>238.725563271213</v>
      </c>
      <c r="BB80" s="1" t="n">
        <f aca="false">BC80-BA80</f>
        <v>497.091940015075</v>
      </c>
      <c r="BC80" s="1" t="n">
        <f aca="false">BC79</f>
        <v>735.817503286288</v>
      </c>
      <c r="BD80" s="16" t="n">
        <f aca="false">($B75-SUM(BB70:BB79))/BB80-1</f>
        <v>11.0061071229586</v>
      </c>
      <c r="BE80" s="60" t="n">
        <f aca="false">(BC$2-COUNTA(BA70:BA80))/BD80</f>
        <v>0.817727821422535</v>
      </c>
    </row>
    <row r="81" customFormat="false" ht="14.4" hidden="true" customHeight="false" outlineLevel="1" collapsed="false">
      <c r="F81" s="16"/>
      <c r="G81" s="60"/>
      <c r="I81" s="1" t="n">
        <f aca="false">SUM($I70:I80)-$B75</f>
        <v>0</v>
      </c>
      <c r="K81" s="16"/>
      <c r="L81" s="60"/>
      <c r="M81" s="1" t="n">
        <f aca="false">($B$31-SUM(N70:N80))*B79</f>
        <v>40.9816048792531</v>
      </c>
      <c r="N81" s="1" t="n">
        <f aca="false">O81-M81</f>
        <v>1024.54012198131</v>
      </c>
      <c r="O81" s="1" t="n">
        <f aca="false">O80</f>
        <v>1065.52172686056</v>
      </c>
      <c r="P81" s="16" t="n">
        <f aca="false">($B75-SUM(N70:N80))/N81-1</f>
        <v>1.64313007644523E-014</v>
      </c>
      <c r="Q81" s="60" t="n">
        <f aca="false">(O$2-COUNTA(M70:M81))/P81</f>
        <v>0</v>
      </c>
      <c r="R81" s="1" t="n">
        <f aca="false">($B$31-SUM(S70:S80))*B79</f>
        <v>75.552220688102</v>
      </c>
      <c r="S81" s="1" t="n">
        <f aca="false">T81-R81</f>
        <v>925.885057452223</v>
      </c>
      <c r="T81" s="1" t="n">
        <f aca="false">T80</f>
        <v>1001.43727814033</v>
      </c>
      <c r="U81" s="16" t="n">
        <f aca="false">($B75-SUM(S70:S80))/S81-1</f>
        <v>1.04000000000002</v>
      </c>
      <c r="V81" s="60" t="n">
        <f aca="false">(T$2-COUNTA(R70:R81))/U81</f>
        <v>0.961538461538446</v>
      </c>
      <c r="W81" s="1" t="n">
        <f aca="false">($B$31-SUM(X70:X80))*B79</f>
        <v>105.086007301455</v>
      </c>
      <c r="X81" s="1" t="n">
        <f aca="false">Y81-W81</f>
        <v>841.603723262543</v>
      </c>
      <c r="Y81" s="1" t="n">
        <f aca="false">Y80</f>
        <v>946.689730563998</v>
      </c>
      <c r="Z81" s="16" t="n">
        <f aca="false">($B75-SUM(X70:X80))/X81-1</f>
        <v>2.12160000000001</v>
      </c>
      <c r="AA81" s="60" t="n">
        <f aca="false">(Y$2-COUNTA(W70:W81))/Z81</f>
        <v>0.942684766214172</v>
      </c>
      <c r="AB81" s="1" t="n">
        <f aca="false">($B$31-SUM(AC70:AC80))*B79</f>
        <v>130.590708280401</v>
      </c>
      <c r="AC81" s="1" t="n">
        <f aca="false">AD81-AB81</f>
        <v>768.82029542933</v>
      </c>
      <c r="AD81" s="1" t="n">
        <f aca="false">AD80</f>
        <v>899.411003709731</v>
      </c>
      <c r="AE81" s="16" t="n">
        <f aca="false">($B75-SUM(AC70:AC80))/AC81-1</f>
        <v>3.24646400000002</v>
      </c>
      <c r="AF81" s="60" t="n">
        <f aca="false">(AD$2-COUNTA(AB70:AB81))/AE81</f>
        <v>0.924082324646134</v>
      </c>
      <c r="AG81" s="1" t="n">
        <f aca="false">($B$31-SUM(AH70:AH80))*B79</f>
        <v>152.822155593635</v>
      </c>
      <c r="AH81" s="1" t="n">
        <f aca="false">AI81-AG81</f>
        <v>705.3778366259</v>
      </c>
      <c r="AI81" s="1" t="n">
        <f aca="false">AI80</f>
        <v>858.199992219535</v>
      </c>
      <c r="AJ81" s="16" t="n">
        <f aca="false">($B75-SUM(AH70:AH80))/AH81-1</f>
        <v>4.41632256000002</v>
      </c>
      <c r="AK81" s="60" t="n">
        <f aca="false">(AI$2-COUNTA(AG70:AG81))/AJ81</f>
        <v>0.905730943710774</v>
      </c>
      <c r="AL81" s="1" t="n">
        <f aca="false">($B$31-SUM(AM70:AM80))*B79</f>
        <v>172.358360885339</v>
      </c>
      <c r="AM81" s="1" t="n">
        <f aca="false">AN81-AL81</f>
        <v>649.626860005655</v>
      </c>
      <c r="AN81" s="1" t="n">
        <f aca="false">AN80</f>
        <v>821.985220890994</v>
      </c>
      <c r="AO81" s="16" t="n">
        <f aca="false">($B75-SUM(AM70:AM80))/AM81-1</f>
        <v>5.63297546240002</v>
      </c>
      <c r="AP81" s="60" t="n">
        <f aca="false">(AN$2-COUNTA(AL70:AL81))/AO81</f>
        <v>0.88763035333189</v>
      </c>
      <c r="AQ81" s="1" t="n">
        <f aca="false">($B$31-SUM(AR70:AR80))*B79</f>
        <v>189.648909633312</v>
      </c>
      <c r="AR81" s="1" t="n">
        <f aca="false">AS81-AQ81</f>
        <v>600.284371809713</v>
      </c>
      <c r="AS81" s="1" t="n">
        <f aca="false">AS80</f>
        <v>789.933281443024</v>
      </c>
      <c r="AT81" s="16" t="n">
        <f aca="false">($B75-SUM(AR70:AR80))/AR81-1</f>
        <v>6.89829448089603</v>
      </c>
      <c r="AU81" s="60" t="n">
        <f aca="false">(AS$2-COUNTA(AQ70:AQ81))/AT81</f>
        <v>0.869780206776654</v>
      </c>
      <c r="AV81" s="1" t="n">
        <f aca="false">($B$31-SUM(AW70:AW80))*B79</f>
        <v>205.048757133226</v>
      </c>
      <c r="AW81" s="1" t="n">
        <f aca="false">AX81-AV81</f>
        <v>556.337426888549</v>
      </c>
      <c r="AX81" s="1" t="n">
        <f aca="false">AX80</f>
        <v>761.386184021775</v>
      </c>
      <c r="AY81" s="16" t="n">
        <f aca="false">($B75-SUM(AW70:AW80))/AW81-1</f>
        <v>8.21422626013187</v>
      </c>
      <c r="AZ81" s="60" t="n">
        <f aca="false">(AX$2-COUNTA(AV70:AV81))/AY81</f>
        <v>0.852180081035121</v>
      </c>
      <c r="BA81" s="1" t="n">
        <f aca="false">($B$31-SUM(BB70:BB80))*B79</f>
        <v>218.84188567061</v>
      </c>
      <c r="BB81" s="1" t="n">
        <f aca="false">BC81-BA81</f>
        <v>516.975617615679</v>
      </c>
      <c r="BC81" s="1" t="n">
        <f aca="false">BC80</f>
        <v>735.817503286288</v>
      </c>
      <c r="BD81" s="16" t="n">
        <f aca="false">($B75-SUM(BB70:BB80))/BB81-1</f>
        <v>9.58279531053714</v>
      </c>
      <c r="BE81" s="60" t="n">
        <f aca="false">(BC$2-COUNTA(BA70:BA81))/BD81</f>
        <v>0.834829477282404</v>
      </c>
    </row>
    <row r="82" customFormat="false" ht="14.4" hidden="true" customHeight="false" outlineLevel="1" collapsed="false">
      <c r="F82" s="16"/>
      <c r="G82" s="60"/>
      <c r="K82" s="16"/>
      <c r="L82" s="60"/>
      <c r="N82" s="1" t="n">
        <f aca="false">SUM($N70:N81)-$B75</f>
        <v>-1.63709046319127E-011</v>
      </c>
      <c r="P82" s="16"/>
      <c r="Q82" s="60"/>
      <c r="R82" s="1" t="n">
        <f aca="false">($B$31-SUM(S70:S81))*B79</f>
        <v>38.5168183900131</v>
      </c>
      <c r="S82" s="1" t="n">
        <f aca="false">T82-R82</f>
        <v>962.920459750312</v>
      </c>
      <c r="T82" s="1" t="n">
        <f aca="false">T81</f>
        <v>1001.43727814033</v>
      </c>
      <c r="U82" s="16" t="n">
        <f aca="false">($B75-SUM(S70:S81))/S82-1</f>
        <v>1.53210777398272E-014</v>
      </c>
      <c r="V82" s="60" t="n">
        <f aca="false">(T$2-COUNTA(R70:R82))/U82</f>
        <v>0</v>
      </c>
      <c r="W82" s="1" t="n">
        <f aca="false">($B$31-SUM(X70:X81))*B79</f>
        <v>71.4218583709529</v>
      </c>
      <c r="X82" s="1" t="n">
        <f aca="false">Y82-W82</f>
        <v>875.267872193045</v>
      </c>
      <c r="Y82" s="1" t="n">
        <f aca="false">Y81</f>
        <v>946.689730563998</v>
      </c>
      <c r="Z82" s="16" t="n">
        <f aca="false">($B75-SUM(X70:X81))/X82-1</f>
        <v>1.04000000000001</v>
      </c>
      <c r="AA82" s="60" t="n">
        <f aca="false">(Y$2-COUNTA(W70:W82))/Z82</f>
        <v>0.961538461538449</v>
      </c>
      <c r="AB82" s="1" t="n">
        <f aca="false">($B$31-SUM(AC70:AC81))*B79</f>
        <v>99.8378964632279</v>
      </c>
      <c r="AC82" s="1" t="n">
        <f aca="false">AD82-AB82</f>
        <v>799.573107246504</v>
      </c>
      <c r="AD82" s="1" t="n">
        <f aca="false">AD81</f>
        <v>899.411003709731</v>
      </c>
      <c r="AE82" s="16" t="n">
        <f aca="false">($B75-SUM(AC70:AC81))/AC82-1</f>
        <v>2.12160000000001</v>
      </c>
      <c r="AF82" s="60" t="n">
        <f aca="false">(AD$2-COUNTA(AB70:AB82))/AE82</f>
        <v>0.942684766214172</v>
      </c>
      <c r="AG82" s="1" t="n">
        <f aca="false">($B$31-SUM(AH70:AH81))*B79</f>
        <v>124.607042128599</v>
      </c>
      <c r="AH82" s="1" t="n">
        <f aca="false">AI82-AG82</f>
        <v>733.592950090936</v>
      </c>
      <c r="AI82" s="1" t="n">
        <f aca="false">AI81</f>
        <v>858.199992219535</v>
      </c>
      <c r="AJ82" s="16" t="n">
        <f aca="false">($B75-SUM(AH70:AH81))/AH82-1</f>
        <v>3.24646400000002</v>
      </c>
      <c r="AK82" s="60" t="n">
        <f aca="false">(AI$2-COUNTA(AG70:AG82))/AJ82</f>
        <v>0.924082324646132</v>
      </c>
      <c r="AL82" s="1" t="n">
        <f aca="false">($B$31-SUM(AM70:AM81))*B79</f>
        <v>146.373286485113</v>
      </c>
      <c r="AM82" s="1" t="n">
        <f aca="false">AN82-AL82</f>
        <v>675.611934405881</v>
      </c>
      <c r="AN82" s="1" t="n">
        <f aca="false">AN81</f>
        <v>821.985220890994</v>
      </c>
      <c r="AO82" s="16" t="n">
        <f aca="false">($B75-SUM(AM70:AM81))/AM82-1</f>
        <v>4.41632256000002</v>
      </c>
      <c r="AP82" s="60" t="n">
        <f aca="false">(AN$2-COUNTA(AL70:AL82))/AO82</f>
        <v>0.905730943710774</v>
      </c>
      <c r="AQ82" s="1" t="n">
        <f aca="false">($B$31-SUM(AR70:AR81))*B79</f>
        <v>165.637534760923</v>
      </c>
      <c r="AR82" s="1" t="n">
        <f aca="false">AS82-AQ82</f>
        <v>624.295746682101</v>
      </c>
      <c r="AS82" s="1" t="n">
        <f aca="false">AS81</f>
        <v>789.933281443024</v>
      </c>
      <c r="AT82" s="16" t="n">
        <f aca="false">($B75-SUM(AR70:AR81))/AR82-1</f>
        <v>5.63297546240003</v>
      </c>
      <c r="AU82" s="60" t="n">
        <f aca="false">(AS$2-COUNTA(AQ70:AQ82))/AT82</f>
        <v>0.887630353331889</v>
      </c>
      <c r="AV82" s="1" t="n">
        <f aca="false">($B$31-SUM(AW70:AW81))*B79</f>
        <v>182.795260057684</v>
      </c>
      <c r="AW82" s="1" t="n">
        <f aca="false">AX82-AV82</f>
        <v>578.59092396409</v>
      </c>
      <c r="AX82" s="1" t="n">
        <f aca="false">AX81</f>
        <v>761.386184021775</v>
      </c>
      <c r="AY82" s="16" t="n">
        <f aca="false">($B75-SUM(AW70:AW81))/AW82-1</f>
        <v>6.89829448089603</v>
      </c>
      <c r="AZ82" s="60" t="n">
        <f aca="false">(AX$2-COUNTA(AV70:AV82))/AY82</f>
        <v>0.869780206776654</v>
      </c>
      <c r="BA82" s="1" t="n">
        <f aca="false">($B$31-SUM(BB70:BB81))*B79</f>
        <v>198.162860965983</v>
      </c>
      <c r="BB82" s="1" t="n">
        <f aca="false">BC82-BA82</f>
        <v>537.654642320306</v>
      </c>
      <c r="BC82" s="1" t="n">
        <f aca="false">BC81</f>
        <v>735.817503286288</v>
      </c>
      <c r="BD82" s="16" t="n">
        <f aca="false">($B75-SUM(BB70:BB81))/BB82-1</f>
        <v>8.21422626013187</v>
      </c>
      <c r="BE82" s="60" t="n">
        <f aca="false">(BC$2-COUNTA(BA70:BA82))/BD82</f>
        <v>0.852180081035121</v>
      </c>
    </row>
    <row r="83" customFormat="false" ht="14.4" hidden="true" customHeight="false" outlineLevel="1" collapsed="false">
      <c r="F83" s="16"/>
      <c r="G83" s="60"/>
      <c r="K83" s="16"/>
      <c r="L83" s="60"/>
      <c r="P83" s="16"/>
      <c r="Q83" s="60"/>
      <c r="S83" s="1" t="n">
        <f aca="false">SUM($S70:S82)-$B75</f>
        <v>-1.45519152283669E-011</v>
      </c>
      <c r="U83" s="16"/>
      <c r="V83" s="60"/>
      <c r="W83" s="1" t="n">
        <f aca="false">($B$31-SUM(X70:X82))*B79</f>
        <v>36.4111434832311</v>
      </c>
      <c r="X83" s="1" t="n">
        <f aca="false">Y83-W83</f>
        <v>910.278587080766</v>
      </c>
      <c r="Y83" s="1" t="n">
        <f aca="false">Y82</f>
        <v>946.689730563998</v>
      </c>
      <c r="Z83" s="16" t="n">
        <f aca="false">($B75-SUM(X70:X82))/X83-1</f>
        <v>1.33226762955019E-014</v>
      </c>
      <c r="AA83" s="60" t="n">
        <v>0</v>
      </c>
      <c r="AB83" s="1" t="n">
        <f aca="false">($B$31-SUM(AC70:AC82))*B79</f>
        <v>67.8549721733677</v>
      </c>
      <c r="AC83" s="1" t="n">
        <f aca="false">AD83-AB83</f>
        <v>831.556031536364</v>
      </c>
      <c r="AD83" s="1" t="n">
        <f aca="false">AD82</f>
        <v>899.411003709731</v>
      </c>
      <c r="AE83" s="16" t="n">
        <f aca="false">($B75-SUM(AC70:AC82))/AC83-1</f>
        <v>1.04000000000001</v>
      </c>
      <c r="AF83" s="60" t="n">
        <f aca="false">(AD$2-COUNTA(AB70:AB83))/AE83</f>
        <v>0.961538461538449</v>
      </c>
      <c r="AG83" s="1" t="n">
        <f aca="false">($B$31-SUM(AH70:AH82))*B79</f>
        <v>95.2633241249614</v>
      </c>
      <c r="AH83" s="1" t="n">
        <f aca="false">AI83-AG83</f>
        <v>762.936668094573</v>
      </c>
      <c r="AI83" s="1" t="n">
        <f aca="false">AI82</f>
        <v>858.199992219535</v>
      </c>
      <c r="AJ83" s="16" t="n">
        <f aca="false">($B75-SUM(AH70:AH82))/AH83-1</f>
        <v>2.12160000000002</v>
      </c>
      <c r="AK83" s="60" t="n">
        <f aca="false">(AI$2-COUNTA(AG70:AG83))/AJ83</f>
        <v>0.942684766214169</v>
      </c>
      <c r="AL83" s="1" t="n">
        <f aca="false">($B$31-SUM(AM70:AM82))*B79</f>
        <v>119.348809108878</v>
      </c>
      <c r="AM83" s="1" t="n">
        <f aca="false">AN83-AL83</f>
        <v>702.636411782116</v>
      </c>
      <c r="AN83" s="1" t="n">
        <f aca="false">AN82</f>
        <v>821.985220890994</v>
      </c>
      <c r="AO83" s="16" t="n">
        <f aca="false">($B75-SUM(AM70:AM82))/AM83-1</f>
        <v>3.24646400000002</v>
      </c>
      <c r="AP83" s="60" t="n">
        <f aca="false">(AN$2-COUNTA(AL70:AL83))/AO83</f>
        <v>0.924082324646133</v>
      </c>
      <c r="AQ83" s="1" t="n">
        <f aca="false">($B$31-SUM(AR70:AR82))*B79</f>
        <v>140.665704893639</v>
      </c>
      <c r="AR83" s="1" t="n">
        <f aca="false">AS83-AQ83</f>
        <v>649.267576549385</v>
      </c>
      <c r="AS83" s="1" t="n">
        <f aca="false">AS82</f>
        <v>789.933281443024</v>
      </c>
      <c r="AT83" s="16" t="n">
        <f aca="false">($B75-SUM(AR70:AR82))/AR83-1</f>
        <v>4.41632256000003</v>
      </c>
      <c r="AU83" s="60" t="n">
        <f aca="false">(AS$2-COUNTA(AQ70:AQ83))/AT83</f>
        <v>0.905730943710772</v>
      </c>
      <c r="AV83" s="1" t="n">
        <f aca="false">($B$31-SUM(AW70:AW82))*B79</f>
        <v>159.651623099121</v>
      </c>
      <c r="AW83" s="1" t="n">
        <f aca="false">AX83-AV83</f>
        <v>601.734560922654</v>
      </c>
      <c r="AX83" s="1" t="n">
        <f aca="false">AX82</f>
        <v>761.386184021775</v>
      </c>
      <c r="AY83" s="16" t="n">
        <f aca="false">($B75-SUM(AW70:AW82))/AW83-1</f>
        <v>5.63297546240003</v>
      </c>
      <c r="AZ83" s="60" t="n">
        <f aca="false">(AX$2-COUNTA(AV70:AV83))/AY83</f>
        <v>0.887630353331889</v>
      </c>
      <c r="BA83" s="1" t="n">
        <f aca="false">($B$31-SUM(BB70:BB82))*B79</f>
        <v>176.65667527317</v>
      </c>
      <c r="BB83" s="1" t="n">
        <f aca="false">BC83-BA83</f>
        <v>559.160828013118</v>
      </c>
      <c r="BC83" s="1" t="n">
        <f aca="false">BC82</f>
        <v>735.817503286288</v>
      </c>
      <c r="BD83" s="16" t="n">
        <f aca="false">($B75-SUM(BB70:BB82))/BB83-1</f>
        <v>6.89829448089603</v>
      </c>
      <c r="BE83" s="60" t="n">
        <f aca="false">(BC$2-COUNTA(BA70:BA83))/BD83</f>
        <v>0.869780206776654</v>
      </c>
    </row>
    <row r="84" customFormat="false" ht="14.4" hidden="true" customHeight="false" outlineLevel="1" collapsed="false">
      <c r="F84" s="16"/>
      <c r="G84" s="60"/>
      <c r="K84" s="16"/>
      <c r="L84" s="60"/>
      <c r="P84" s="16"/>
      <c r="Q84" s="60"/>
      <c r="U84" s="16"/>
      <c r="V84" s="60"/>
      <c r="X84" s="1" t="n">
        <f aca="false">SUM($X70:X83)-$B75</f>
        <v>0</v>
      </c>
      <c r="Z84" s="16"/>
      <c r="AA84" s="60"/>
      <c r="AB84" s="1" t="n">
        <f aca="false">($B$31-SUM(AC70:AC83))*B79</f>
        <v>34.5927309119132</v>
      </c>
      <c r="AC84" s="1" t="n">
        <f aca="false">AD84-AB84</f>
        <v>864.818272797818</v>
      </c>
      <c r="AD84" s="1" t="n">
        <f aca="false">AD83</f>
        <v>899.411003709731</v>
      </c>
      <c r="AE84" s="16" t="n">
        <f aca="false">($B75-SUM(AC70:AC83))/AC84-1</f>
        <v>1.26565424807268E-014</v>
      </c>
      <c r="AF84" s="60" t="n">
        <f aca="false">(AD$2-COUNTA(AB70:AB84))/AE84</f>
        <v>0</v>
      </c>
      <c r="AG84" s="1" t="n">
        <f aca="false">($B$31-SUM(AH70:AH83))*B79</f>
        <v>64.7458574011785</v>
      </c>
      <c r="AH84" s="1" t="n">
        <f aca="false">AI84-AG84</f>
        <v>793.454134818356</v>
      </c>
      <c r="AI84" s="1" t="n">
        <f aca="false">AI83</f>
        <v>858.199992219535</v>
      </c>
      <c r="AJ84" s="16" t="n">
        <f aca="false">($B75-SUM(AH70:AH83))/AH84-1</f>
        <v>1.04000000000002</v>
      </c>
      <c r="AK84" s="60" t="n">
        <f aca="false">(AI$2-COUNTA(AG70:AG84))/AJ84</f>
        <v>0.961538461538443</v>
      </c>
      <c r="AL84" s="1" t="n">
        <f aca="false">($B$31-SUM(AM70:AM83))*B79</f>
        <v>91.2433526375932</v>
      </c>
      <c r="AM84" s="1" t="n">
        <f aca="false">AN84-AL84</f>
        <v>730.741868253401</v>
      </c>
      <c r="AN84" s="1" t="n">
        <f aca="false">AN83</f>
        <v>821.985220890994</v>
      </c>
      <c r="AO84" s="16" t="n">
        <f aca="false">($B75-SUM(AM70:AM83))/AM84-1</f>
        <v>2.12160000000002</v>
      </c>
      <c r="AP84" s="60" t="n">
        <f aca="false">(AN$2-COUNTA(AL70:AL84))/AO84</f>
        <v>0.942684766214169</v>
      </c>
      <c r="AQ84" s="1" t="n">
        <f aca="false">($B$31-SUM(AR70:AR83))*B79</f>
        <v>114.695001831664</v>
      </c>
      <c r="AR84" s="1" t="n">
        <f aca="false">AS84-AQ84</f>
        <v>675.23827961136</v>
      </c>
      <c r="AS84" s="1" t="n">
        <f aca="false">AS83</f>
        <v>789.933281443024</v>
      </c>
      <c r="AT84" s="16" t="n">
        <f aca="false">($B75-SUM(AR70:AR83))/AR84-1</f>
        <v>3.24646400000003</v>
      </c>
      <c r="AU84" s="60" t="n">
        <f aca="false">(AS$2-COUNTA(AQ70:AQ84))/AT84</f>
        <v>0.92408232464613</v>
      </c>
      <c r="AV84" s="1" t="n">
        <f aca="false">($B$31-SUM(AW70:AW83))*B79</f>
        <v>135.582240662215</v>
      </c>
      <c r="AW84" s="1" t="n">
        <f aca="false">AX84-AV84</f>
        <v>625.80394335956</v>
      </c>
      <c r="AX84" s="1" t="n">
        <f aca="false">AX83</f>
        <v>761.386184021775</v>
      </c>
      <c r="AY84" s="16" t="n">
        <f aca="false">($B75-SUM(AW70:AW83))/AW84-1</f>
        <v>4.41632256000003</v>
      </c>
      <c r="AZ84" s="60" t="n">
        <f aca="false">(AX$2-COUNTA(AV70:AV84))/AY84</f>
        <v>0.905730943710772</v>
      </c>
      <c r="BA84" s="1" t="n">
        <f aca="false">($B$31-SUM(BB70:BB83))*B79</f>
        <v>154.290242152646</v>
      </c>
      <c r="BB84" s="1" t="n">
        <f aca="false">BC84-BA84</f>
        <v>581.527261133643</v>
      </c>
      <c r="BC84" s="1" t="n">
        <f aca="false">BC83</f>
        <v>735.817503286288</v>
      </c>
      <c r="BD84" s="16" t="n">
        <f aca="false">($B75-SUM(BB70:BB83))/BB84-1</f>
        <v>5.63297546240003</v>
      </c>
      <c r="BE84" s="60" t="n">
        <f aca="false">(BC$2-COUNTA(BA70:BA84))/BD84</f>
        <v>0.88763035333189</v>
      </c>
    </row>
    <row r="85" customFormat="false" ht="14.4" hidden="true" customHeight="false" outlineLevel="1" collapsed="false">
      <c r="F85" s="16"/>
      <c r="G85" s="60"/>
      <c r="K85" s="16"/>
      <c r="L85" s="60"/>
      <c r="P85" s="16"/>
      <c r="Q85" s="60"/>
      <c r="U85" s="16"/>
      <c r="V85" s="60"/>
      <c r="Z85" s="16"/>
      <c r="AA85" s="60"/>
      <c r="AC85" s="1" t="n">
        <f aca="false">SUM($AC70:AC84)-$B75</f>
        <v>0</v>
      </c>
      <c r="AE85" s="16"/>
      <c r="AF85" s="60"/>
      <c r="AG85" s="1" t="n">
        <f aca="false">($B$31-SUM(AH70:AH84))*B79</f>
        <v>33.0076920084443</v>
      </c>
      <c r="AH85" s="1" t="n">
        <f aca="false">AI85-AG85</f>
        <v>825.192300211091</v>
      </c>
      <c r="AI85" s="1" t="n">
        <f aca="false">AI84</f>
        <v>858.199992219535</v>
      </c>
      <c r="AJ85" s="16" t="n">
        <f aca="false">($B75-SUM(AH70:AH84))/AH85-1</f>
        <v>2.02060590481778E-014</v>
      </c>
      <c r="AK85" s="60" t="n">
        <f aca="false">(AI$2-COUNTA(AG70:AG85))/AJ85</f>
        <v>0</v>
      </c>
      <c r="AL85" s="1" t="n">
        <f aca="false">($B$31-SUM(AM70:AM84))*B79</f>
        <v>62.0136779074572</v>
      </c>
      <c r="AM85" s="1" t="n">
        <f aca="false">AN85-AL85</f>
        <v>759.971542983537</v>
      </c>
      <c r="AN85" s="1" t="n">
        <f aca="false">AN84</f>
        <v>821.985220890994</v>
      </c>
      <c r="AO85" s="16" t="n">
        <f aca="false">($B75-SUM(AM70:AM84))/AM85-1</f>
        <v>1.04000000000002</v>
      </c>
      <c r="AP85" s="60" t="n">
        <f aca="false">(AN$2-COUNTA(AL70:AL85))/AO85</f>
        <v>0.961538461538444</v>
      </c>
      <c r="AQ85" s="1" t="n">
        <f aca="false">($B$31-SUM(AR70:AR84))*B79</f>
        <v>87.6854706472094</v>
      </c>
      <c r="AR85" s="1" t="n">
        <f aca="false">AS85-AQ85</f>
        <v>702.247810795815</v>
      </c>
      <c r="AS85" s="1" t="n">
        <f aca="false">AS84</f>
        <v>789.933281443024</v>
      </c>
      <c r="AT85" s="16" t="n">
        <f aca="false">($B75-SUM(AR70:AR84))/AR85-1</f>
        <v>2.12160000000003</v>
      </c>
      <c r="AU85" s="60" t="n">
        <f aca="false">(AS$2-COUNTA(AQ70:AQ85))/AT85</f>
        <v>0.942684766214166</v>
      </c>
      <c r="AV85" s="1" t="n">
        <f aca="false">($B$31-SUM(AW70:AW84))*B79</f>
        <v>110.550082927832</v>
      </c>
      <c r="AW85" s="1" t="n">
        <f aca="false">AX85-AV85</f>
        <v>650.836101093943</v>
      </c>
      <c r="AX85" s="1" t="n">
        <f aca="false">AX84</f>
        <v>761.386184021775</v>
      </c>
      <c r="AY85" s="16" t="n">
        <f aca="false">($B75-SUM(AW70:AW84))/AW85-1</f>
        <v>3.24646400000003</v>
      </c>
      <c r="AZ85" s="60" t="n">
        <f aca="false">(AX$2-COUNTA(AV70:AV85))/AY85</f>
        <v>0.924082324646131</v>
      </c>
      <c r="BA85" s="1" t="n">
        <f aca="false">($B$31-SUM(BB70:BB84))*B79</f>
        <v>131.0291517073</v>
      </c>
      <c r="BB85" s="1" t="n">
        <f aca="false">BC85-BA85</f>
        <v>604.788351578988</v>
      </c>
      <c r="BC85" s="1" t="n">
        <f aca="false">BC84</f>
        <v>735.817503286288</v>
      </c>
      <c r="BD85" s="16" t="n">
        <f aca="false">($B75-SUM(BB70:BB84))/BB85-1</f>
        <v>4.41632256000003</v>
      </c>
      <c r="BE85" s="60" t="n">
        <f aca="false">(BC$2-COUNTA(BA70:BA85))/BD85</f>
        <v>0.905730943710773</v>
      </c>
    </row>
    <row r="86" customFormat="false" ht="14.4" hidden="true" customHeight="false" outlineLevel="1" collapsed="false">
      <c r="F86" s="16"/>
      <c r="G86" s="60"/>
      <c r="K86" s="16"/>
      <c r="L86" s="60"/>
      <c r="P86" s="16"/>
      <c r="Q86" s="60"/>
      <c r="U86" s="16"/>
      <c r="V86" s="60"/>
      <c r="Z86" s="16"/>
      <c r="AA86" s="60"/>
      <c r="AE86" s="16"/>
      <c r="AF86" s="60"/>
      <c r="AH86" s="1" t="n">
        <f aca="false">SUM($AH70:AH85)-$B75</f>
        <v>-1.63709046319127E-011</v>
      </c>
      <c r="AJ86" s="16"/>
      <c r="AK86" s="60"/>
      <c r="AL86" s="1" t="n">
        <f aca="false">($B$31-SUM(AM70:AM85))*B79</f>
        <v>31.6148161881157</v>
      </c>
      <c r="AM86" s="1" t="n">
        <f aca="false">AN86-AL86</f>
        <v>790.370404702878</v>
      </c>
      <c r="AN86" s="1" t="n">
        <f aca="false">AN85</f>
        <v>821.985220890994</v>
      </c>
      <c r="AO86" s="16" t="n">
        <f aca="false">($B75-SUM(AM70:AM85))/AM86-1</f>
        <v>1.90958360235527E-014</v>
      </c>
      <c r="AP86" s="60" t="n">
        <f aca="false">(AN$2-COUNTA(AL71:AL86))/AO86</f>
        <v>52367437527563.9</v>
      </c>
      <c r="AQ86" s="1" t="n">
        <f aca="false">($B$31-SUM(AR70:AR85))*B79</f>
        <v>59.5955582153768</v>
      </c>
      <c r="AR86" s="1" t="n">
        <f aca="false">AS86-AQ86</f>
        <v>730.337723227647</v>
      </c>
      <c r="AS86" s="1" t="n">
        <f aca="false">AS85</f>
        <v>789.933281443024</v>
      </c>
      <c r="AT86" s="16" t="n">
        <f aca="false">($B75-SUM(AR70:AR85))/AR86-1</f>
        <v>1.04000000000003</v>
      </c>
      <c r="AU86" s="60" t="n">
        <f aca="false">(AS$2-COUNTA(AQ70:AQ86))/AT86</f>
        <v>0.961538461538437</v>
      </c>
      <c r="AV86" s="1" t="n">
        <f aca="false">($B$31-SUM(AW70:AW85))*B79</f>
        <v>84.5166388840745</v>
      </c>
      <c r="AW86" s="1" t="n">
        <f aca="false">AX86-AV86</f>
        <v>676.8695451377</v>
      </c>
      <c r="AX86" s="1" t="n">
        <f aca="false">AX85</f>
        <v>761.386184021775</v>
      </c>
      <c r="AY86" s="16" t="n">
        <f aca="false">($B75-SUM(AW70:AW85))/AW86-1</f>
        <v>2.12160000000003</v>
      </c>
      <c r="AZ86" s="60" t="n">
        <f aca="false">(AX$2-COUNTA(AV70:AV86))/AY86</f>
        <v>0.942684766214166</v>
      </c>
      <c r="BA86" s="1" t="n">
        <f aca="false">($B$31-SUM(BB70:BB85))*B79</f>
        <v>106.837617644141</v>
      </c>
      <c r="BB86" s="1" t="n">
        <f aca="false">BC86-BA86</f>
        <v>628.979885642148</v>
      </c>
      <c r="BC86" s="1" t="n">
        <f aca="false">BC85</f>
        <v>735.817503286288</v>
      </c>
      <c r="BD86" s="16" t="n">
        <f aca="false">($B75-SUM(BB70:BB85))/BB86-1</f>
        <v>3.24646400000003</v>
      </c>
      <c r="BE86" s="60" t="n">
        <f aca="false">(BC$2-COUNTA(BA70:BA86))/BD86</f>
        <v>0.924082324646131</v>
      </c>
    </row>
    <row r="87" customFormat="false" ht="14.4" hidden="true" customHeight="false" outlineLevel="1" collapsed="false">
      <c r="F87" s="16"/>
      <c r="G87" s="60"/>
      <c r="K87" s="16"/>
      <c r="L87" s="60"/>
      <c r="P87" s="16"/>
      <c r="Q87" s="60"/>
      <c r="U87" s="16"/>
      <c r="V87" s="60"/>
      <c r="Z87" s="16"/>
      <c r="AA87" s="60"/>
      <c r="AE87" s="16"/>
      <c r="AF87" s="60"/>
      <c r="AJ87" s="16"/>
      <c r="AK87" s="60"/>
      <c r="AM87" s="1" t="n">
        <f aca="false">SUM($AM70:AM86)-$B75</f>
        <v>-1.45519152283669E-011</v>
      </c>
      <c r="AO87" s="16"/>
      <c r="AP87" s="60"/>
      <c r="AQ87" s="1" t="n">
        <f aca="false">($B$31-SUM(AR70:AR86))*B79</f>
        <v>30.3820492862709</v>
      </c>
      <c r="AR87" s="1" t="n">
        <f aca="false">AS87-AQ87</f>
        <v>759.551232156753</v>
      </c>
      <c r="AS87" s="1" t="n">
        <f aca="false">AS86</f>
        <v>789.933281443024</v>
      </c>
      <c r="AT87" s="16" t="n">
        <f aca="false">($B75-SUM(AR70:AR86))/AR87-1</f>
        <v>2.59792187762287E-014</v>
      </c>
      <c r="AU87" s="60" t="n">
        <f aca="false">(AS$2-COUNTA(AQ70:AQ87))/AT87</f>
        <v>0</v>
      </c>
      <c r="AV87" s="1" t="n">
        <f aca="false">($B$31-SUM(AW70:AW86))*B79</f>
        <v>57.4418570785665</v>
      </c>
      <c r="AW87" s="1" t="n">
        <f aca="false">AX87-AV87</f>
        <v>703.944326943209</v>
      </c>
      <c r="AX87" s="1" t="n">
        <f aca="false">AX86</f>
        <v>761.386184021775</v>
      </c>
      <c r="AY87" s="16" t="n">
        <f aca="false">($B75-SUM(AW70:AW86))/AW87-1</f>
        <v>1.04000000000003</v>
      </c>
      <c r="AZ87" s="60" t="n">
        <f aca="false">(AX$2-COUNTA(AV70:AV87))/AY87</f>
        <v>0.961538461538438</v>
      </c>
      <c r="BA87" s="1" t="n">
        <f aca="false">($B$31-SUM(BB70:BB86))*B79</f>
        <v>81.6784222184547</v>
      </c>
      <c r="BB87" s="1" t="n">
        <f aca="false">BC87-BA87</f>
        <v>654.139081067834</v>
      </c>
      <c r="BC87" s="1" t="n">
        <f aca="false">BC86</f>
        <v>735.817503286288</v>
      </c>
      <c r="BD87" s="16" t="n">
        <f aca="false">($B75-SUM(BB70:BB86))/BB87-1</f>
        <v>2.12160000000003</v>
      </c>
      <c r="BE87" s="60" t="n">
        <f aca="false">(BC$2-COUNTA(BA70:BA87))/BD87</f>
        <v>0.942684766214166</v>
      </c>
    </row>
    <row r="88" customFormat="false" ht="14.4" hidden="true" customHeight="false" outlineLevel="1" collapsed="false">
      <c r="F88" s="16"/>
      <c r="G88" s="60"/>
      <c r="K88" s="16"/>
      <c r="L88" s="60"/>
      <c r="P88" s="16"/>
      <c r="Q88" s="60"/>
      <c r="U88" s="16"/>
      <c r="V88" s="60"/>
      <c r="Z88" s="16"/>
      <c r="AA88" s="60"/>
      <c r="AE88" s="16"/>
      <c r="AF88" s="60"/>
      <c r="AJ88" s="16"/>
      <c r="AK88" s="60"/>
      <c r="AO88" s="16"/>
      <c r="AP88" s="60"/>
      <c r="AR88" s="1" t="n">
        <f aca="false">SUM($AR70:AR87)-$B75</f>
        <v>-2.00088834390044E-011</v>
      </c>
      <c r="AT88" s="16"/>
      <c r="AU88" s="60"/>
      <c r="AV88" s="1" t="n">
        <f aca="false">($B$31-SUM(AW70:AW87))*B79</f>
        <v>29.2840840008382</v>
      </c>
      <c r="AW88" s="1" t="n">
        <f aca="false">AX88-AV88</f>
        <v>732.102100020937</v>
      </c>
      <c r="AX88" s="1" t="n">
        <f aca="false">AX87</f>
        <v>761.386184021775</v>
      </c>
      <c r="AY88" s="16" t="n">
        <f aca="false">($B75-SUM(AW70:AW87))/AW88-1</f>
        <v>2.46469511466785E-014</v>
      </c>
      <c r="AZ88" s="60" t="n">
        <f aca="false">(AX$2-COUNTA(AV70:AV88))/AY88</f>
        <v>0</v>
      </c>
      <c r="BA88" s="1" t="n">
        <f aca="false">($B$31-SUM(BB70:BB87))*B79</f>
        <v>55.5128589757413</v>
      </c>
      <c r="BB88" s="1" t="n">
        <f aca="false">BC88-BA88</f>
        <v>680.304644310547</v>
      </c>
      <c r="BC88" s="1" t="n">
        <f aca="false">BC87</f>
        <v>735.817503286288</v>
      </c>
      <c r="BD88" s="16" t="n">
        <f aca="false">($B75-SUM(BB70:BB87))/BB88-1</f>
        <v>1.04000000000003</v>
      </c>
      <c r="BE88" s="60" t="n">
        <f aca="false">(BC$2-COUNTA(BA70:BA88))/BD88</f>
        <v>0.961538461538438</v>
      </c>
    </row>
    <row r="89" customFormat="false" ht="14.4" hidden="true" customHeight="false" outlineLevel="1" collapsed="false">
      <c r="F89" s="64"/>
      <c r="G89" s="60"/>
      <c r="K89" s="64"/>
      <c r="L89" s="60"/>
      <c r="P89" s="64"/>
      <c r="Q89" s="60"/>
      <c r="U89" s="64"/>
      <c r="V89" s="60"/>
      <c r="Z89" s="64"/>
      <c r="AA89" s="60"/>
      <c r="AE89" s="64"/>
      <c r="AF89" s="60"/>
      <c r="AJ89" s="64"/>
      <c r="AK89" s="60"/>
      <c r="AO89" s="64"/>
      <c r="AP89" s="60"/>
      <c r="AT89" s="64"/>
      <c r="AU89" s="60"/>
      <c r="AW89" s="1" t="n">
        <f aca="false">SUM($AW70:AW88)-$B75</f>
        <v>-1.81898940354586E-011</v>
      </c>
      <c r="AY89" s="64"/>
      <c r="AZ89" s="60"/>
      <c r="BA89" s="1" t="n">
        <f aca="false">($B$31-SUM(BB70:BB88))*B79</f>
        <v>28.3006732033195</v>
      </c>
      <c r="BB89" s="1" t="n">
        <f aca="false">BC89-BA89</f>
        <v>707.516830082969</v>
      </c>
      <c r="BC89" s="1" t="n">
        <f aca="false">BC88</f>
        <v>735.817503286288</v>
      </c>
      <c r="BD89" s="64" t="n">
        <f aca="false">($B75-SUM(BB70:BB88))/BB89-1</f>
        <v>2.46469511466785E-014</v>
      </c>
      <c r="BE89" s="60" t="n">
        <f aca="false">(BC$2-COUNTA(BA70:BA89))/BD89</f>
        <v>0</v>
      </c>
    </row>
    <row r="90" customFormat="false" ht="14.4" hidden="true" customHeight="false" outlineLevel="1" collapsed="false">
      <c r="BB90" s="1" t="n">
        <f aca="false">SUM($BB70:BB89)-$B75</f>
        <v>-1.81898940354586E-011</v>
      </c>
    </row>
    <row r="91" customFormat="false" ht="14.4" hidden="true" customHeight="false" outlineLevel="1" collapsed="false"/>
    <row r="92" customFormat="false" ht="14.4" hidden="true" customHeight="false" outlineLevel="1" collapsed="false">
      <c r="C92" s="1" t="n">
        <f aca="false">$B97*B101</f>
        <v>500</v>
      </c>
      <c r="D92" s="1" t="n">
        <f aca="false">E92-C92</f>
        <v>795.045749654567</v>
      </c>
      <c r="E92" s="1" t="n">
        <f aca="false">$B97*$B101/(1-(1+$B101)^-$E$2)</f>
        <v>1295.04574965457</v>
      </c>
      <c r="F92" s="16" t="n">
        <f aca="false">$B97/D92-1</f>
        <v>11.5778925355488</v>
      </c>
      <c r="G92" s="60" t="n">
        <f aca="false">(E$2-COUNTA(C92:C92))/F92</f>
        <v>0.77734354264961</v>
      </c>
      <c r="H92" s="1" t="n">
        <f aca="false">$B97*B101</f>
        <v>500</v>
      </c>
      <c r="I92" s="1" t="n">
        <f aca="false">J92-H92</f>
        <v>703.88891490668</v>
      </c>
      <c r="J92" s="1" t="n">
        <f aca="false">$B97*$B101/(1-(1+$B101)^-$J$2)</f>
        <v>1203.88891490668</v>
      </c>
      <c r="K92" s="16" t="n">
        <f aca="false">$B97/I92-1</f>
        <v>13.2067871623263</v>
      </c>
      <c r="L92" s="60" t="n">
        <f aca="false">(J$2-COUNTA(H92:H92))/K92</f>
        <v>0.757186428242444</v>
      </c>
      <c r="M92" s="1" t="n">
        <f aca="false">$B97*B101</f>
        <v>500</v>
      </c>
      <c r="N92" s="1" t="n">
        <f aca="false">O92-M92</f>
        <v>628.254100208154</v>
      </c>
      <c r="O92" s="1" t="n">
        <f aca="false">$B97*$B101/(1-(1+$B101)^-$O$2)</f>
        <v>1128.25410020815</v>
      </c>
      <c r="P92" s="16" t="n">
        <f aca="false">$B97/N92-1</f>
        <v>14.9171265204426</v>
      </c>
      <c r="Q92" s="60" t="n">
        <f aca="false">(O$2-COUNTA(M92:M92))/P92</f>
        <v>0.737407434664142</v>
      </c>
      <c r="R92" s="1" t="n">
        <f aca="false">$B97*B101</f>
        <v>500</v>
      </c>
      <c r="S92" s="1" t="n">
        <f aca="false">T92-R92</f>
        <v>564.557651677276</v>
      </c>
      <c r="T92" s="1" t="n">
        <f aca="false">$B97*$B101/(1-(1+$B101)^-$T$2)</f>
        <v>1064.55765167728</v>
      </c>
      <c r="U92" s="16" t="n">
        <f aca="false">$B97/S92-1</f>
        <v>16.7129828464647</v>
      </c>
      <c r="V92" s="60" t="n">
        <f aca="false">(T$2-COUNTA(R92:R92))/U92</f>
        <v>0.718004685952176</v>
      </c>
      <c r="W92" s="1" t="n">
        <f aca="false">$B97*B101</f>
        <v>500</v>
      </c>
      <c r="X92" s="1" t="n">
        <f aca="false">Y92-W92</f>
        <v>510.239694572603</v>
      </c>
      <c r="Y92" s="1" t="n">
        <f aca="false">$B97*$B101/(1-(1+$B101)^-$Y$2)</f>
        <v>1010.2396945726</v>
      </c>
      <c r="Z92" s="16" t="n">
        <f aca="false">$B97/X92-1</f>
        <v>18.5986319887879</v>
      </c>
      <c r="AA92" s="60" t="n">
        <f aca="false">(Y$2-COUNTA(W92:W92))/Z92</f>
        <v>0.698976140171866</v>
      </c>
      <c r="AB92" s="1" t="n">
        <f aca="false">$B97*B101</f>
        <v>500</v>
      </c>
      <c r="AC92" s="1" t="n">
        <f aca="false">AD92-AB92</f>
        <v>463.422876092444</v>
      </c>
      <c r="AD92" s="1" t="n">
        <f aca="false">$B97*$B101/(1-(1+$B101)^-$AD$2)</f>
        <v>963.422876092444</v>
      </c>
      <c r="AE92" s="16" t="n">
        <f aca="false">$B97/AC92-1</f>
        <v>20.5785635882274</v>
      </c>
      <c r="AF92" s="60" t="n">
        <f aca="false">(AD$2-COUNTA(AB92:AB92))/AE92</f>
        <v>0.68031959276347</v>
      </c>
      <c r="AG92" s="1" t="n">
        <f aca="false">$B97*B101</f>
        <v>500</v>
      </c>
      <c r="AH92" s="1" t="n">
        <f aca="false">AI92-AG92</f>
        <v>422.699079776457</v>
      </c>
      <c r="AI92" s="1" t="n">
        <f aca="false">$B97*$B101/(1-(1+$B101)^-$AI$2)</f>
        <v>922.699079776457</v>
      </c>
      <c r="AJ92" s="16" t="n">
        <f aca="false">$B97/AH92-1</f>
        <v>22.6574917676387</v>
      </c>
      <c r="AK92" s="60" t="n">
        <f aca="false">(AI$2-COUNTA(AG92:AG92))/AJ92</f>
        <v>0.662032680132062</v>
      </c>
      <c r="AL92" s="1" t="n">
        <f aca="false">$B97*B101</f>
        <v>500</v>
      </c>
      <c r="AM92" s="1" t="n">
        <f aca="false">AN92-AL92</f>
        <v>386.991417312861</v>
      </c>
      <c r="AN92" s="1" t="n">
        <f aca="false">$B97*$B101/(1-(1+$B101)^-$AN$2)</f>
        <v>886.991417312861</v>
      </c>
      <c r="AO92" s="16" t="n">
        <f aca="false">$B97/AM92-1</f>
        <v>24.8403663560207</v>
      </c>
      <c r="AP92" s="60" t="n">
        <f aca="false">(AN$2-COUNTA(AL92:AL92))/AO92</f>
        <v>0.644112883468887</v>
      </c>
      <c r="AQ92" s="1" t="n">
        <f aca="false">$B97*B101</f>
        <v>500</v>
      </c>
      <c r="AR92" s="1" t="n">
        <f aca="false">AS92-AQ92</f>
        <v>355.46222319736</v>
      </c>
      <c r="AS92" s="1" t="n">
        <f aca="false">$B97*$B101/(1-(1+$B101)^-$AS$2)</f>
        <v>855.46222319736</v>
      </c>
      <c r="AT92" s="16" t="n">
        <f aca="false">$B97/AR92-1</f>
        <v>27.1323846738217</v>
      </c>
      <c r="AU92" s="60" t="n">
        <f aca="false">(AS$2-COUNTA(AQ92:AQ92))/AT92</f>
        <v>0.626557532792251</v>
      </c>
      <c r="AV92" s="1" t="n">
        <f aca="false">$B97*B101</f>
        <v>500</v>
      </c>
      <c r="AW92" s="1" t="n">
        <f aca="false">AX92-AV92</f>
        <v>327.450103817562</v>
      </c>
      <c r="AX92" s="1" t="n">
        <f aca="false">$B97*$B101/(1-(1+$B101)^-$AX$2)</f>
        <v>827.450103817562</v>
      </c>
      <c r="AY92" s="16" t="n">
        <f aca="false">$B97/AW92-1</f>
        <v>29.5390039075128</v>
      </c>
      <c r="AZ92" s="60" t="n">
        <f aca="false">(AX$2-COUNTA(AV92:AV92))/AY92</f>
        <v>0.609363811195475</v>
      </c>
      <c r="BA92" s="1" t="n">
        <f aca="false">$B97*B101</f>
        <v>500</v>
      </c>
      <c r="BB92" s="1" t="n">
        <f aca="false">BC92-BA92</f>
        <v>302.425871906913</v>
      </c>
      <c r="BC92" s="1" t="n">
        <f aca="false">$B97*$B101/(1-(1+$B101)^-$BC$2)</f>
        <v>802.425871906913</v>
      </c>
      <c r="BD92" s="16" t="n">
        <f aca="false">$B97/BB92-1</f>
        <v>32.0659541028884</v>
      </c>
      <c r="BE92" s="60" t="n">
        <f aca="false">(BC$2-COUNTA(BA92:BA92))/BD92</f>
        <v>0.592528759288922</v>
      </c>
    </row>
    <row r="93" customFormat="false" ht="14.4" hidden="true" customHeight="false" outlineLevel="1" collapsed="false">
      <c r="C93" s="1" t="n">
        <f aca="false">($B$31-SUM(D92:D92))*B101</f>
        <v>460.247712517272</v>
      </c>
      <c r="D93" s="1" t="n">
        <f aca="false">E93-C93</f>
        <v>834.798037137295</v>
      </c>
      <c r="E93" s="1" t="n">
        <f aca="false">E92</f>
        <v>1295.04574965457</v>
      </c>
      <c r="F93" s="16" t="n">
        <f aca="false">($B97-SUM(D92:D92))/D93-1</f>
        <v>10.0265643195703</v>
      </c>
      <c r="G93" s="60" t="n">
        <f aca="false">(E$2-COUNTA(C92:C93))/F93</f>
        <v>0.797880484782333</v>
      </c>
      <c r="H93" s="1" t="n">
        <f aca="false">($B$31-SUM(I92:I92))*B101</f>
        <v>464.805554254666</v>
      </c>
      <c r="I93" s="1" t="n">
        <f aca="false">J93-H93</f>
        <v>739.083360652014</v>
      </c>
      <c r="J93" s="1" t="n">
        <f aca="false">J92</f>
        <v>1203.88891490668</v>
      </c>
      <c r="K93" s="16" t="n">
        <f aca="false">($B97-SUM(I92:I92))/I93-1</f>
        <v>11.5778925355488</v>
      </c>
      <c r="L93" s="60" t="n">
        <f aca="false">(J$2-COUNTA(H92:H93))/K93</f>
        <v>0.777343542649609</v>
      </c>
      <c r="M93" s="1" t="n">
        <f aca="false">($B$31-SUM(N92:N92))*B101</f>
        <v>468.587294989592</v>
      </c>
      <c r="N93" s="1" t="n">
        <f aca="false">O93-M93</f>
        <v>659.666805218562</v>
      </c>
      <c r="O93" s="1" t="n">
        <f aca="false">O92</f>
        <v>1128.25410020815</v>
      </c>
      <c r="P93" s="16" t="n">
        <f aca="false">($B97-SUM(N92:N92))/N93-1</f>
        <v>13.2067871623263</v>
      </c>
      <c r="Q93" s="60" t="n">
        <f aca="false">(O$2-COUNTA(M92:M93))/P93</f>
        <v>0.757186428242445</v>
      </c>
      <c r="R93" s="1" t="n">
        <f aca="false">($B$31-SUM(S92:S92))*B101</f>
        <v>471.772117416136</v>
      </c>
      <c r="S93" s="1" t="n">
        <f aca="false">T93-R93</f>
        <v>592.78553426114</v>
      </c>
      <c r="T93" s="1" t="n">
        <f aca="false">T92</f>
        <v>1064.55765167728</v>
      </c>
      <c r="U93" s="16" t="n">
        <f aca="false">($B97-SUM(S92:S92))/S93-1</f>
        <v>14.9171265204426</v>
      </c>
      <c r="V93" s="60" t="n">
        <f aca="false">(T$2-COUNTA(R92:R93))/U93</f>
        <v>0.737407434664141</v>
      </c>
      <c r="W93" s="1" t="n">
        <f aca="false">($B$31-SUM(X92:X92))*B101</f>
        <v>474.48801527137</v>
      </c>
      <c r="X93" s="1" t="n">
        <f aca="false">Y93-W93</f>
        <v>535.751679301233</v>
      </c>
      <c r="Y93" s="1" t="n">
        <f aca="false">Y92</f>
        <v>1010.2396945726</v>
      </c>
      <c r="Z93" s="16" t="n">
        <f aca="false">($B97-SUM(X92:X92))/X93-1</f>
        <v>16.7129828464647</v>
      </c>
      <c r="AA93" s="60" t="n">
        <f aca="false">(Y$2-COUNTA(W92:W93))/Z93</f>
        <v>0.718004685952176</v>
      </c>
      <c r="AB93" s="1" t="n">
        <f aca="false">($B$31-SUM(AC92:AC92))*B101</f>
        <v>476.828856195378</v>
      </c>
      <c r="AC93" s="1" t="n">
        <f aca="false">AD93-AB93</f>
        <v>486.594019897066</v>
      </c>
      <c r="AD93" s="1" t="n">
        <f aca="false">AD92</f>
        <v>963.422876092444</v>
      </c>
      <c r="AE93" s="16" t="n">
        <f aca="false">($B97-SUM(AC92:AC92))/AC93-1</f>
        <v>18.598631988788</v>
      </c>
      <c r="AF93" s="60" t="n">
        <f aca="false">(AD$2-COUNTA(AB92:AB93))/AE93</f>
        <v>0.698976140171866</v>
      </c>
      <c r="AG93" s="1" t="n">
        <f aca="false">($B$31-SUM(AH92:AH92))*B101</f>
        <v>478.865046011177</v>
      </c>
      <c r="AH93" s="1" t="n">
        <f aca="false">AI93-AG93</f>
        <v>443.83403376528</v>
      </c>
      <c r="AI93" s="1" t="n">
        <f aca="false">AI92</f>
        <v>922.699079776457</v>
      </c>
      <c r="AJ93" s="16" t="n">
        <f aca="false">($B97-SUM(AH92:AH92))/AH93-1</f>
        <v>20.5785635882273</v>
      </c>
      <c r="AK93" s="60" t="n">
        <f aca="false">(AI$2-COUNTA(AG92:AG93))/AJ93</f>
        <v>0.68031959276347</v>
      </c>
      <c r="AL93" s="1" t="n">
        <f aca="false">($B$31-SUM(AM92:AM92))*B101</f>
        <v>480.650429134357</v>
      </c>
      <c r="AM93" s="1" t="n">
        <f aca="false">AN93-AL93</f>
        <v>406.340988178504</v>
      </c>
      <c r="AN93" s="1" t="n">
        <f aca="false">AN92</f>
        <v>886.991417312861</v>
      </c>
      <c r="AO93" s="16" t="n">
        <f aca="false">($B97-SUM(AM92:AM92))/AM93-1</f>
        <v>22.6574917676387</v>
      </c>
      <c r="AP93" s="60" t="n">
        <f aca="false">(AN$2-COUNTA(AL92:AL93))/AO93</f>
        <v>0.662032680132062</v>
      </c>
      <c r="AQ93" s="1" t="n">
        <f aca="false">($B$31-SUM(AR92:AR92))*B101</f>
        <v>482.226888840132</v>
      </c>
      <c r="AR93" s="1" t="n">
        <f aca="false">AS93-AQ93</f>
        <v>373.235334357228</v>
      </c>
      <c r="AS93" s="1" t="n">
        <f aca="false">AS92</f>
        <v>855.46222319736</v>
      </c>
      <c r="AT93" s="16" t="n">
        <f aca="false">($B97-SUM(AR92:AR92))/AR93-1</f>
        <v>24.8403663560207</v>
      </c>
      <c r="AU93" s="60" t="n">
        <f aca="false">(AS$2-COUNTA(AQ92:AQ93))/AT93</f>
        <v>0.644112883468887</v>
      </c>
      <c r="AV93" s="1" t="n">
        <f aca="false">($B$31-SUM(AW92:AW92))*B101</f>
        <v>483.627494809122</v>
      </c>
      <c r="AW93" s="1" t="n">
        <f aca="false">AX93-AV93</f>
        <v>343.82260900844</v>
      </c>
      <c r="AX93" s="1" t="n">
        <f aca="false">AX92</f>
        <v>827.450103817562</v>
      </c>
      <c r="AY93" s="16" t="n">
        <f aca="false">($B97-SUM(AW92:AW92))/AW93-1</f>
        <v>27.1323846738217</v>
      </c>
      <c r="AZ93" s="60" t="n">
        <f aca="false">(AX$2-COUNTA(AV92:AV93))/AY93</f>
        <v>0.626557532792251</v>
      </c>
      <c r="BA93" s="1" t="n">
        <f aca="false">($B$31-SUM(BB92:BB92))*B101</f>
        <v>484.878706404654</v>
      </c>
      <c r="BB93" s="1" t="n">
        <f aca="false">BC93-BA93</f>
        <v>317.547165502259</v>
      </c>
      <c r="BC93" s="1" t="n">
        <f aca="false">BC92</f>
        <v>802.425871906913</v>
      </c>
      <c r="BD93" s="16" t="n">
        <f aca="false">($B97-SUM(BB92:BB92))/BB93-1</f>
        <v>29.5390039075128</v>
      </c>
      <c r="BE93" s="60" t="n">
        <f aca="false">(BC$2-COUNTA(BA92:BA93))/BD93</f>
        <v>0.609363811195475</v>
      </c>
    </row>
    <row r="94" customFormat="false" ht="14.4" hidden="true" customHeight="false" outlineLevel="1" collapsed="false">
      <c r="C94" s="1" t="n">
        <f aca="false">($B$31-SUM(D92:D93))*B101</f>
        <v>418.507810660407</v>
      </c>
      <c r="D94" s="1" t="n">
        <f aca="false">E94-C94</f>
        <v>876.53793899416</v>
      </c>
      <c r="E94" s="1" t="n">
        <f aca="false">E93</f>
        <v>1295.04574965457</v>
      </c>
      <c r="F94" s="16" t="n">
        <f aca="false">($B97-SUM(D92:D93))/D94-1</f>
        <v>8.54910887578125</v>
      </c>
      <c r="G94" s="60" t="n">
        <f aca="false">(E$2-COUNTA(C92:C94))/F94</f>
        <v>0.818798789641138</v>
      </c>
      <c r="H94" s="1" t="n">
        <f aca="false">($B$31-SUM(I92:I93))*B101</f>
        <v>427.851386222065</v>
      </c>
      <c r="I94" s="1" t="n">
        <f aca="false">J94-H94</f>
        <v>776.037528684615</v>
      </c>
      <c r="J94" s="1" t="n">
        <f aca="false">J93</f>
        <v>1203.88891490668</v>
      </c>
      <c r="K94" s="16" t="n">
        <f aca="false">($B97-SUM(I92:I93))/I94-1</f>
        <v>10.0265643195703</v>
      </c>
      <c r="L94" s="60" t="n">
        <f aca="false">(J$2-COUNTA(H92:H94))/K94</f>
        <v>0.797880484782332</v>
      </c>
      <c r="M94" s="1" t="n">
        <f aca="false">($B$31-SUM(N92:N93))*B101</f>
        <v>435.603954728664</v>
      </c>
      <c r="N94" s="1" t="n">
        <f aca="false">O94-M94</f>
        <v>692.65014547949</v>
      </c>
      <c r="O94" s="1" t="n">
        <f aca="false">O93</f>
        <v>1128.25410020815</v>
      </c>
      <c r="P94" s="16" t="n">
        <f aca="false">($B97-SUM(N92:N93))/N94-1</f>
        <v>11.5778925355488</v>
      </c>
      <c r="Q94" s="60" t="n">
        <f aca="false">(O$2-COUNTA(M92:M94))/P94</f>
        <v>0.77734354264961</v>
      </c>
      <c r="R94" s="1" t="n">
        <f aca="false">($B$31-SUM(S92:S93))*B101</f>
        <v>442.132840703079</v>
      </c>
      <c r="S94" s="1" t="n">
        <f aca="false">T94-R94</f>
        <v>622.424810974197</v>
      </c>
      <c r="T94" s="1" t="n">
        <f aca="false">T93</f>
        <v>1064.55765167728</v>
      </c>
      <c r="U94" s="16" t="n">
        <f aca="false">($B97-SUM(S92:S93))/S94-1</f>
        <v>13.2067871623263</v>
      </c>
      <c r="V94" s="60" t="n">
        <f aca="false">(T$2-COUNTA(R92:R94))/U94</f>
        <v>0.757186428242444</v>
      </c>
      <c r="W94" s="1" t="n">
        <f aca="false">($B$31-SUM(X92:X93))*B101</f>
        <v>447.700431306308</v>
      </c>
      <c r="X94" s="1" t="n">
        <f aca="false">Y94-W94</f>
        <v>562.539263266294</v>
      </c>
      <c r="Y94" s="1" t="n">
        <f aca="false">Y93</f>
        <v>1010.2396945726</v>
      </c>
      <c r="Z94" s="16" t="n">
        <f aca="false">($B97-SUM(X92:X93))/X94-1</f>
        <v>14.9171265204426</v>
      </c>
      <c r="AA94" s="60" t="n">
        <f aca="false">(Y$2-COUNTA(W92:W94))/Z94</f>
        <v>0.737407434664142</v>
      </c>
      <c r="AB94" s="1" t="n">
        <f aca="false">($B$31-SUM(AC92:AC93))*B101</f>
        <v>452.499155200525</v>
      </c>
      <c r="AC94" s="1" t="n">
        <f aca="false">AD94-AB94</f>
        <v>510.923720891919</v>
      </c>
      <c r="AD94" s="1" t="n">
        <f aca="false">AD93</f>
        <v>963.422876092444</v>
      </c>
      <c r="AE94" s="16" t="n">
        <f aca="false">($B97-SUM(AC92:AC93))/AC94-1</f>
        <v>16.7129828464647</v>
      </c>
      <c r="AF94" s="60" t="n">
        <f aca="false">(AD$2-COUNTA(AB92:AB94))/AE94</f>
        <v>0.718004685952176</v>
      </c>
      <c r="AG94" s="1" t="n">
        <f aca="false">($B$31-SUM(AH92:AH93))*B101</f>
        <v>456.673344322913</v>
      </c>
      <c r="AH94" s="1" t="n">
        <f aca="false">AI94-AG94</f>
        <v>466.025735453544</v>
      </c>
      <c r="AI94" s="1" t="n">
        <f aca="false">AI93</f>
        <v>922.699079776457</v>
      </c>
      <c r="AJ94" s="16" t="n">
        <f aca="false">($B97-SUM(AH92:AH93))/AH94-1</f>
        <v>18.598631988788</v>
      </c>
      <c r="AK94" s="60" t="n">
        <f aca="false">(AI$2-COUNTA(AG92:AG94))/AJ94</f>
        <v>0.698976140171866</v>
      </c>
      <c r="AL94" s="1" t="n">
        <f aca="false">($B$31-SUM(AM92:AM93))*B101</f>
        <v>460.333379725432</v>
      </c>
      <c r="AM94" s="1" t="n">
        <f aca="false">AN94-AL94</f>
        <v>426.658037587429</v>
      </c>
      <c r="AN94" s="1" t="n">
        <f aca="false">AN93</f>
        <v>886.991417312861</v>
      </c>
      <c r="AO94" s="16" t="n">
        <f aca="false">($B97-SUM(AM92:AM93))/AM94-1</f>
        <v>20.5785635882274</v>
      </c>
      <c r="AP94" s="60" t="n">
        <f aca="false">(AN$2-COUNTA(AL92:AL94))/AO94</f>
        <v>0.68031959276347</v>
      </c>
      <c r="AQ94" s="1" t="n">
        <f aca="false">($B$31-SUM(AR92:AR93))*B101</f>
        <v>463.565122122271</v>
      </c>
      <c r="AR94" s="1" t="n">
        <f aca="false">AS94-AQ94</f>
        <v>391.897101075089</v>
      </c>
      <c r="AS94" s="1" t="n">
        <f aca="false">AS93</f>
        <v>855.46222319736</v>
      </c>
      <c r="AT94" s="16" t="n">
        <f aca="false">($B97-SUM(AR92:AR93))/AR94-1</f>
        <v>22.6574917676387</v>
      </c>
      <c r="AU94" s="60" t="n">
        <f aca="false">(AS$2-COUNTA(AQ92:AQ94))/AT94</f>
        <v>0.662032680132062</v>
      </c>
      <c r="AV94" s="1" t="n">
        <f aca="false">($B$31-SUM(AW92:AW93))*B101</f>
        <v>466.4363643587</v>
      </c>
      <c r="AW94" s="1" t="n">
        <f aca="false">AX94-AV94</f>
        <v>361.013739458862</v>
      </c>
      <c r="AX94" s="1" t="n">
        <f aca="false">AX93</f>
        <v>827.450103817562</v>
      </c>
      <c r="AY94" s="16" t="n">
        <f aca="false">($B97-SUM(AW92:AW93))/AW94-1</f>
        <v>24.8403663560207</v>
      </c>
      <c r="AZ94" s="60" t="n">
        <f aca="false">(AX$2-COUNTA(AV92:AV94))/AY94</f>
        <v>0.644112883468887</v>
      </c>
      <c r="BA94" s="1" t="n">
        <f aca="false">($B$31-SUM(BB92:BB93))*B101</f>
        <v>469.001348129541</v>
      </c>
      <c r="BB94" s="1" t="n">
        <f aca="false">BC94-BA94</f>
        <v>333.424523777372</v>
      </c>
      <c r="BC94" s="1" t="n">
        <f aca="false">BC93</f>
        <v>802.425871906913</v>
      </c>
      <c r="BD94" s="16" t="n">
        <f aca="false">($B97-SUM(BB92:BB93))/BB94-1</f>
        <v>27.1323846738217</v>
      </c>
      <c r="BE94" s="60" t="n">
        <f aca="false">(BC$2-COUNTA(BA92:BA94))/BD94</f>
        <v>0.626557532792251</v>
      </c>
    </row>
    <row r="95" customFormat="false" ht="14.4" hidden="true" customHeight="false" outlineLevel="1" collapsed="false">
      <c r="C95" s="1" t="n">
        <f aca="false">($B$31-SUM(D92:D94))*B101</f>
        <v>374.680913710699</v>
      </c>
      <c r="D95" s="1" t="n">
        <f aca="false">E95-C95</f>
        <v>920.364835943868</v>
      </c>
      <c r="E95" s="1" t="n">
        <f aca="false">E94</f>
        <v>1295.04574965457</v>
      </c>
      <c r="F95" s="16" t="n">
        <f aca="false">($B97-SUM(D92:D94))/D95-1</f>
        <v>7.142008453125</v>
      </c>
      <c r="G95" s="60" t="n">
        <f aca="false">(E$2-COUNTA(C92:C95))/F95</f>
        <v>0.840099817772504</v>
      </c>
      <c r="H95" s="1" t="n">
        <f aca="false">($B$31-SUM(I92:I94))*B101</f>
        <v>389.049509787834</v>
      </c>
      <c r="I95" s="1" t="n">
        <f aca="false">J95-H95</f>
        <v>814.839405118846</v>
      </c>
      <c r="J95" s="1" t="n">
        <f aca="false">J94</f>
        <v>1203.88891490668</v>
      </c>
      <c r="K95" s="16" t="n">
        <f aca="false">($B97-SUM(I92:I94))/I95-1</f>
        <v>8.54910887578126</v>
      </c>
      <c r="L95" s="60" t="n">
        <f aca="false">(J$2-COUNTA(H92:H95))/K95</f>
        <v>0.818798789641138</v>
      </c>
      <c r="M95" s="1" t="n">
        <f aca="false">($B$31-SUM(N92:N94))*B101</f>
        <v>400.97144745469</v>
      </c>
      <c r="N95" s="1" t="n">
        <f aca="false">O95-M95</f>
        <v>727.282652753464</v>
      </c>
      <c r="O95" s="1" t="n">
        <f aca="false">O94</f>
        <v>1128.25410020815</v>
      </c>
      <c r="P95" s="16" t="n">
        <f aca="false">($B97-SUM(N92:N94))/N95-1</f>
        <v>10.0265643195703</v>
      </c>
      <c r="Q95" s="60" t="n">
        <f aca="false">(O$2-COUNTA(M92:M95))/P95</f>
        <v>0.797880484782332</v>
      </c>
      <c r="R95" s="1" t="n">
        <f aca="false">($B$31-SUM(S92:S94))*B101</f>
        <v>411.011600154369</v>
      </c>
      <c r="S95" s="1" t="n">
        <f aca="false">T95-R95</f>
        <v>653.546051522907</v>
      </c>
      <c r="T95" s="1" t="n">
        <f aca="false">T94</f>
        <v>1064.55765167728</v>
      </c>
      <c r="U95" s="16" t="n">
        <f aca="false">($B97-SUM(S92:S94))/S95-1</f>
        <v>11.5778925355488</v>
      </c>
      <c r="V95" s="60" t="n">
        <f aca="false">(T$2-COUNTA(R92:R95))/U95</f>
        <v>0.777343542649609</v>
      </c>
      <c r="W95" s="1" t="n">
        <f aca="false">($B$31-SUM(X92:X94))*B101</f>
        <v>419.573468142994</v>
      </c>
      <c r="X95" s="1" t="n">
        <f aca="false">Y95-W95</f>
        <v>590.666226429609</v>
      </c>
      <c r="Y95" s="1" t="n">
        <f aca="false">Y94</f>
        <v>1010.2396945726</v>
      </c>
      <c r="Z95" s="16" t="n">
        <f aca="false">($B97-SUM(X92:X94))/X95-1</f>
        <v>13.2067871623263</v>
      </c>
      <c r="AA95" s="60" t="n">
        <f aca="false">(Y$2-COUNTA(W92:W95))/Z95</f>
        <v>0.757186428242445</v>
      </c>
      <c r="AB95" s="1" t="n">
        <f aca="false">($B$31-SUM(AC92:AC94))*B101</f>
        <v>426.952969155929</v>
      </c>
      <c r="AC95" s="1" t="n">
        <f aca="false">AD95-AB95</f>
        <v>536.469906936515</v>
      </c>
      <c r="AD95" s="1" t="n">
        <f aca="false">AD94</f>
        <v>963.422876092444</v>
      </c>
      <c r="AE95" s="16" t="n">
        <f aca="false">($B97-SUM(AC92:AC94))/AC95-1</f>
        <v>14.9171265204426</v>
      </c>
      <c r="AF95" s="60" t="n">
        <f aca="false">(AD$2-COUNTA(AB92:AB95))/AE95</f>
        <v>0.737407434664141</v>
      </c>
      <c r="AG95" s="1" t="n">
        <f aca="false">($B$31-SUM(AH92:AH94))*B101</f>
        <v>433.372057550236</v>
      </c>
      <c r="AH95" s="1" t="n">
        <f aca="false">AI95-AG95</f>
        <v>489.327022226221</v>
      </c>
      <c r="AI95" s="1" t="n">
        <f aca="false">AI94</f>
        <v>922.699079776457</v>
      </c>
      <c r="AJ95" s="16" t="n">
        <f aca="false">($B97-SUM(AH92:AH94))/AH95-1</f>
        <v>16.7129828464647</v>
      </c>
      <c r="AK95" s="60" t="n">
        <f aca="false">(AI$2-COUNTA(AG92:AG95))/AJ95</f>
        <v>0.718004685952176</v>
      </c>
      <c r="AL95" s="1" t="n">
        <f aca="false">($B$31-SUM(AM92:AM94))*B101</f>
        <v>439.00047784606</v>
      </c>
      <c r="AM95" s="1" t="n">
        <f aca="false">AN95-AL95</f>
        <v>447.9909394668</v>
      </c>
      <c r="AN95" s="1" t="n">
        <f aca="false">AN94</f>
        <v>886.991417312861</v>
      </c>
      <c r="AO95" s="16" t="n">
        <f aca="false">($B97-SUM(AM92:AM94))/AM95-1</f>
        <v>18.598631988788</v>
      </c>
      <c r="AP95" s="60" t="n">
        <f aca="false">(AN$2-COUNTA(AL92:AL95))/AO95</f>
        <v>0.698976140171866</v>
      </c>
      <c r="AQ95" s="1" t="n">
        <f aca="false">($B$31-SUM(AR92:AR94))*B101</f>
        <v>443.970267068516</v>
      </c>
      <c r="AR95" s="1" t="n">
        <f aca="false">AS95-AQ95</f>
        <v>411.491956128844</v>
      </c>
      <c r="AS95" s="1" t="n">
        <f aca="false">AS94</f>
        <v>855.46222319736</v>
      </c>
      <c r="AT95" s="16" t="n">
        <f aca="false">($B97-SUM(AR92:AR94))/AR95-1</f>
        <v>20.5785635882274</v>
      </c>
      <c r="AU95" s="60" t="n">
        <f aca="false">(AS$2-COUNTA(AQ92:AQ95))/AT95</f>
        <v>0.68031959276347</v>
      </c>
      <c r="AV95" s="1" t="n">
        <f aca="false">($B$31-SUM(AW92:AW94))*B101</f>
        <v>448.385677385757</v>
      </c>
      <c r="AW95" s="1" t="n">
        <f aca="false">AX95-AV95</f>
        <v>379.064426431806</v>
      </c>
      <c r="AX95" s="1" t="n">
        <f aca="false">AX94</f>
        <v>827.450103817562</v>
      </c>
      <c r="AY95" s="16" t="n">
        <f aca="false">($B97-SUM(AW92:AW94))/AW95-1</f>
        <v>22.6574917676387</v>
      </c>
      <c r="AZ95" s="60" t="n">
        <f aca="false">(AX$2-COUNTA(AV92:AV95))/AY95</f>
        <v>0.662032680132062</v>
      </c>
      <c r="BA95" s="1" t="n">
        <f aca="false">($B$31-SUM(BB92:BB94))*B101</f>
        <v>452.330121940673</v>
      </c>
      <c r="BB95" s="1" t="n">
        <f aca="false">BC95-BA95</f>
        <v>350.09574996624</v>
      </c>
      <c r="BC95" s="1" t="n">
        <f aca="false">BC94</f>
        <v>802.425871906913</v>
      </c>
      <c r="BD95" s="16" t="n">
        <f aca="false">($B97-SUM(BB92:BB94))/BB95-1</f>
        <v>24.8403663560207</v>
      </c>
      <c r="BE95" s="60" t="n">
        <f aca="false">(BC$2-COUNTA(BA92:BA95))/BD95</f>
        <v>0.644112883468887</v>
      </c>
    </row>
    <row r="96" customFormat="false" ht="14.4" hidden="true" customHeight="false" outlineLevel="1" collapsed="false">
      <c r="C96" s="1" t="n">
        <f aca="false">($B$31-SUM(D92:D95))*B101</f>
        <v>328.662671913506</v>
      </c>
      <c r="D96" s="1" t="n">
        <f aca="false">E96-C96</f>
        <v>966.383077741061</v>
      </c>
      <c r="E96" s="1" t="n">
        <f aca="false">E95</f>
        <v>1295.04574965457</v>
      </c>
      <c r="F96" s="16" t="n">
        <f aca="false">($B97-SUM(D92:D95))/D96-1</f>
        <v>5.8019128125</v>
      </c>
      <c r="G96" s="60" t="n">
        <f aca="false">(E$2-COUNTA(C92:C96))/F96</f>
        <v>0.861784752991753</v>
      </c>
      <c r="H96" s="1" t="n">
        <f aca="false">($B$31-SUM(I92:I95))*B101</f>
        <v>348.307539531892</v>
      </c>
      <c r="I96" s="1" t="n">
        <f aca="false">J96-H96</f>
        <v>855.581375374788</v>
      </c>
      <c r="J96" s="1" t="n">
        <f aca="false">J95</f>
        <v>1203.88891490668</v>
      </c>
      <c r="K96" s="16" t="n">
        <f aca="false">($B97-SUM(I92:I95))/I96-1</f>
        <v>7.14200845312501</v>
      </c>
      <c r="L96" s="60" t="n">
        <f aca="false">(J$2-COUNTA(H92:H96))/K96</f>
        <v>0.840099817772504</v>
      </c>
      <c r="M96" s="1" t="n">
        <f aca="false">($B$31-SUM(N92:N95))*B101</f>
        <v>364.607314817017</v>
      </c>
      <c r="N96" s="1" t="n">
        <f aca="false">O96-M96</f>
        <v>763.646785391137</v>
      </c>
      <c r="O96" s="1" t="n">
        <f aca="false">O95</f>
        <v>1128.25410020815</v>
      </c>
      <c r="P96" s="16" t="n">
        <f aca="false">($B97-SUM(N92:N95))/N96-1</f>
        <v>8.54910887578125</v>
      </c>
      <c r="Q96" s="60" t="n">
        <f aca="false">(O$2-COUNTA(M92:M96))/P96</f>
        <v>0.818798789641138</v>
      </c>
      <c r="R96" s="1" t="n">
        <f aca="false">($B$31-SUM(S92:S95))*B101</f>
        <v>378.334297578224</v>
      </c>
      <c r="S96" s="1" t="n">
        <f aca="false">T96-R96</f>
        <v>686.223354099052</v>
      </c>
      <c r="T96" s="1" t="n">
        <f aca="false">T95</f>
        <v>1064.55765167728</v>
      </c>
      <c r="U96" s="16" t="n">
        <f aca="false">($B97-SUM(S92:S95))/S96-1</f>
        <v>10.0265643195703</v>
      </c>
      <c r="V96" s="60" t="n">
        <f aca="false">(T$2-COUNTA(R92:R96))/U96</f>
        <v>0.797880484782332</v>
      </c>
      <c r="W96" s="1" t="n">
        <f aca="false">($B$31-SUM(X92:X95))*B101</f>
        <v>390.040156821513</v>
      </c>
      <c r="X96" s="1" t="n">
        <f aca="false">Y96-W96</f>
        <v>620.19953775109</v>
      </c>
      <c r="Y96" s="1" t="n">
        <f aca="false">Y95</f>
        <v>1010.2396945726</v>
      </c>
      <c r="Z96" s="16" t="n">
        <f aca="false">($B97-SUM(X92:X95))/X96-1</f>
        <v>11.5778925355488</v>
      </c>
      <c r="AA96" s="60" t="n">
        <f aca="false">(Y$2-COUNTA(W92:W96))/Z96</f>
        <v>0.77734354264961</v>
      </c>
      <c r="AB96" s="1" t="n">
        <f aca="false">($B$31-SUM(AC92:AC95))*B101</f>
        <v>400.129473809103</v>
      </c>
      <c r="AC96" s="1" t="n">
        <f aca="false">AD96-AB96</f>
        <v>563.293402283341</v>
      </c>
      <c r="AD96" s="1" t="n">
        <f aca="false">AD95</f>
        <v>963.422876092444</v>
      </c>
      <c r="AE96" s="16" t="n">
        <f aca="false">($B97-SUM(AC92:AC95))/AC96-1</f>
        <v>13.2067871623263</v>
      </c>
      <c r="AF96" s="60" t="n">
        <f aca="false">(AD$2-COUNTA(AB92:AB96))/AE96</f>
        <v>0.757186428242445</v>
      </c>
      <c r="AG96" s="1" t="n">
        <f aca="false">($B$31-SUM(AH92:AH95))*B101</f>
        <v>408.905706438925</v>
      </c>
      <c r="AH96" s="1" t="n">
        <f aca="false">AI96-AG96</f>
        <v>513.793373337532</v>
      </c>
      <c r="AI96" s="1" t="n">
        <f aca="false">AI95</f>
        <v>922.699079776457</v>
      </c>
      <c r="AJ96" s="16" t="n">
        <f aca="false">($B97-SUM(AH92:AH95))/AH96-1</f>
        <v>14.9171265204426</v>
      </c>
      <c r="AK96" s="60" t="n">
        <f aca="false">(AI$2-COUNTA(AG92:AG96))/AJ96</f>
        <v>0.737407434664142</v>
      </c>
      <c r="AL96" s="1" t="n">
        <f aca="false">($B$31-SUM(AM92:AM95))*B101</f>
        <v>416.60093087272</v>
      </c>
      <c r="AM96" s="1" t="n">
        <f aca="false">AN96-AL96</f>
        <v>470.390486440141</v>
      </c>
      <c r="AN96" s="1" t="n">
        <f aca="false">AN95</f>
        <v>886.991417312861</v>
      </c>
      <c r="AO96" s="16" t="n">
        <f aca="false">($B97-SUM(AM92:AM95))/AM96-1</f>
        <v>16.7129828464647</v>
      </c>
      <c r="AP96" s="60" t="n">
        <f aca="false">(AN$2-COUNTA(AL92:AL96))/AO96</f>
        <v>0.718004685952176</v>
      </c>
      <c r="AQ96" s="1" t="n">
        <f aca="false">($B$31-SUM(AR92:AR95))*B101</f>
        <v>423.395669262074</v>
      </c>
      <c r="AR96" s="1" t="n">
        <f aca="false">AS96-AQ96</f>
        <v>432.066553935286</v>
      </c>
      <c r="AS96" s="1" t="n">
        <f aca="false">AS95</f>
        <v>855.46222319736</v>
      </c>
      <c r="AT96" s="16" t="n">
        <f aca="false">($B97-SUM(AR92:AR95))/AR96-1</f>
        <v>18.598631988788</v>
      </c>
      <c r="AU96" s="60" t="n">
        <f aca="false">(AS$2-COUNTA(AQ92:AQ96))/AT96</f>
        <v>0.698976140171866</v>
      </c>
      <c r="AV96" s="1" t="n">
        <f aca="false">($B$31-SUM(AW92:AW95))*B101</f>
        <v>429.432456064167</v>
      </c>
      <c r="AW96" s="1" t="n">
        <f aca="false">AX96-AV96</f>
        <v>398.017647753396</v>
      </c>
      <c r="AX96" s="1" t="n">
        <f aca="false">AX95</f>
        <v>827.450103817562</v>
      </c>
      <c r="AY96" s="16" t="n">
        <f aca="false">($B97-SUM(AW92:AW95))/AW96-1</f>
        <v>20.5785635882274</v>
      </c>
      <c r="AZ96" s="60" t="n">
        <f aca="false">(AX$2-COUNTA(AV92:AV96))/AY96</f>
        <v>0.68031959276347</v>
      </c>
      <c r="BA96" s="1" t="n">
        <f aca="false">($B$31-SUM(BB92:BB95))*B101</f>
        <v>434.825334442361</v>
      </c>
      <c r="BB96" s="1" t="n">
        <f aca="false">BC96-BA96</f>
        <v>367.600537464552</v>
      </c>
      <c r="BC96" s="1" t="n">
        <f aca="false">BC95</f>
        <v>802.425871906913</v>
      </c>
      <c r="BD96" s="16" t="n">
        <f aca="false">($B97-SUM(BB92:BB95))/BB96-1</f>
        <v>22.6574917676387</v>
      </c>
      <c r="BE96" s="60" t="n">
        <f aca="false">(BC$2-COUNTA(BA92:BA96))/BD96</f>
        <v>0.662032680132062</v>
      </c>
    </row>
    <row r="97" customFormat="false" ht="14.4" hidden="true" customHeight="false" outlineLevel="1" collapsed="false">
      <c r="A97" s="61" t="s">
        <v>40</v>
      </c>
      <c r="B97" s="62" t="n">
        <v>10000</v>
      </c>
      <c r="C97" s="1" t="n">
        <f aca="false">($B$31-SUM(D92:D96))*B101</f>
        <v>280.343518026452</v>
      </c>
      <c r="D97" s="1" t="n">
        <f aca="false">E97-C97</f>
        <v>1014.70223162811</v>
      </c>
      <c r="E97" s="1" t="n">
        <f aca="false">E96</f>
        <v>1295.04574965457</v>
      </c>
      <c r="F97" s="16" t="n">
        <f aca="false">($B97-SUM(D92:D96))/D97-1</f>
        <v>4.52563125</v>
      </c>
      <c r="G97" s="60" t="n">
        <f aca="false">(E$2-COUNTA(C92:C97))/F97</f>
        <v>0.883854600394144</v>
      </c>
      <c r="H97" s="1" t="n">
        <f aca="false">($B$31-SUM(I92:I96))*B101</f>
        <v>305.528470763153</v>
      </c>
      <c r="I97" s="1" t="n">
        <f aca="false">J97-H97</f>
        <v>898.360444143528</v>
      </c>
      <c r="J97" s="1" t="n">
        <f aca="false">J96</f>
        <v>1203.88891490668</v>
      </c>
      <c r="K97" s="16" t="n">
        <f aca="false">($B97-SUM(I92:I96))/I97-1</f>
        <v>5.80191281250001</v>
      </c>
      <c r="L97" s="60" t="n">
        <f aca="false">(J$2-COUNTA(H92:H97))/K97</f>
        <v>0.861784752991752</v>
      </c>
      <c r="M97" s="1" t="n">
        <f aca="false">($B$31-SUM(N92:N96))*B101</f>
        <v>326.42497554746</v>
      </c>
      <c r="N97" s="1" t="n">
        <f aca="false">O97-M97</f>
        <v>801.829124660694</v>
      </c>
      <c r="O97" s="1" t="n">
        <f aca="false">O96</f>
        <v>1128.25410020815</v>
      </c>
      <c r="P97" s="16" t="n">
        <f aca="false">($B97-SUM(N92:N96))/N97-1</f>
        <v>7.142008453125</v>
      </c>
      <c r="Q97" s="60" t="n">
        <f aca="false">(O$2-COUNTA(M92:M97))/P97</f>
        <v>0.840099817772504</v>
      </c>
      <c r="R97" s="1" t="n">
        <f aca="false">($B$31-SUM(S92:S96))*B101</f>
        <v>344.023129873271</v>
      </c>
      <c r="S97" s="1" t="n">
        <f aca="false">T97-R97</f>
        <v>720.534521804005</v>
      </c>
      <c r="T97" s="1" t="n">
        <f aca="false">T96</f>
        <v>1064.55765167728</v>
      </c>
      <c r="U97" s="16" t="n">
        <f aca="false">($B97-SUM(S92:S96))/S97-1</f>
        <v>8.54910887578126</v>
      </c>
      <c r="V97" s="60" t="n">
        <f aca="false">(T$2-COUNTA(R92:R97))/U97</f>
        <v>0.818798789641138</v>
      </c>
      <c r="W97" s="1" t="n">
        <f aca="false">($B$31-SUM(X92:X96))*B101</f>
        <v>359.030179933959</v>
      </c>
      <c r="X97" s="1" t="n">
        <f aca="false">Y97-W97</f>
        <v>651.209514638644</v>
      </c>
      <c r="Y97" s="1" t="n">
        <f aca="false">Y96</f>
        <v>1010.2396945726</v>
      </c>
      <c r="Z97" s="16" t="n">
        <f aca="false">($B97-SUM(X92:X96))/X97-1</f>
        <v>10.0265643195703</v>
      </c>
      <c r="AA97" s="60" t="n">
        <f aca="false">(Y$2-COUNTA(W92:W97))/Z97</f>
        <v>0.797880484782333</v>
      </c>
      <c r="AB97" s="1" t="n">
        <f aca="false">($B$31-SUM(AC92:AC96))*B101</f>
        <v>371.964803694936</v>
      </c>
      <c r="AC97" s="1" t="n">
        <f aca="false">AD97-AB97</f>
        <v>591.458072397508</v>
      </c>
      <c r="AD97" s="1" t="n">
        <f aca="false">AD96</f>
        <v>963.422876092444</v>
      </c>
      <c r="AE97" s="16" t="n">
        <f aca="false">($B97-SUM(AC92:AC96))/AC97-1</f>
        <v>11.5778925355488</v>
      </c>
      <c r="AF97" s="60" t="n">
        <f aca="false">(AD$2-COUNTA(AB92:AB97))/AE97</f>
        <v>0.777343542649609</v>
      </c>
      <c r="AG97" s="1" t="n">
        <f aca="false">($B$31-SUM(AH92:AH96))*B101</f>
        <v>383.216037772048</v>
      </c>
      <c r="AH97" s="1" t="n">
        <f aca="false">AI97-AG97</f>
        <v>539.483042004409</v>
      </c>
      <c r="AI97" s="1" t="n">
        <f aca="false">AI96</f>
        <v>922.699079776457</v>
      </c>
      <c r="AJ97" s="16" t="n">
        <f aca="false">($B97-SUM(AH92:AH96))/AH97-1</f>
        <v>13.2067871623263</v>
      </c>
      <c r="AK97" s="60" t="n">
        <f aca="false">(AI$2-COUNTA(AG92:AG97))/AJ97</f>
        <v>0.757186428242445</v>
      </c>
      <c r="AL97" s="1" t="n">
        <f aca="false">($B$31-SUM(AM92:AM96))*B101</f>
        <v>393.081406550713</v>
      </c>
      <c r="AM97" s="1" t="n">
        <f aca="false">AN97-AL97</f>
        <v>493.910010762147</v>
      </c>
      <c r="AN97" s="1" t="n">
        <f aca="false">AN96</f>
        <v>886.991417312861</v>
      </c>
      <c r="AO97" s="16" t="n">
        <f aca="false">($B97-SUM(AM92:AM96))/AM97-1</f>
        <v>14.9171265204426</v>
      </c>
      <c r="AP97" s="60" t="n">
        <f aca="false">(AN$2-COUNTA(AL92:AL97))/AO97</f>
        <v>0.737407434664141</v>
      </c>
      <c r="AQ97" s="1" t="n">
        <f aca="false">($B$31-SUM(AR92:AR96))*B101</f>
        <v>401.79234156531</v>
      </c>
      <c r="AR97" s="1" t="n">
        <f aca="false">AS97-AQ97</f>
        <v>453.669881632051</v>
      </c>
      <c r="AS97" s="1" t="n">
        <f aca="false">AS96</f>
        <v>855.46222319736</v>
      </c>
      <c r="AT97" s="16" t="n">
        <f aca="false">($B97-SUM(AR92:AR96))/AR97-1</f>
        <v>16.7129828464647</v>
      </c>
      <c r="AU97" s="60" t="n">
        <f aca="false">(AS$2-COUNTA(AQ92:AQ97))/AT97</f>
        <v>0.718004685952175</v>
      </c>
      <c r="AV97" s="1" t="n">
        <f aca="false">($B$31-SUM(AW92:AW96))*B101</f>
        <v>409.531573676497</v>
      </c>
      <c r="AW97" s="1" t="n">
        <f aca="false">AX97-AV97</f>
        <v>417.918530141066</v>
      </c>
      <c r="AX97" s="1" t="n">
        <f aca="false">AX96</f>
        <v>827.450103817562</v>
      </c>
      <c r="AY97" s="16" t="n">
        <f aca="false">($B97-SUM(AW92:AW96))/AW97-1</f>
        <v>18.598631988788</v>
      </c>
      <c r="AZ97" s="60" t="n">
        <f aca="false">(AX$2-COUNTA(AV92:AV97))/AY97</f>
        <v>0.698976140171866</v>
      </c>
      <c r="BA97" s="1" t="n">
        <f aca="false">($B$31-SUM(BB92:BB96))*B101</f>
        <v>416.445307569133</v>
      </c>
      <c r="BB97" s="1" t="n">
        <f aca="false">BC97-BA97</f>
        <v>385.98056433778</v>
      </c>
      <c r="BC97" s="1" t="n">
        <f aca="false">BC96</f>
        <v>802.425871906913</v>
      </c>
      <c r="BD97" s="16" t="n">
        <f aca="false">($B97-SUM(BB92:BB96))/BB97-1</f>
        <v>20.5785635882274</v>
      </c>
      <c r="BE97" s="60" t="n">
        <f aca="false">(BC$2-COUNTA(BA92:BA97))/BD97</f>
        <v>0.68031959276347</v>
      </c>
    </row>
    <row r="98" customFormat="false" ht="14.4" hidden="true" customHeight="false" outlineLevel="1" collapsed="false">
      <c r="A98" s="62"/>
      <c r="B98" s="62"/>
      <c r="C98" s="1" t="n">
        <f aca="false">($B$31-SUM(D92:D97))*B101</f>
        <v>229.608406445047</v>
      </c>
      <c r="D98" s="1" t="n">
        <f aca="false">E98-C98</f>
        <v>1065.43734320952</v>
      </c>
      <c r="E98" s="1" t="n">
        <f aca="false">E97</f>
        <v>1295.04574965457</v>
      </c>
      <c r="F98" s="16" t="n">
        <f aca="false">($B97-SUM(D92:D97))/D98-1</f>
        <v>3.310125</v>
      </c>
      <c r="G98" s="60" t="n">
        <f aca="false">(E$2-COUNTA(C92:C98))/F98</f>
        <v>0.9063101846607</v>
      </c>
      <c r="H98" s="1" t="n">
        <f aca="false">($B$31-SUM(I92:I97))*B101</f>
        <v>260.610448555976</v>
      </c>
      <c r="I98" s="1" t="n">
        <f aca="false">J98-H98</f>
        <v>943.278466350704</v>
      </c>
      <c r="J98" s="1" t="n">
        <f aca="false">J97</f>
        <v>1203.88891490668</v>
      </c>
      <c r="K98" s="16" t="n">
        <f aca="false">($B97-SUM(I92:I97))/I98-1</f>
        <v>4.52563125000001</v>
      </c>
      <c r="L98" s="60" t="n">
        <f aca="false">(J$2-COUNTA(H92:H98))/K98</f>
        <v>0.883854600394143</v>
      </c>
      <c r="M98" s="1" t="n">
        <f aca="false">($B$31-SUM(N92:N97))*B101</f>
        <v>286.333519314425</v>
      </c>
      <c r="N98" s="1" t="n">
        <f aca="false">O98-M98</f>
        <v>841.920580893729</v>
      </c>
      <c r="O98" s="1" t="n">
        <f aca="false">O97</f>
        <v>1128.25410020815</v>
      </c>
      <c r="P98" s="16" t="n">
        <f aca="false">($B97-SUM(N92:N97))/N98-1</f>
        <v>5.8019128125</v>
      </c>
      <c r="Q98" s="60" t="n">
        <f aca="false">(O$2-COUNTA(M92:M98))/P98</f>
        <v>0.861784752991752</v>
      </c>
      <c r="R98" s="1" t="n">
        <f aca="false">($B$31-SUM(S92:S97))*B101</f>
        <v>307.996403783071</v>
      </c>
      <c r="S98" s="1" t="n">
        <f aca="false">T98-R98</f>
        <v>756.561247894205</v>
      </c>
      <c r="T98" s="1" t="n">
        <f aca="false">T97</f>
        <v>1064.55765167728</v>
      </c>
      <c r="U98" s="16" t="n">
        <f aca="false">($B97-SUM(S92:S97))/S98-1</f>
        <v>7.14200845312501</v>
      </c>
      <c r="V98" s="60" t="n">
        <f aca="false">(T$2-COUNTA(R92:R98))/U98</f>
        <v>0.840099817772504</v>
      </c>
      <c r="W98" s="1" t="n">
        <f aca="false">($B$31-SUM(X92:X97))*B101</f>
        <v>326.469704202026</v>
      </c>
      <c r="X98" s="1" t="n">
        <f aca="false">Y98-W98</f>
        <v>683.769990370576</v>
      </c>
      <c r="Y98" s="1" t="n">
        <f aca="false">Y97</f>
        <v>1010.2396945726</v>
      </c>
      <c r="Z98" s="16" t="n">
        <f aca="false">($B97-SUM(X92:X97))/X98-1</f>
        <v>8.54910887578125</v>
      </c>
      <c r="AA98" s="60" t="n">
        <f aca="false">(Y$2-COUNTA(W92:W98))/Z98</f>
        <v>0.818798789641139</v>
      </c>
      <c r="AB98" s="1" t="n">
        <f aca="false">($B$31-SUM(AC92:AC97))*B101</f>
        <v>342.39190007506</v>
      </c>
      <c r="AC98" s="1" t="n">
        <f aca="false">AD98-AB98</f>
        <v>621.030976017383</v>
      </c>
      <c r="AD98" s="1" t="n">
        <f aca="false">AD97</f>
        <v>963.422876092444</v>
      </c>
      <c r="AE98" s="16" t="n">
        <f aca="false">($B97-SUM(AC92:AC97))/AC98-1</f>
        <v>10.0265643195703</v>
      </c>
      <c r="AF98" s="60" t="n">
        <f aca="false">(AD$2-COUNTA(AB92:AB98))/AE98</f>
        <v>0.797880484782332</v>
      </c>
      <c r="AG98" s="1" t="n">
        <f aca="false">($B$31-SUM(AH92:AH97))*B101</f>
        <v>356.241885671828</v>
      </c>
      <c r="AH98" s="1" t="n">
        <f aca="false">AI98-AG98</f>
        <v>566.45719410463</v>
      </c>
      <c r="AI98" s="1" t="n">
        <f aca="false">AI97</f>
        <v>922.699079776457</v>
      </c>
      <c r="AJ98" s="16" t="n">
        <f aca="false">($B97-SUM(AH92:AH97))/AH98-1</f>
        <v>11.5778925355488</v>
      </c>
      <c r="AK98" s="60" t="n">
        <f aca="false">(AI$2-COUNTA(AG92:AG98))/AJ98</f>
        <v>0.77734354264961</v>
      </c>
      <c r="AL98" s="1" t="n">
        <f aca="false">($B$31-SUM(AM92:AM97))*B101</f>
        <v>368.385906012606</v>
      </c>
      <c r="AM98" s="1" t="n">
        <f aca="false">AN98-AL98</f>
        <v>518.605511300255</v>
      </c>
      <c r="AN98" s="1" t="n">
        <f aca="false">AN97</f>
        <v>886.991417312861</v>
      </c>
      <c r="AO98" s="16" t="n">
        <f aca="false">($B97-SUM(AM92:AM97))/AM98-1</f>
        <v>13.2067871623263</v>
      </c>
      <c r="AP98" s="60" t="n">
        <f aca="false">(AN$2-COUNTA(AL92:AL98))/AO98</f>
        <v>0.757186428242444</v>
      </c>
      <c r="AQ98" s="1" t="n">
        <f aca="false">($B$31-SUM(AR92:AR97))*B101</f>
        <v>379.108847483707</v>
      </c>
      <c r="AR98" s="1" t="n">
        <f aca="false">AS98-AQ98</f>
        <v>476.353375713653</v>
      </c>
      <c r="AS98" s="1" t="n">
        <f aca="false">AS97</f>
        <v>855.46222319736</v>
      </c>
      <c r="AT98" s="16" t="n">
        <f aca="false">($B97-SUM(AR92:AR97))/AR98-1</f>
        <v>14.9171265204426</v>
      </c>
      <c r="AU98" s="60" t="n">
        <f aca="false">(AS$2-COUNTA(AQ92:AQ98))/AT98</f>
        <v>0.737407434664141</v>
      </c>
      <c r="AV98" s="1" t="n">
        <f aca="false">($B$31-SUM(AW92:AW97))*B101</f>
        <v>388.635647169443</v>
      </c>
      <c r="AW98" s="1" t="n">
        <f aca="false">AX98-AV98</f>
        <v>438.814456648119</v>
      </c>
      <c r="AX98" s="1" t="n">
        <f aca="false">AX97</f>
        <v>827.450103817562</v>
      </c>
      <c r="AY98" s="16" t="n">
        <f aca="false">($B97-SUM(AW92:AW97))/AW98-1</f>
        <v>16.7129828464647</v>
      </c>
      <c r="AZ98" s="60" t="n">
        <f aca="false">(AX$2-COUNTA(AV92:AV98))/AY98</f>
        <v>0.718004685952176</v>
      </c>
      <c r="BA98" s="1" t="n">
        <f aca="false">($B$31-SUM(BB92:BB97))*B101</f>
        <v>397.146279352244</v>
      </c>
      <c r="BB98" s="1" t="n">
        <f aca="false">BC98-BA98</f>
        <v>405.279592554669</v>
      </c>
      <c r="BC98" s="1" t="n">
        <f aca="false">BC97</f>
        <v>802.425871906913</v>
      </c>
      <c r="BD98" s="16" t="n">
        <f aca="false">($B97-SUM(BB92:BB97))/BB98-1</f>
        <v>18.598631988788</v>
      </c>
      <c r="BE98" s="60" t="n">
        <f aca="false">(BC$2-COUNTA(BA92:BA98))/BD98</f>
        <v>0.698976140171866</v>
      </c>
    </row>
    <row r="99" customFormat="false" ht="14.4" hidden="true" customHeight="false" outlineLevel="1" collapsed="false">
      <c r="A99" s="62"/>
      <c r="B99" s="62"/>
      <c r="C99" s="1" t="n">
        <f aca="false">($B$31-SUM(D92:D98))*B101</f>
        <v>176.336539284571</v>
      </c>
      <c r="D99" s="1" t="n">
        <f aca="false">E99-C99</f>
        <v>1118.70921037</v>
      </c>
      <c r="E99" s="1" t="n">
        <f aca="false">E98</f>
        <v>1295.04574965457</v>
      </c>
      <c r="F99" s="16" t="n">
        <f aca="false">($B97-SUM(D92:D98))/D99-1</f>
        <v>2.1525</v>
      </c>
      <c r="G99" s="60" t="n">
        <f aca="false">(E$2-COUNTA(C92:C99))/F99</f>
        <v>0.929152148664343</v>
      </c>
      <c r="H99" s="1" t="n">
        <f aca="false">($B$31-SUM(I92:I98))*B101</f>
        <v>213.446525238441</v>
      </c>
      <c r="I99" s="1" t="n">
        <f aca="false">J99-H99</f>
        <v>990.442389668239</v>
      </c>
      <c r="J99" s="1" t="n">
        <f aca="false">J98</f>
        <v>1203.88891490668</v>
      </c>
      <c r="K99" s="16" t="n">
        <f aca="false">($B97-SUM(I92:I98))/I99-1</f>
        <v>3.31012500000001</v>
      </c>
      <c r="L99" s="60" t="n">
        <f aca="false">(J$2-COUNTA(H92:H99))/K99</f>
        <v>0.906310184660698</v>
      </c>
      <c r="M99" s="1" t="n">
        <f aca="false">($B$31-SUM(N92:N98))*B101</f>
        <v>244.237490269739</v>
      </c>
      <c r="N99" s="1" t="n">
        <f aca="false">O99-M99</f>
        <v>884.016609938415</v>
      </c>
      <c r="O99" s="1" t="n">
        <f aca="false">O98</f>
        <v>1128.25410020815</v>
      </c>
      <c r="P99" s="16" t="n">
        <f aca="false">($B97-SUM(N92:N98))/N99-1</f>
        <v>4.52563125</v>
      </c>
      <c r="Q99" s="60" t="n">
        <f aca="false">(O$2-COUNTA(M92:M99))/P99</f>
        <v>0.883854600394143</v>
      </c>
      <c r="R99" s="1" t="n">
        <f aca="false">($B$31-SUM(S92:S98))*B101</f>
        <v>270.168341388361</v>
      </c>
      <c r="S99" s="1" t="n">
        <f aca="false">T99-R99</f>
        <v>794.389310288915</v>
      </c>
      <c r="T99" s="1" t="n">
        <f aca="false">T98</f>
        <v>1064.55765167728</v>
      </c>
      <c r="U99" s="16" t="n">
        <f aca="false">($B97-SUM(S92:S98))/S99-1</f>
        <v>5.80191281250001</v>
      </c>
      <c r="V99" s="60" t="n">
        <f aca="false">(T$2-COUNTA(R92:R99))/U99</f>
        <v>0.861784752991752</v>
      </c>
      <c r="W99" s="1" t="n">
        <f aca="false">($B$31-SUM(X92:X98))*B101</f>
        <v>292.281204683498</v>
      </c>
      <c r="X99" s="1" t="n">
        <f aca="false">Y99-W99</f>
        <v>717.958489889105</v>
      </c>
      <c r="Y99" s="1" t="n">
        <f aca="false">Y98</f>
        <v>1010.2396945726</v>
      </c>
      <c r="Z99" s="16" t="n">
        <f aca="false">($B97-SUM(X92:X98))/X99-1</f>
        <v>7.142008453125</v>
      </c>
      <c r="AA99" s="60" t="n">
        <f aca="false">(Y$2-COUNTA(W92:W99))/Z99</f>
        <v>0.840099817772505</v>
      </c>
      <c r="AB99" s="1" t="n">
        <f aca="false">($B$31-SUM(AC92:AC98))*B101</f>
        <v>311.340351274191</v>
      </c>
      <c r="AC99" s="1" t="n">
        <f aca="false">AD99-AB99</f>
        <v>652.082524818252</v>
      </c>
      <c r="AD99" s="1" t="n">
        <f aca="false">AD98</f>
        <v>963.422876092444</v>
      </c>
      <c r="AE99" s="16" t="n">
        <f aca="false">($B97-SUM(AC92:AC98))/AC99-1</f>
        <v>8.54910887578126</v>
      </c>
      <c r="AF99" s="60" t="n">
        <f aca="false">(AD$2-COUNTA(AB92:AB99))/AE99</f>
        <v>0.818798789641138</v>
      </c>
      <c r="AG99" s="1" t="n">
        <f aca="false">($B$31-SUM(AH92:AH98))*B101</f>
        <v>327.919025966596</v>
      </c>
      <c r="AH99" s="1" t="n">
        <f aca="false">AI99-AG99</f>
        <v>594.780053809861</v>
      </c>
      <c r="AI99" s="1" t="n">
        <f aca="false">AI98</f>
        <v>922.699079776457</v>
      </c>
      <c r="AJ99" s="16" t="n">
        <f aca="false">($B97-SUM(AH92:AH98))/AH99-1</f>
        <v>10.0265643195703</v>
      </c>
      <c r="AK99" s="60" t="n">
        <f aca="false">(AI$2-COUNTA(AG92:AG99))/AJ99</f>
        <v>0.797880484782332</v>
      </c>
      <c r="AL99" s="1" t="n">
        <f aca="false">($B$31-SUM(AM92:AM98))*B101</f>
        <v>342.455630447593</v>
      </c>
      <c r="AM99" s="1" t="n">
        <f aca="false">AN99-AL99</f>
        <v>544.535786865268</v>
      </c>
      <c r="AN99" s="1" t="n">
        <f aca="false">AN98</f>
        <v>886.991417312861</v>
      </c>
      <c r="AO99" s="16" t="n">
        <f aca="false">($B97-SUM(AM92:AM98))/AM99-1</f>
        <v>11.5778925355488</v>
      </c>
      <c r="AP99" s="60" t="n">
        <f aca="false">(AN$2-COUNTA(AL92:AL99))/AO99</f>
        <v>0.777343542649609</v>
      </c>
      <c r="AQ99" s="1" t="n">
        <f aca="false">($B$31-SUM(AR92:AR98))*B101</f>
        <v>355.291178698024</v>
      </c>
      <c r="AR99" s="1" t="n">
        <f aca="false">AS99-AQ99</f>
        <v>500.171044499336</v>
      </c>
      <c r="AS99" s="1" t="n">
        <f aca="false">AS98</f>
        <v>855.46222319736</v>
      </c>
      <c r="AT99" s="16" t="n">
        <f aca="false">($B97-SUM(AR92:AR98))/AR99-1</f>
        <v>13.2067871623263</v>
      </c>
      <c r="AU99" s="60" t="n">
        <f aca="false">(AS$2-COUNTA(AQ92:AQ99))/AT99</f>
        <v>0.757186428242444</v>
      </c>
      <c r="AV99" s="1" t="n">
        <f aca="false">($B$31-SUM(AW92:AW98))*B101</f>
        <v>366.694924337037</v>
      </c>
      <c r="AW99" s="1" t="n">
        <f aca="false">AX99-AV99</f>
        <v>460.755179480525</v>
      </c>
      <c r="AX99" s="1" t="n">
        <f aca="false">AX98</f>
        <v>827.450103817562</v>
      </c>
      <c r="AY99" s="16" t="n">
        <f aca="false">($B97-SUM(AW92:AW98))/AW99-1</f>
        <v>14.9171265204426</v>
      </c>
      <c r="AZ99" s="60" t="n">
        <f aca="false">(AX$2-COUNTA(AV92:AV99))/AY99</f>
        <v>0.737407434664141</v>
      </c>
      <c r="BA99" s="1" t="n">
        <f aca="false">($B$31-SUM(BB92:BB98))*B101</f>
        <v>376.882299724511</v>
      </c>
      <c r="BB99" s="1" t="n">
        <f aca="false">BC99-BA99</f>
        <v>425.543572182402</v>
      </c>
      <c r="BC99" s="1" t="n">
        <f aca="false">BC98</f>
        <v>802.425871906913</v>
      </c>
      <c r="BD99" s="16" t="n">
        <f aca="false">($B97-SUM(BB92:BB98))/BB99-1</f>
        <v>16.7129828464647</v>
      </c>
      <c r="BE99" s="60" t="n">
        <f aca="false">(BC$2-COUNTA(BA92:BA99))/BD99</f>
        <v>0.718004685952176</v>
      </c>
    </row>
    <row r="100" customFormat="false" ht="14.4" hidden="true" customHeight="false" outlineLevel="1" collapsed="false">
      <c r="A100" s="62"/>
      <c r="B100" s="62"/>
      <c r="C100" s="1" t="n">
        <f aca="false">($B$31-SUM(D92:D99))*B101</f>
        <v>120.401078766071</v>
      </c>
      <c r="D100" s="1" t="n">
        <f aca="false">E100-C100</f>
        <v>1174.6446708885</v>
      </c>
      <c r="E100" s="1" t="n">
        <f aca="false">E99</f>
        <v>1295.04574965457</v>
      </c>
      <c r="F100" s="16" t="n">
        <f aca="false">($B97-SUM(D92:D99))/D100-1</f>
        <v>1.05</v>
      </c>
      <c r="G100" s="60" t="n">
        <f aca="false">(E$2-COUNTA(C92:C100))/F100</f>
        <v>0.952380952380951</v>
      </c>
      <c r="H100" s="1" t="n">
        <f aca="false">($B$31-SUM(I92:I99))*B101</f>
        <v>163.924405755029</v>
      </c>
      <c r="I100" s="1" t="n">
        <f aca="false">J100-H100</f>
        <v>1039.96450915165</v>
      </c>
      <c r="J100" s="1" t="n">
        <f aca="false">J99</f>
        <v>1203.88891490668</v>
      </c>
      <c r="K100" s="16" t="n">
        <f aca="false">($B97-SUM(I92:I99))/I100-1</f>
        <v>2.15250000000001</v>
      </c>
      <c r="L100" s="60" t="n">
        <f aca="false">(J$2-COUNTA(H92:H100))/K100</f>
        <v>0.929152148664342</v>
      </c>
      <c r="M100" s="1" t="n">
        <f aca="false">($B$31-SUM(N92:N99))*B101</f>
        <v>200.036659772818</v>
      </c>
      <c r="N100" s="1" t="n">
        <f aca="false">O100-M100</f>
        <v>928.217440435336</v>
      </c>
      <c r="O100" s="1" t="n">
        <f aca="false">O99</f>
        <v>1128.25410020815</v>
      </c>
      <c r="P100" s="16" t="n">
        <f aca="false">($B97-SUM(N92:N99))/N100-1</f>
        <v>3.310125</v>
      </c>
      <c r="Q100" s="60" t="n">
        <f aca="false">(O$2-COUNTA(M92:M100))/P100</f>
        <v>0.906310184660699</v>
      </c>
      <c r="R100" s="1" t="n">
        <f aca="false">($B$31-SUM(S92:S99))*B101</f>
        <v>230.448875873915</v>
      </c>
      <c r="S100" s="1" t="n">
        <f aca="false">T100-R100</f>
        <v>834.108775803361</v>
      </c>
      <c r="T100" s="1" t="n">
        <f aca="false">T99</f>
        <v>1064.55765167728</v>
      </c>
      <c r="U100" s="16" t="n">
        <f aca="false">($B97-SUM(S92:S99))/S100-1</f>
        <v>4.52563125000001</v>
      </c>
      <c r="V100" s="60" t="n">
        <f aca="false">(T$2-COUNTA(R92:R100))/U100</f>
        <v>0.883854600394142</v>
      </c>
      <c r="W100" s="1" t="n">
        <f aca="false">($B$31-SUM(X92:X99))*B101</f>
        <v>256.383280189042</v>
      </c>
      <c r="X100" s="1" t="n">
        <f aca="false">Y100-W100</f>
        <v>753.85641438356</v>
      </c>
      <c r="Y100" s="1" t="n">
        <f aca="false">Y99</f>
        <v>1010.2396945726</v>
      </c>
      <c r="Z100" s="16" t="n">
        <f aca="false">($B97-SUM(X92:X99))/X100-1</f>
        <v>5.8019128125</v>
      </c>
      <c r="AA100" s="60" t="n">
        <f aca="false">(Y$2-COUNTA(W92:W100))/Z100</f>
        <v>0.861784752991754</v>
      </c>
      <c r="AB100" s="1" t="n">
        <f aca="false">($B$31-SUM(AC92:AC99))*B101</f>
        <v>278.736225033279</v>
      </c>
      <c r="AC100" s="1" t="n">
        <f aca="false">AD100-AB100</f>
        <v>684.686651059165</v>
      </c>
      <c r="AD100" s="1" t="n">
        <f aca="false">AD99</f>
        <v>963.422876092444</v>
      </c>
      <c r="AE100" s="16" t="n">
        <f aca="false">($B97-SUM(AC92:AC99))/AC100-1</f>
        <v>7.14200845312501</v>
      </c>
      <c r="AF100" s="60" t="n">
        <f aca="false">(AD$2-COUNTA(AB92:AB100))/AE100</f>
        <v>0.840099817772504</v>
      </c>
      <c r="AG100" s="1" t="n">
        <f aca="false">($B$31-SUM(AH92:AH99))*B101</f>
        <v>298.180023276103</v>
      </c>
      <c r="AH100" s="1" t="n">
        <f aca="false">AI100-AG100</f>
        <v>624.519056500354</v>
      </c>
      <c r="AI100" s="1" t="n">
        <f aca="false">AI99</f>
        <v>922.699079776457</v>
      </c>
      <c r="AJ100" s="16" t="n">
        <f aca="false">($B97-SUM(AH92:AH99))/AH100-1</f>
        <v>8.54910887578125</v>
      </c>
      <c r="AK100" s="60" t="n">
        <f aca="false">(AI$2-COUNTA(AG92:AG100))/AJ100</f>
        <v>0.818798789641138</v>
      </c>
      <c r="AL100" s="1" t="n">
        <f aca="false">($B$31-SUM(AM92:AM99))*B101</f>
        <v>315.22884110433</v>
      </c>
      <c r="AM100" s="1" t="n">
        <f aca="false">AN100-AL100</f>
        <v>571.762576208531</v>
      </c>
      <c r="AN100" s="1" t="n">
        <f aca="false">AN99</f>
        <v>886.991417312861</v>
      </c>
      <c r="AO100" s="16" t="n">
        <f aca="false">($B97-SUM(AM92:AM99))/AM100-1</f>
        <v>10.0265643195703</v>
      </c>
      <c r="AP100" s="60" t="n">
        <f aca="false">(AN$2-COUNTA(AL92:AL100))/AO100</f>
        <v>0.797880484782332</v>
      </c>
      <c r="AQ100" s="1" t="n">
        <f aca="false">($B$31-SUM(AR92:AR99))*B101</f>
        <v>330.282626473058</v>
      </c>
      <c r="AR100" s="1" t="n">
        <f aca="false">AS100-AQ100</f>
        <v>525.179596724302</v>
      </c>
      <c r="AS100" s="1" t="n">
        <f aca="false">AS99</f>
        <v>855.46222319736</v>
      </c>
      <c r="AT100" s="16" t="n">
        <f aca="false">($B97-SUM(AR92:AR99))/AR100-1</f>
        <v>11.5778925355488</v>
      </c>
      <c r="AU100" s="60" t="n">
        <f aca="false">(AS$2-COUNTA(AQ92:AQ100))/AT100</f>
        <v>0.777343542649609</v>
      </c>
      <c r="AV100" s="1" t="n">
        <f aca="false">($B$31-SUM(AW92:AW99))*B101</f>
        <v>343.657165363011</v>
      </c>
      <c r="AW100" s="1" t="n">
        <f aca="false">AX100-AV100</f>
        <v>483.792938454551</v>
      </c>
      <c r="AX100" s="1" t="n">
        <f aca="false">AX99</f>
        <v>827.450103817562</v>
      </c>
      <c r="AY100" s="16" t="n">
        <f aca="false">($B97-SUM(AW92:AW99))/AW100-1</f>
        <v>13.2067871623263</v>
      </c>
      <c r="AZ100" s="60" t="n">
        <f aca="false">(AX$2-COUNTA(AV92:AV100))/AY100</f>
        <v>0.757186428242444</v>
      </c>
      <c r="BA100" s="1" t="n">
        <f aca="false">($B$31-SUM(BB92:BB99))*B101</f>
        <v>355.605121115391</v>
      </c>
      <c r="BB100" s="1" t="n">
        <f aca="false">BC100-BA100</f>
        <v>446.820750791523</v>
      </c>
      <c r="BC100" s="1" t="n">
        <f aca="false">BC99</f>
        <v>802.425871906913</v>
      </c>
      <c r="BD100" s="16" t="n">
        <f aca="false">($B97-SUM(BB92:BB99))/BB100-1</f>
        <v>14.9171265204426</v>
      </c>
      <c r="BE100" s="60" t="n">
        <f aca="false">(BC$2-COUNTA(BA92:BA100))/BD100</f>
        <v>0.737407434664141</v>
      </c>
    </row>
    <row r="101" customFormat="false" ht="14.4" hidden="true" customHeight="false" outlineLevel="1" collapsed="false">
      <c r="A101" s="61" t="s">
        <v>42</v>
      </c>
      <c r="B101" s="63" t="n">
        <v>0.05</v>
      </c>
      <c r="C101" s="1" t="n">
        <f aca="false">($B$31-SUM(D92:D100))*B101</f>
        <v>61.6688452216461</v>
      </c>
      <c r="D101" s="1" t="n">
        <f aca="false">E101-C101</f>
        <v>1233.37690443292</v>
      </c>
      <c r="E101" s="1" t="n">
        <f aca="false">E100</f>
        <v>1295.04574965457</v>
      </c>
      <c r="F101" s="16" t="n">
        <f aca="false">($B97-SUM(D92:D100))/D101-1</f>
        <v>0</v>
      </c>
      <c r="G101" s="60" t="e">
        <f aca="false">(E$2-COUNTA(C92:C101))/F101</f>
        <v>#DIV/0!</v>
      </c>
      <c r="H101" s="1" t="n">
        <f aca="false">($B$31-SUM(I92:I100))*B101</f>
        <v>111.926180297447</v>
      </c>
      <c r="I101" s="1" t="n">
        <f aca="false">J101-H101</f>
        <v>1091.96273460923</v>
      </c>
      <c r="J101" s="1" t="n">
        <f aca="false">J100</f>
        <v>1203.88891490668</v>
      </c>
      <c r="K101" s="16" t="n">
        <f aca="false">($B97-SUM(I92:I100))/I101-1</f>
        <v>1.05000000000001</v>
      </c>
      <c r="L101" s="60" t="n">
        <f aca="false">(J$2-COUNTA(H92:H101))/K101</f>
        <v>0.952380952380948</v>
      </c>
      <c r="M101" s="1" t="n">
        <f aca="false">($B$31-SUM(N92:N100))*B101</f>
        <v>153.625787751051</v>
      </c>
      <c r="N101" s="1" t="n">
        <f aca="false">O101-M101</f>
        <v>974.628312457103</v>
      </c>
      <c r="O101" s="1" t="n">
        <f aca="false">O100</f>
        <v>1128.25410020815</v>
      </c>
      <c r="P101" s="16" t="n">
        <f aca="false">($B97-SUM(N92:N100))/N101-1</f>
        <v>2.1525</v>
      </c>
      <c r="Q101" s="60" t="n">
        <f aca="false">(O$2-COUNTA(M92:M101))/P101</f>
        <v>0.929152148664342</v>
      </c>
      <c r="R101" s="1" t="n">
        <f aca="false">($B$31-SUM(S92:S100))*B101</f>
        <v>188.743437083747</v>
      </c>
      <c r="S101" s="1" t="n">
        <f aca="false">T101-R101</f>
        <v>875.814214593529</v>
      </c>
      <c r="T101" s="1" t="n">
        <f aca="false">T100</f>
        <v>1064.55765167728</v>
      </c>
      <c r="U101" s="16" t="n">
        <f aca="false">($B97-SUM(S92:S100))/S101-1</f>
        <v>3.31012500000001</v>
      </c>
      <c r="V101" s="60" t="n">
        <f aca="false">(T$2-COUNTA(R92:R101))/U101</f>
        <v>0.906310184660698</v>
      </c>
      <c r="W101" s="1" t="n">
        <f aca="false">($B$31-SUM(X92:X100))*B101</f>
        <v>218.690459469864</v>
      </c>
      <c r="X101" s="1" t="n">
        <f aca="false">Y101-W101</f>
        <v>791.549235102738</v>
      </c>
      <c r="Y101" s="1" t="n">
        <f aca="false">Y100</f>
        <v>1010.2396945726</v>
      </c>
      <c r="Z101" s="16" t="n">
        <f aca="false">($B97-SUM(X92:X100))/X101-1</f>
        <v>4.52563125</v>
      </c>
      <c r="AA101" s="60" t="n">
        <f aca="false">(Y$2-COUNTA(W92:W101))/Z101</f>
        <v>0.883854600394145</v>
      </c>
      <c r="AB101" s="1" t="n">
        <f aca="false">($B$31-SUM(AC92:AC100))*B101</f>
        <v>244.50189248032</v>
      </c>
      <c r="AC101" s="1" t="n">
        <f aca="false">AD101-AB101</f>
        <v>718.920983612123</v>
      </c>
      <c r="AD101" s="1" t="n">
        <f aca="false">AD100</f>
        <v>963.422876092444</v>
      </c>
      <c r="AE101" s="16" t="n">
        <f aca="false">($B97-SUM(AC92:AC100))/AC101-1</f>
        <v>5.8019128125</v>
      </c>
      <c r="AF101" s="60" t="n">
        <f aca="false">(AD$2-COUNTA(AB92:AB101))/AE101</f>
        <v>0.861784752991752</v>
      </c>
      <c r="AG101" s="1" t="n">
        <f aca="false">($B$31-SUM(AH92:AH100))*B101</f>
        <v>266.954070451085</v>
      </c>
      <c r="AH101" s="1" t="n">
        <f aca="false">AI101-AG101</f>
        <v>655.745009325372</v>
      </c>
      <c r="AI101" s="1" t="n">
        <f aca="false">AI100</f>
        <v>922.699079776457</v>
      </c>
      <c r="AJ101" s="16" t="n">
        <f aca="false">($B97-SUM(AH92:AH100))/AH101-1</f>
        <v>7.142008453125</v>
      </c>
      <c r="AK101" s="60" t="n">
        <f aca="false">(AI$2-COUNTA(AG92:AG101))/AJ101</f>
        <v>0.840099817772504</v>
      </c>
      <c r="AL101" s="1" t="n">
        <f aca="false">($B$31-SUM(AM92:AM100))*B101</f>
        <v>286.640712293903</v>
      </c>
      <c r="AM101" s="1" t="n">
        <f aca="false">AN101-AL101</f>
        <v>600.350705018958</v>
      </c>
      <c r="AN101" s="1" t="n">
        <f aca="false">AN100</f>
        <v>886.991417312861</v>
      </c>
      <c r="AO101" s="16" t="n">
        <f aca="false">($B97-SUM(AM92:AM100))/AM101-1</f>
        <v>8.54910887578126</v>
      </c>
      <c r="AP101" s="60" t="n">
        <f aca="false">(AN$2-COUNTA(AL92:AL101))/AO101</f>
        <v>0.818798789641138</v>
      </c>
      <c r="AQ101" s="1" t="n">
        <f aca="false">($B$31-SUM(AR92:AR100))*B101</f>
        <v>304.023646636843</v>
      </c>
      <c r="AR101" s="1" t="n">
        <f aca="false">AS101-AQ101</f>
        <v>551.438576560518</v>
      </c>
      <c r="AS101" s="1" t="n">
        <f aca="false">AS100</f>
        <v>855.46222319736</v>
      </c>
      <c r="AT101" s="16" t="n">
        <f aca="false">($B97-SUM(AR92:AR100))/AR101-1</f>
        <v>10.0265643195703</v>
      </c>
      <c r="AU101" s="60" t="n">
        <f aca="false">(AS$2-COUNTA(AQ92:AQ101))/AT101</f>
        <v>0.797880484782332</v>
      </c>
      <c r="AV101" s="1" t="n">
        <f aca="false">($B$31-SUM(AW92:AW100))*B101</f>
        <v>319.467518440284</v>
      </c>
      <c r="AW101" s="1" t="n">
        <f aca="false">AX101-AV101</f>
        <v>507.982585377279</v>
      </c>
      <c r="AX101" s="1" t="n">
        <f aca="false">AX100</f>
        <v>827.450103817562</v>
      </c>
      <c r="AY101" s="16" t="n">
        <f aca="false">($B97-SUM(AW92:AW100))/AW101-1</f>
        <v>11.5778925355488</v>
      </c>
      <c r="AZ101" s="60" t="n">
        <f aca="false">(AX$2-COUNTA(AV92:AV101))/AY101</f>
        <v>0.777343542649609</v>
      </c>
      <c r="BA101" s="1" t="n">
        <f aca="false">($B$31-SUM(BB92:BB100))*B101</f>
        <v>333.264083575815</v>
      </c>
      <c r="BB101" s="1" t="n">
        <f aca="false">BC101-BA101</f>
        <v>469.161788331099</v>
      </c>
      <c r="BC101" s="1" t="n">
        <f aca="false">BC100</f>
        <v>802.425871906913</v>
      </c>
      <c r="BD101" s="16" t="n">
        <f aca="false">($B97-SUM(BB92:BB100))/BB101-1</f>
        <v>13.2067871623263</v>
      </c>
      <c r="BE101" s="60" t="n">
        <f aca="false">(BC$2-COUNTA(BA92:BA101))/BD101</f>
        <v>0.757186428242444</v>
      </c>
    </row>
    <row r="102" customFormat="false" ht="14.4" hidden="true" customHeight="false" outlineLevel="1" collapsed="false">
      <c r="D102" s="1" t="n">
        <f aca="false">SUM($D92:D101)-$B97</f>
        <v>0</v>
      </c>
      <c r="F102" s="16"/>
      <c r="G102" s="60"/>
      <c r="H102" s="1" t="n">
        <f aca="false">($B$31-SUM(I92:I101))*B101</f>
        <v>57.3280435669851</v>
      </c>
      <c r="I102" s="1" t="n">
        <f aca="false">J102-H102</f>
        <v>1146.5608713397</v>
      </c>
      <c r="J102" s="1" t="n">
        <f aca="false">J101</f>
        <v>1203.88891490668</v>
      </c>
      <c r="K102" s="16" t="n">
        <f aca="false">($B97-SUM(I92:I101))/I102-1</f>
        <v>5.32907051820075E-015</v>
      </c>
      <c r="L102" s="60" t="n">
        <f aca="false">(J$2-COUNTA(H92:H102))/K102</f>
        <v>0</v>
      </c>
      <c r="M102" s="1" t="n">
        <f aca="false">($B$31-SUM(N92:N101))*B101</f>
        <v>104.894372128196</v>
      </c>
      <c r="N102" s="1" t="n">
        <f aca="false">O102-M102</f>
        <v>1023.35972807996</v>
      </c>
      <c r="O102" s="1" t="n">
        <f aca="false">O101</f>
        <v>1128.25410020815</v>
      </c>
      <c r="P102" s="16" t="n">
        <f aca="false">($B97-SUM(N92:N101))/N102-1</f>
        <v>1.05</v>
      </c>
      <c r="Q102" s="60" t="n">
        <f aca="false">(O$2-COUNTA(M92:M102))/P102</f>
        <v>0.95238095238095</v>
      </c>
      <c r="R102" s="1" t="n">
        <f aca="false">($B$31-SUM(S92:S101))*B101</f>
        <v>144.952726354071</v>
      </c>
      <c r="S102" s="1" t="n">
        <f aca="false">T102-R102</f>
        <v>919.604925323206</v>
      </c>
      <c r="T102" s="1" t="n">
        <f aca="false">T101</f>
        <v>1064.55765167728</v>
      </c>
      <c r="U102" s="16" t="n">
        <f aca="false">($B97-SUM(S92:S101))/S102-1</f>
        <v>2.15250000000001</v>
      </c>
      <c r="V102" s="60" t="n">
        <f aca="false">(T$2-COUNTA(R92:R102))/U102</f>
        <v>0.929152148664341</v>
      </c>
      <c r="W102" s="1" t="n">
        <f aca="false">($B$31-SUM(X92:X101))*B101</f>
        <v>179.112997714727</v>
      </c>
      <c r="X102" s="1" t="n">
        <f aca="false">Y102-W102</f>
        <v>831.126696857875</v>
      </c>
      <c r="Y102" s="1" t="n">
        <f aca="false">Y101</f>
        <v>1010.2396945726</v>
      </c>
      <c r="Z102" s="16" t="n">
        <f aca="false">($B97-SUM(X92:X101))/X102-1</f>
        <v>3.310125</v>
      </c>
      <c r="AA102" s="60" t="n">
        <f aca="false">(Y$2-COUNTA(W92:W102))/Z102</f>
        <v>0.906310184660701</v>
      </c>
      <c r="AB102" s="1" t="n">
        <f aca="false">($B$31-SUM(AC92:AC101))*B101</f>
        <v>208.555843299714</v>
      </c>
      <c r="AC102" s="1" t="n">
        <f aca="false">AD102-AB102</f>
        <v>754.867032792729</v>
      </c>
      <c r="AD102" s="1" t="n">
        <f aca="false">AD101</f>
        <v>963.422876092444</v>
      </c>
      <c r="AE102" s="16" t="n">
        <f aca="false">($B97-SUM(AC92:AC101))/AC102-1</f>
        <v>4.52563125</v>
      </c>
      <c r="AF102" s="60" t="n">
        <f aca="false">(AD$2-COUNTA(AB92:AB102))/AE102</f>
        <v>0.883854600394143</v>
      </c>
      <c r="AG102" s="1" t="n">
        <f aca="false">($B$31-SUM(AH92:AH101))*B101</f>
        <v>234.166819984817</v>
      </c>
      <c r="AH102" s="1" t="n">
        <f aca="false">AI102-AG102</f>
        <v>688.53225979164</v>
      </c>
      <c r="AI102" s="1" t="n">
        <f aca="false">AI101</f>
        <v>922.699079776457</v>
      </c>
      <c r="AJ102" s="16" t="n">
        <f aca="false">($B97-SUM(AH92:AH101))/AH102-1</f>
        <v>5.8019128125</v>
      </c>
      <c r="AK102" s="60" t="n">
        <f aca="false">(AI$2-COUNTA(AG92:AG102))/AJ102</f>
        <v>0.861784752991753</v>
      </c>
      <c r="AL102" s="1" t="n">
        <f aca="false">($B$31-SUM(AM92:AM101))*B101</f>
        <v>256.623177042955</v>
      </c>
      <c r="AM102" s="1" t="n">
        <f aca="false">AN102-AL102</f>
        <v>630.368240269906</v>
      </c>
      <c r="AN102" s="1" t="n">
        <f aca="false">AN101</f>
        <v>886.991417312861</v>
      </c>
      <c r="AO102" s="16" t="n">
        <f aca="false">($B97-SUM(AM92:AM101))/AM102-1</f>
        <v>7.14200845312501</v>
      </c>
      <c r="AP102" s="60" t="n">
        <f aca="false">(AN$2-COUNTA(AL92:AL102))/AO102</f>
        <v>0.840099817772504</v>
      </c>
      <c r="AQ102" s="1" t="n">
        <f aca="false">($B$31-SUM(AR92:AR101))*B101</f>
        <v>276.451717808817</v>
      </c>
      <c r="AR102" s="1" t="n">
        <f aca="false">AS102-AQ102</f>
        <v>579.010505388543</v>
      </c>
      <c r="AS102" s="1" t="n">
        <f aca="false">AS101</f>
        <v>855.46222319736</v>
      </c>
      <c r="AT102" s="16" t="n">
        <f aca="false">($B97-SUM(AR92:AR101))/AR102-1</f>
        <v>8.54910887578126</v>
      </c>
      <c r="AU102" s="60" t="n">
        <f aca="false">(AS$2-COUNTA(AQ92:AQ102))/AT102</f>
        <v>0.818798789641137</v>
      </c>
      <c r="AV102" s="1" t="n">
        <f aca="false">($B$31-SUM(AW92:AW101))*B101</f>
        <v>294.06838917142</v>
      </c>
      <c r="AW102" s="1" t="n">
        <f aca="false">AX102-AV102</f>
        <v>533.381714646143</v>
      </c>
      <c r="AX102" s="1" t="n">
        <f aca="false">AX101</f>
        <v>827.450103817562</v>
      </c>
      <c r="AY102" s="16" t="n">
        <f aca="false">($B97-SUM(AW92:AW101))/AW102-1</f>
        <v>10.0265643195703</v>
      </c>
      <c r="AZ102" s="60" t="n">
        <f aca="false">(AX$2-COUNTA(AV92:AV102))/AY102</f>
        <v>0.797880484782332</v>
      </c>
      <c r="BA102" s="1" t="n">
        <f aca="false">($B$31-SUM(BB92:BB101))*B101</f>
        <v>309.80599415926</v>
      </c>
      <c r="BB102" s="1" t="n">
        <f aca="false">BC102-BA102</f>
        <v>492.619877747654</v>
      </c>
      <c r="BC102" s="1" t="n">
        <f aca="false">BC101</f>
        <v>802.425871906913</v>
      </c>
      <c r="BD102" s="16" t="n">
        <f aca="false">($B97-SUM(BB92:BB101))/BB102-1</f>
        <v>11.5778925355488</v>
      </c>
      <c r="BE102" s="60" t="n">
        <f aca="false">(BC$2-COUNTA(BA92:BA102))/BD102</f>
        <v>0.77734354264961</v>
      </c>
    </row>
    <row r="103" customFormat="false" ht="14.4" hidden="true" customHeight="false" outlineLevel="1" collapsed="false">
      <c r="F103" s="16"/>
      <c r="G103" s="60"/>
      <c r="I103" s="1" t="n">
        <f aca="false">SUM($I92:I102)-$B97</f>
        <v>0</v>
      </c>
      <c r="K103" s="16"/>
      <c r="L103" s="60"/>
      <c r="M103" s="1" t="n">
        <f aca="false">($B$31-SUM(N92:N102))*B101</f>
        <v>53.7263857241979</v>
      </c>
      <c r="N103" s="1" t="n">
        <f aca="false">O103-M103</f>
        <v>1074.52771448396</v>
      </c>
      <c r="O103" s="1" t="n">
        <f aca="false">O102</f>
        <v>1128.25410020815</v>
      </c>
      <c r="P103" s="16" t="n">
        <f aca="false">($B97-SUM(N92:N102))/N103-1</f>
        <v>2.22044604925031E-015</v>
      </c>
      <c r="Q103" s="60" t="n">
        <f aca="false">(O$2-COUNTA(M92:M103))/P103</f>
        <v>0</v>
      </c>
      <c r="R103" s="1" t="n">
        <f aca="false">($B$31-SUM(S92:S102))*B101</f>
        <v>98.9724800879104</v>
      </c>
      <c r="S103" s="1" t="n">
        <f aca="false">T103-R103</f>
        <v>965.585171589366</v>
      </c>
      <c r="T103" s="1" t="n">
        <f aca="false">T102</f>
        <v>1064.55765167728</v>
      </c>
      <c r="U103" s="16" t="n">
        <f aca="false">($B97-SUM(S92:S102))/S103-1</f>
        <v>1.05000000000001</v>
      </c>
      <c r="V103" s="60" t="n">
        <f aca="false">(T$2-COUNTA(R92:R103))/U103</f>
        <v>0.952380952380946</v>
      </c>
      <c r="W103" s="1" t="n">
        <f aca="false">($B$31-SUM(X92:X102))*B101</f>
        <v>137.556662871834</v>
      </c>
      <c r="X103" s="1" t="n">
        <f aca="false">Y103-W103</f>
        <v>872.683031700769</v>
      </c>
      <c r="Y103" s="1" t="n">
        <f aca="false">Y102</f>
        <v>1010.2396945726</v>
      </c>
      <c r="Z103" s="16" t="n">
        <f aca="false">($B97-SUM(X92:X102))/X103-1</f>
        <v>2.1525</v>
      </c>
      <c r="AA103" s="60" t="n">
        <f aca="false">(Y$2-COUNTA(W92:W103))/Z103</f>
        <v>0.929152148664345</v>
      </c>
      <c r="AB103" s="1" t="n">
        <f aca="false">($B$31-SUM(AC92:AC102))*B101</f>
        <v>170.812491660078</v>
      </c>
      <c r="AC103" s="1" t="n">
        <f aca="false">AD103-AB103</f>
        <v>792.610384432366</v>
      </c>
      <c r="AD103" s="1" t="n">
        <f aca="false">AD102</f>
        <v>963.422876092444</v>
      </c>
      <c r="AE103" s="16" t="n">
        <f aca="false">($B97-SUM(AC92:AC102))/AC103-1</f>
        <v>3.310125</v>
      </c>
      <c r="AF103" s="60" t="n">
        <f aca="false">(AD$2-COUNTA(AB92:AB103))/AE103</f>
        <v>0.906310184660699</v>
      </c>
      <c r="AG103" s="1" t="n">
        <f aca="false">($B$31-SUM(AH92:AH102))*B101</f>
        <v>199.740206995235</v>
      </c>
      <c r="AH103" s="1" t="n">
        <f aca="false">AI103-AG103</f>
        <v>722.958872781222</v>
      </c>
      <c r="AI103" s="1" t="n">
        <f aca="false">AI102</f>
        <v>922.699079776457</v>
      </c>
      <c r="AJ103" s="16" t="n">
        <f aca="false">($B97-SUM(AH92:AH102))/AH103-1</f>
        <v>4.52563125</v>
      </c>
      <c r="AK103" s="60" t="n">
        <f aca="false">(AI$2-COUNTA(AG92:AG103))/AJ103</f>
        <v>0.883854600394144</v>
      </c>
      <c r="AL103" s="1" t="n">
        <f aca="false">($B$31-SUM(AM92:AM102))*B101</f>
        <v>225.10476502946</v>
      </c>
      <c r="AM103" s="1" t="n">
        <f aca="false">AN103-AL103</f>
        <v>661.886652283401</v>
      </c>
      <c r="AN103" s="1" t="n">
        <f aca="false">AN102</f>
        <v>886.991417312861</v>
      </c>
      <c r="AO103" s="16" t="n">
        <f aca="false">($B97-SUM(AM92:AM102))/AM103-1</f>
        <v>5.80191281250001</v>
      </c>
      <c r="AP103" s="60" t="n">
        <f aca="false">(AN$2-COUNTA(AL92:AL103))/AO103</f>
        <v>0.861784752991752</v>
      </c>
      <c r="AQ103" s="1" t="n">
        <f aca="false">($B$31-SUM(AR92:AR102))*B101</f>
        <v>247.501192539389</v>
      </c>
      <c r="AR103" s="1" t="n">
        <f aca="false">AS103-AQ103</f>
        <v>607.961030657971</v>
      </c>
      <c r="AS103" s="1" t="n">
        <f aca="false">AS102</f>
        <v>855.46222319736</v>
      </c>
      <c r="AT103" s="16" t="n">
        <f aca="false">($B97-SUM(AR92:AR102))/AR103-1</f>
        <v>7.14200845312501</v>
      </c>
      <c r="AU103" s="60" t="n">
        <f aca="false">(AS$2-COUNTA(AQ92:AQ103))/AT103</f>
        <v>0.840099817772504</v>
      </c>
      <c r="AV103" s="1" t="n">
        <f aca="false">($B$31-SUM(AW92:AW102))*B101</f>
        <v>267.399303439113</v>
      </c>
      <c r="AW103" s="1" t="n">
        <f aca="false">AX103-AV103</f>
        <v>560.05080037845</v>
      </c>
      <c r="AX103" s="1" t="n">
        <f aca="false">AX102</f>
        <v>827.450103817562</v>
      </c>
      <c r="AY103" s="16" t="n">
        <f aca="false">($B97-SUM(AW92:AW102))/AW103-1</f>
        <v>8.54910887578126</v>
      </c>
      <c r="AZ103" s="60" t="n">
        <f aca="false">(AX$2-COUNTA(AV92:AV103))/AY103</f>
        <v>0.818798789641137</v>
      </c>
      <c r="BA103" s="1" t="n">
        <f aca="false">($B$31-SUM(BB92:BB102))*B101</f>
        <v>285.175000271877</v>
      </c>
      <c r="BB103" s="1" t="n">
        <f aca="false">BC103-BA103</f>
        <v>517.250871635036</v>
      </c>
      <c r="BC103" s="1" t="n">
        <f aca="false">BC102</f>
        <v>802.425871906913</v>
      </c>
      <c r="BD103" s="16" t="n">
        <f aca="false">($B97-SUM(BB92:BB102))/BB103-1</f>
        <v>10.0265643195703</v>
      </c>
      <c r="BE103" s="60" t="n">
        <f aca="false">(BC$2-COUNTA(BA92:BA103))/BD103</f>
        <v>0.797880484782332</v>
      </c>
    </row>
    <row r="104" customFormat="false" ht="14.4" hidden="true" customHeight="false" outlineLevel="1" collapsed="false">
      <c r="F104" s="16"/>
      <c r="G104" s="60"/>
      <c r="K104" s="16"/>
      <c r="L104" s="60"/>
      <c r="N104" s="1" t="n">
        <f aca="false">SUM($N92:N103)-$B97</f>
        <v>0</v>
      </c>
      <c r="P104" s="16"/>
      <c r="Q104" s="60"/>
      <c r="R104" s="1" t="n">
        <f aca="false">($B$31-SUM(S92:S103))*B101</f>
        <v>50.693221508442</v>
      </c>
      <c r="S104" s="1" t="n">
        <f aca="false">T104-R104</f>
        <v>1013.86443016883</v>
      </c>
      <c r="T104" s="1" t="n">
        <f aca="false">T103</f>
        <v>1064.55765167728</v>
      </c>
      <c r="U104" s="16" t="n">
        <f aca="false">($B97-SUM(S92:S103))/S104-1</f>
        <v>5.77315972805081E-015</v>
      </c>
      <c r="V104" s="60" t="n">
        <f aca="false">(T$2-COUNTA(R92:R104))/U104</f>
        <v>0</v>
      </c>
      <c r="W104" s="1" t="n">
        <f aca="false">($B$31-SUM(X92:X103))*B101</f>
        <v>93.9225112867952</v>
      </c>
      <c r="X104" s="1" t="n">
        <f aca="false">Y104-W104</f>
        <v>916.317183285807</v>
      </c>
      <c r="Y104" s="1" t="n">
        <f aca="false">Y103</f>
        <v>1010.2396945726</v>
      </c>
      <c r="Z104" s="16" t="n">
        <f aca="false">($B97-SUM(X92:X103))/X104-1</f>
        <v>1.05</v>
      </c>
      <c r="AA104" s="60" t="n">
        <f aca="false">(Y$2-COUNTA(W92:W104))/Z104</f>
        <v>0.952380952380955</v>
      </c>
      <c r="AB104" s="1" t="n">
        <f aca="false">($B$31-SUM(AC92:AC103))*B101</f>
        <v>131.181972438459</v>
      </c>
      <c r="AC104" s="1" t="n">
        <f aca="false">AD104-AB104</f>
        <v>832.240903653984</v>
      </c>
      <c r="AD104" s="1" t="n">
        <f aca="false">AD103</f>
        <v>963.422876092444</v>
      </c>
      <c r="AE104" s="16" t="n">
        <f aca="false">($B97-SUM(AC92:AC103))/AC104-1</f>
        <v>2.1525</v>
      </c>
      <c r="AF104" s="60" t="n">
        <f aca="false">(AD$2-COUNTA(AB92:AB104))/AE104</f>
        <v>0.929152148664342</v>
      </c>
      <c r="AG104" s="1" t="n">
        <f aca="false">($B$31-SUM(AH92:AH103))*B101</f>
        <v>163.592263356174</v>
      </c>
      <c r="AH104" s="1" t="n">
        <f aca="false">AI104-AG104</f>
        <v>759.106816420284</v>
      </c>
      <c r="AI104" s="1" t="n">
        <f aca="false">AI103</f>
        <v>922.699079776457</v>
      </c>
      <c r="AJ104" s="16" t="n">
        <f aca="false">($B97-SUM(AH92:AH103))/AH104-1</f>
        <v>3.310125</v>
      </c>
      <c r="AK104" s="60" t="n">
        <f aca="false">(AI$2-COUNTA(AG92:AG104))/AJ104</f>
        <v>0.9063101846607</v>
      </c>
      <c r="AL104" s="1" t="n">
        <f aca="false">($B$31-SUM(AM92:AM103))*B101</f>
        <v>192.01043241529</v>
      </c>
      <c r="AM104" s="1" t="n">
        <f aca="false">AN104-AL104</f>
        <v>694.980984897571</v>
      </c>
      <c r="AN104" s="1" t="n">
        <f aca="false">AN103</f>
        <v>886.991417312861</v>
      </c>
      <c r="AO104" s="16" t="n">
        <f aca="false">($B97-SUM(AM92:AM103))/AM104-1</f>
        <v>4.52563125000001</v>
      </c>
      <c r="AP104" s="60" t="n">
        <f aca="false">(AN$2-COUNTA(AL92:AL104))/AO104</f>
        <v>0.883854600394143</v>
      </c>
      <c r="AQ104" s="1" t="n">
        <f aca="false">($B$31-SUM(AR92:AR103))*B101</f>
        <v>217.103141006491</v>
      </c>
      <c r="AR104" s="1" t="n">
        <f aca="false">AS104-AQ104</f>
        <v>638.359082190869</v>
      </c>
      <c r="AS104" s="1" t="n">
        <f aca="false">AS103</f>
        <v>855.46222319736</v>
      </c>
      <c r="AT104" s="16" t="n">
        <f aca="false">($B97-SUM(AR92:AR103))/AR104-1</f>
        <v>5.80191281250001</v>
      </c>
      <c r="AU104" s="60" t="n">
        <f aca="false">(AS$2-COUNTA(AQ92:AQ104))/AT104</f>
        <v>0.861784752991752</v>
      </c>
      <c r="AV104" s="1" t="n">
        <f aca="false">($B$31-SUM(AW92:AW103))*B101</f>
        <v>239.39676342019</v>
      </c>
      <c r="AW104" s="1" t="n">
        <f aca="false">AX104-AV104</f>
        <v>588.053340397372</v>
      </c>
      <c r="AX104" s="1" t="n">
        <f aca="false">AX103</f>
        <v>827.450103817562</v>
      </c>
      <c r="AY104" s="16" t="n">
        <f aca="false">($B97-SUM(AW92:AW103))/AW104-1</f>
        <v>7.14200845312501</v>
      </c>
      <c r="AZ104" s="60" t="n">
        <f aca="false">(AX$2-COUNTA(AV92:AV104))/AY104</f>
        <v>0.840099817772503</v>
      </c>
      <c r="BA104" s="1" t="n">
        <f aca="false">($B$31-SUM(BB92:BB103))*B101</f>
        <v>259.312456690125</v>
      </c>
      <c r="BB104" s="1" t="n">
        <f aca="false">BC104-BA104</f>
        <v>543.113415216788</v>
      </c>
      <c r="BC104" s="1" t="n">
        <f aca="false">BC103</f>
        <v>802.425871906913</v>
      </c>
      <c r="BD104" s="16" t="n">
        <f aca="false">($B97-SUM(BB92:BB103))/BB104-1</f>
        <v>8.54910887578125</v>
      </c>
      <c r="BE104" s="60" t="n">
        <f aca="false">(BC$2-COUNTA(BA92:BA104))/BD104</f>
        <v>0.818798789641138</v>
      </c>
    </row>
    <row r="105" customFormat="false" ht="14.4" hidden="true" customHeight="false" outlineLevel="1" collapsed="false">
      <c r="F105" s="16"/>
      <c r="G105" s="60"/>
      <c r="K105" s="16"/>
      <c r="L105" s="60"/>
      <c r="P105" s="16"/>
      <c r="Q105" s="60"/>
      <c r="S105" s="1" t="n">
        <f aca="false">SUM($S92:S104)-$B97</f>
        <v>0</v>
      </c>
      <c r="U105" s="16"/>
      <c r="V105" s="60"/>
      <c r="W105" s="1" t="n">
        <f aca="false">($B$31-SUM(X92:X104))*B101</f>
        <v>48.1066521225048</v>
      </c>
      <c r="X105" s="1" t="n">
        <f aca="false">Y105-W105</f>
        <v>962.133042450098</v>
      </c>
      <c r="Y105" s="1" t="n">
        <f aca="false">Y104</f>
        <v>1010.2396945726</v>
      </c>
      <c r="Z105" s="16" t="n">
        <f aca="false">($B97-SUM(X92:X104))/X105-1</f>
        <v>-2.22044604925031E-015</v>
      </c>
      <c r="AA105" s="60" t="n">
        <v>0</v>
      </c>
      <c r="AB105" s="1" t="n">
        <f aca="false">($B$31-SUM(AC92:AC104))*B101</f>
        <v>89.5699272557602</v>
      </c>
      <c r="AC105" s="1" t="n">
        <f aca="false">AD105-AB105</f>
        <v>873.852948836684</v>
      </c>
      <c r="AD105" s="1" t="n">
        <f aca="false">AD104</f>
        <v>963.422876092444</v>
      </c>
      <c r="AE105" s="16" t="n">
        <f aca="false">($B97-SUM(AC92:AC104))/AC105-1</f>
        <v>1.05</v>
      </c>
      <c r="AF105" s="60" t="n">
        <f aca="false">(AD$2-COUNTA(AB92:AB105))/AE105</f>
        <v>0.95238095238095</v>
      </c>
      <c r="AG105" s="1" t="n">
        <f aca="false">($B$31-SUM(AH92:AH104))*B101</f>
        <v>125.63692253516</v>
      </c>
      <c r="AH105" s="1" t="n">
        <f aca="false">AI105-AG105</f>
        <v>797.062157241298</v>
      </c>
      <c r="AI105" s="1" t="n">
        <f aca="false">AI104</f>
        <v>922.699079776457</v>
      </c>
      <c r="AJ105" s="16" t="n">
        <f aca="false">($B97-SUM(AH92:AH104))/AH105-1</f>
        <v>2.1525</v>
      </c>
      <c r="AK105" s="60" t="n">
        <f aca="false">(AI$2-COUNTA(AG92:AG105))/AJ105</f>
        <v>0.929152148664343</v>
      </c>
      <c r="AL105" s="1" t="n">
        <f aca="false">($B$31-SUM(AM92:AM104))*B101</f>
        <v>157.261383170411</v>
      </c>
      <c r="AM105" s="1" t="n">
        <f aca="false">AN105-AL105</f>
        <v>729.730034142449</v>
      </c>
      <c r="AN105" s="1" t="n">
        <f aca="false">AN104</f>
        <v>886.991417312861</v>
      </c>
      <c r="AO105" s="16" t="n">
        <f aca="false">($B97-SUM(AM92:AM104))/AM105-1</f>
        <v>3.31012500000001</v>
      </c>
      <c r="AP105" s="60" t="n">
        <f aca="false">(AN$2-COUNTA(AL92:AL105))/AO105</f>
        <v>0.906310184660698</v>
      </c>
      <c r="AQ105" s="1" t="n">
        <f aca="false">($B$31-SUM(AR92:AR104))*B101</f>
        <v>185.185186896947</v>
      </c>
      <c r="AR105" s="1" t="n">
        <f aca="false">AS105-AQ105</f>
        <v>670.277036300413</v>
      </c>
      <c r="AS105" s="1" t="n">
        <f aca="false">AS104</f>
        <v>855.46222319736</v>
      </c>
      <c r="AT105" s="16" t="n">
        <f aca="false">($B97-SUM(AR92:AR104))/AR105-1</f>
        <v>4.52563125000001</v>
      </c>
      <c r="AU105" s="60" t="n">
        <f aca="false">(AS$2-COUNTA(AQ92:AQ105))/AT105</f>
        <v>0.883854600394143</v>
      </c>
      <c r="AV105" s="1" t="n">
        <f aca="false">($B$31-SUM(AW92:AW104))*B101</f>
        <v>209.994096400322</v>
      </c>
      <c r="AW105" s="1" t="n">
        <f aca="false">AX105-AV105</f>
        <v>617.456007417241</v>
      </c>
      <c r="AX105" s="1" t="n">
        <f aca="false">AX104</f>
        <v>827.450103817562</v>
      </c>
      <c r="AY105" s="16" t="n">
        <f aca="false">($B97-SUM(AW92:AW104))/AW105-1</f>
        <v>5.80191281250001</v>
      </c>
      <c r="AZ105" s="60" t="n">
        <f aca="false">(AX$2-COUNTA(AV92:AV105))/AY105</f>
        <v>0.861784752991752</v>
      </c>
      <c r="BA105" s="1" t="n">
        <f aca="false">($B$31-SUM(BB92:BB104))*B101</f>
        <v>232.156785929286</v>
      </c>
      <c r="BB105" s="1" t="n">
        <f aca="false">BC105-BA105</f>
        <v>570.269085977627</v>
      </c>
      <c r="BC105" s="1" t="n">
        <f aca="false">BC104</f>
        <v>802.425871906913</v>
      </c>
      <c r="BD105" s="16" t="n">
        <f aca="false">($B97-SUM(BB92:BB104))/BB105-1</f>
        <v>7.14200845312501</v>
      </c>
      <c r="BE105" s="60" t="n">
        <f aca="false">(BC$2-COUNTA(BA92:BA105))/BD105</f>
        <v>0.840099817772504</v>
      </c>
    </row>
    <row r="106" customFormat="false" ht="14.4" hidden="true" customHeight="false" outlineLevel="1" collapsed="false">
      <c r="F106" s="16"/>
      <c r="G106" s="60"/>
      <c r="K106" s="16"/>
      <c r="L106" s="60"/>
      <c r="P106" s="16"/>
      <c r="Q106" s="60"/>
      <c r="U106" s="16"/>
      <c r="V106" s="60"/>
      <c r="X106" s="1" t="n">
        <f aca="false">SUM($X92:X105)-$B97</f>
        <v>0</v>
      </c>
      <c r="Z106" s="16"/>
      <c r="AA106" s="60"/>
      <c r="AB106" s="1" t="n">
        <f aca="false">($B$31-SUM(AC92:AC105))*B101</f>
        <v>45.877279813926</v>
      </c>
      <c r="AC106" s="1" t="n">
        <f aca="false">AD106-AB106</f>
        <v>917.545596278518</v>
      </c>
      <c r="AD106" s="1" t="n">
        <f aca="false">AD105</f>
        <v>963.422876092444</v>
      </c>
      <c r="AE106" s="16" t="n">
        <f aca="false">($B97-SUM(AC92:AC105))/AC106-1</f>
        <v>2.44249065417534E-015</v>
      </c>
      <c r="AF106" s="60" t="n">
        <f aca="false">(AD$2-COUNTA(AB92:AB106))/AE106</f>
        <v>0</v>
      </c>
      <c r="AG106" s="1" t="n">
        <f aca="false">($B$31-SUM(AH92:AH105))*B101</f>
        <v>85.7838146730947</v>
      </c>
      <c r="AH106" s="1" t="n">
        <f aca="false">AI106-AG106</f>
        <v>836.915265103363</v>
      </c>
      <c r="AI106" s="1" t="n">
        <f aca="false">AI105</f>
        <v>922.699079776457</v>
      </c>
      <c r="AJ106" s="16" t="n">
        <f aca="false">($B97-SUM(AH92:AH105))/AH106-1</f>
        <v>1.05</v>
      </c>
      <c r="AK106" s="60" t="n">
        <f aca="false">(AI$2-COUNTA(AG92:AG106))/AJ106</f>
        <v>0.952380952380951</v>
      </c>
      <c r="AL106" s="1" t="n">
        <f aca="false">($B$31-SUM(AM92:AM105))*B101</f>
        <v>120.774881463289</v>
      </c>
      <c r="AM106" s="1" t="n">
        <f aca="false">AN106-AL106</f>
        <v>766.216535849572</v>
      </c>
      <c r="AN106" s="1" t="n">
        <f aca="false">AN105</f>
        <v>886.991417312861</v>
      </c>
      <c r="AO106" s="16" t="n">
        <f aca="false">($B97-SUM(AM92:AM105))/AM106-1</f>
        <v>2.15250000000001</v>
      </c>
      <c r="AP106" s="60" t="n">
        <f aca="false">(AN$2-COUNTA(AL92:AL106))/AO106</f>
        <v>0.929152148664341</v>
      </c>
      <c r="AQ106" s="1" t="n">
        <f aca="false">($B$31-SUM(AR92:AR105))*B101</f>
        <v>151.671335081927</v>
      </c>
      <c r="AR106" s="1" t="n">
        <f aca="false">AS106-AQ106</f>
        <v>703.790888115433</v>
      </c>
      <c r="AS106" s="1" t="n">
        <f aca="false">AS105</f>
        <v>855.46222319736</v>
      </c>
      <c r="AT106" s="16" t="n">
        <f aca="false">($B97-SUM(AR92:AR105))/AR106-1</f>
        <v>3.31012500000001</v>
      </c>
      <c r="AU106" s="60" t="n">
        <f aca="false">(AS$2-COUNTA(AQ92:AQ106))/AT106</f>
        <v>0.906310184660698</v>
      </c>
      <c r="AV106" s="1" t="n">
        <f aca="false">($B$31-SUM(AW92:AW105))*B101</f>
        <v>179.12129602946</v>
      </c>
      <c r="AW106" s="1" t="n">
        <f aca="false">AX106-AV106</f>
        <v>648.328807788103</v>
      </c>
      <c r="AX106" s="1" t="n">
        <f aca="false">AX105</f>
        <v>827.450103817562</v>
      </c>
      <c r="AY106" s="16" t="n">
        <f aca="false">($B97-SUM(AW92:AW105))/AW106-1</f>
        <v>4.52563125000001</v>
      </c>
      <c r="AZ106" s="60" t="n">
        <f aca="false">(AX$2-COUNTA(AV92:AV106))/AY106</f>
        <v>0.883854600394142</v>
      </c>
      <c r="BA106" s="1" t="n">
        <f aca="false">($B$31-SUM(BB92:BB105))*B101</f>
        <v>203.643331630404</v>
      </c>
      <c r="BB106" s="1" t="n">
        <f aca="false">BC106-BA106</f>
        <v>598.782540276509</v>
      </c>
      <c r="BC106" s="1" t="n">
        <f aca="false">BC105</f>
        <v>802.425871906913</v>
      </c>
      <c r="BD106" s="16" t="n">
        <f aca="false">($B97-SUM(BB92:BB105))/BB106-1</f>
        <v>5.80191281250001</v>
      </c>
      <c r="BE106" s="60" t="n">
        <f aca="false">(BC$2-COUNTA(BA92:BA106))/BD106</f>
        <v>0.861784752991752</v>
      </c>
    </row>
    <row r="107" customFormat="false" ht="14.4" hidden="true" customHeight="false" outlineLevel="1" collapsed="false">
      <c r="F107" s="16"/>
      <c r="G107" s="60"/>
      <c r="K107" s="16"/>
      <c r="L107" s="60"/>
      <c r="P107" s="16"/>
      <c r="Q107" s="60"/>
      <c r="U107" s="16"/>
      <c r="V107" s="60"/>
      <c r="Z107" s="16"/>
      <c r="AA107" s="60"/>
      <c r="AC107" s="1" t="n">
        <f aca="false">SUM($AC92:AC106)-$B97</f>
        <v>0</v>
      </c>
      <c r="AE107" s="16"/>
      <c r="AF107" s="60"/>
      <c r="AG107" s="1" t="n">
        <f aca="false">($B$31-SUM(AH92:AH106))*B101</f>
        <v>43.9380514179266</v>
      </c>
      <c r="AH107" s="1" t="n">
        <f aca="false">AI107-AG107</f>
        <v>878.761028358531</v>
      </c>
      <c r="AI107" s="1" t="n">
        <f aca="false">AI106</f>
        <v>922.699079776457</v>
      </c>
      <c r="AJ107" s="16" t="n">
        <f aca="false">($B97-SUM(AH92:AH106))/AH107-1</f>
        <v>2.22044604925031E-015</v>
      </c>
      <c r="AK107" s="60" t="n">
        <f aca="false">(AI$2-COUNTA(AG92:AG107))/AJ107</f>
        <v>0</v>
      </c>
      <c r="AL107" s="1" t="n">
        <f aca="false">($B$31-SUM(AM92:AM106))*B101</f>
        <v>82.4640546708104</v>
      </c>
      <c r="AM107" s="1" t="n">
        <f aca="false">AN107-AL107</f>
        <v>804.52736264205</v>
      </c>
      <c r="AN107" s="1" t="n">
        <f aca="false">AN106</f>
        <v>886.991417312861</v>
      </c>
      <c r="AO107" s="16" t="n">
        <f aca="false">($B97-SUM(AM92:AM106))/AM107-1</f>
        <v>1.05000000000001</v>
      </c>
      <c r="AP107" s="60" t="n">
        <f aca="false">(AN$2-COUNTA(AL92:AL107))/AO107</f>
        <v>0.952380952380947</v>
      </c>
      <c r="AQ107" s="1" t="n">
        <f aca="false">($B$31-SUM(AR92:AR106))*B101</f>
        <v>116.481790676155</v>
      </c>
      <c r="AR107" s="1" t="n">
        <f aca="false">AS107-AQ107</f>
        <v>738.980432521205</v>
      </c>
      <c r="AS107" s="1" t="n">
        <f aca="false">AS106</f>
        <v>855.46222319736</v>
      </c>
      <c r="AT107" s="16" t="n">
        <f aca="false">($B97-SUM(AR92:AR106))/AR107-1</f>
        <v>2.15250000000001</v>
      </c>
      <c r="AU107" s="60" t="n">
        <f aca="false">(AS$2-COUNTA(AQ92:AQ107))/AT107</f>
        <v>0.929152148664341</v>
      </c>
      <c r="AV107" s="1" t="n">
        <f aca="false">($B$31-SUM(AW92:AW106))*B101</f>
        <v>146.704855640054</v>
      </c>
      <c r="AW107" s="1" t="n">
        <f aca="false">AX107-AV107</f>
        <v>680.745248177508</v>
      </c>
      <c r="AX107" s="1" t="n">
        <f aca="false">AX106</f>
        <v>827.450103817562</v>
      </c>
      <c r="AY107" s="16" t="n">
        <f aca="false">($B97-SUM(AW92:AW106))/AW107-1</f>
        <v>3.31012500000001</v>
      </c>
      <c r="AZ107" s="60" t="n">
        <f aca="false">(AX$2-COUNTA(AV92:AV107))/AY107</f>
        <v>0.906310184660697</v>
      </c>
      <c r="BA107" s="1" t="n">
        <f aca="false">($B$31-SUM(BB92:BB106))*B101</f>
        <v>173.704204616579</v>
      </c>
      <c r="BB107" s="1" t="n">
        <f aca="false">BC107-BA107</f>
        <v>628.721667290334</v>
      </c>
      <c r="BC107" s="1" t="n">
        <f aca="false">BC106</f>
        <v>802.425871906913</v>
      </c>
      <c r="BD107" s="16" t="n">
        <f aca="false">($B97-SUM(BB92:BB106))/BB107-1</f>
        <v>4.52563125000001</v>
      </c>
      <c r="BE107" s="60" t="n">
        <f aca="false">(BC$2-COUNTA(BA92:BA107))/BD107</f>
        <v>0.883854600394143</v>
      </c>
    </row>
    <row r="108" customFormat="false" ht="14.4" hidden="true" customHeight="false" outlineLevel="1" collapsed="false">
      <c r="F108" s="16"/>
      <c r="G108" s="60"/>
      <c r="K108" s="16"/>
      <c r="L108" s="60"/>
      <c r="P108" s="16"/>
      <c r="Q108" s="60"/>
      <c r="U108" s="16"/>
      <c r="V108" s="60"/>
      <c r="Z108" s="16"/>
      <c r="AA108" s="60"/>
      <c r="AE108" s="16"/>
      <c r="AF108" s="60"/>
      <c r="AH108" s="1" t="n">
        <f aca="false">SUM($AH92:AH107)-$B97</f>
        <v>0</v>
      </c>
      <c r="AJ108" s="16"/>
      <c r="AK108" s="60"/>
      <c r="AL108" s="1" t="n">
        <f aca="false">($B$31-SUM(AM92:AM107))*B101</f>
        <v>42.2376865387079</v>
      </c>
      <c r="AM108" s="1" t="n">
        <f aca="false">AN108-AL108</f>
        <v>844.753730774153</v>
      </c>
      <c r="AN108" s="1" t="n">
        <f aca="false">AN107</f>
        <v>886.991417312861</v>
      </c>
      <c r="AO108" s="16" t="n">
        <f aca="false">($B97-SUM(AM92:AM107))/AM108-1</f>
        <v>6.88338275267597E-015</v>
      </c>
      <c r="AP108" s="60" t="n">
        <f aca="false">(AN$2-COUNTA(AL93:AL108))/AO108</f>
        <v>145277407334532</v>
      </c>
      <c r="AQ108" s="1" t="n">
        <f aca="false">($B$31-SUM(AR92:AR107))*B101</f>
        <v>79.5327690500949</v>
      </c>
      <c r="AR108" s="1" t="n">
        <f aca="false">AS108-AQ108</f>
        <v>775.929454147265</v>
      </c>
      <c r="AS108" s="1" t="n">
        <f aca="false">AS107</f>
        <v>855.46222319736</v>
      </c>
      <c r="AT108" s="16" t="n">
        <f aca="false">($B97-SUM(AR92:AR107))/AR108-1</f>
        <v>1.05000000000001</v>
      </c>
      <c r="AU108" s="60" t="n">
        <f aca="false">(AS$2-COUNTA(AQ92:AQ108))/AT108</f>
        <v>0.952380952380948</v>
      </c>
      <c r="AV108" s="1" t="n">
        <f aca="false">($B$31-SUM(AW92:AW107))*B101</f>
        <v>112.667593231179</v>
      </c>
      <c r="AW108" s="1" t="n">
        <f aca="false">AX108-AV108</f>
        <v>714.782510586383</v>
      </c>
      <c r="AX108" s="1" t="n">
        <f aca="false">AX107</f>
        <v>827.450103817562</v>
      </c>
      <c r="AY108" s="16" t="n">
        <f aca="false">($B97-SUM(AW92:AW107))/AW108-1</f>
        <v>2.15250000000001</v>
      </c>
      <c r="AZ108" s="60" t="n">
        <f aca="false">(AX$2-COUNTA(AV92:AV108))/AY108</f>
        <v>0.92915214866434</v>
      </c>
      <c r="BA108" s="1" t="n">
        <f aca="false">($B$31-SUM(BB92:BB107))*B101</f>
        <v>142.268121252062</v>
      </c>
      <c r="BB108" s="1" t="n">
        <f aca="false">BC108-BA108</f>
        <v>660.157750654851</v>
      </c>
      <c r="BC108" s="1" t="n">
        <f aca="false">BC107</f>
        <v>802.425871906913</v>
      </c>
      <c r="BD108" s="16" t="n">
        <f aca="false">($B97-SUM(BB92:BB107))/BB108-1</f>
        <v>3.31012500000001</v>
      </c>
      <c r="BE108" s="60" t="n">
        <f aca="false">(BC$2-COUNTA(BA92:BA108))/BD108</f>
        <v>0.906310184660698</v>
      </c>
    </row>
    <row r="109" customFormat="false" ht="14.4" hidden="true" customHeight="false" outlineLevel="1" collapsed="false">
      <c r="F109" s="16"/>
      <c r="G109" s="60"/>
      <c r="K109" s="16"/>
      <c r="L109" s="60"/>
      <c r="P109" s="16"/>
      <c r="Q109" s="60"/>
      <c r="U109" s="16"/>
      <c r="V109" s="60"/>
      <c r="Z109" s="16"/>
      <c r="AA109" s="60"/>
      <c r="AE109" s="16"/>
      <c r="AF109" s="60"/>
      <c r="AJ109" s="16"/>
      <c r="AK109" s="60"/>
      <c r="AM109" s="1" t="n">
        <f aca="false">SUM($AM92:AM108)-$B97</f>
        <v>0</v>
      </c>
      <c r="AO109" s="16"/>
      <c r="AP109" s="60"/>
      <c r="AQ109" s="1" t="n">
        <f aca="false">($B$31-SUM(AR92:AR108))*B101</f>
        <v>40.7362963427317</v>
      </c>
      <c r="AR109" s="1" t="n">
        <f aca="false">AS109-AQ109</f>
        <v>814.725926854629</v>
      </c>
      <c r="AS109" s="1" t="n">
        <f aca="false">AS108</f>
        <v>855.46222319736</v>
      </c>
      <c r="AT109" s="16" t="n">
        <f aca="false">($B97-SUM(AR92:AR108))/AR109-1</f>
        <v>5.77315972805081E-015</v>
      </c>
      <c r="AU109" s="60" t="n">
        <f aca="false">(AS$2-COUNTA(AQ92:AQ109))/AT109</f>
        <v>0</v>
      </c>
      <c r="AV109" s="1" t="n">
        <f aca="false">($B$31-SUM(AW92:AW108))*B101</f>
        <v>76.9284677018598</v>
      </c>
      <c r="AW109" s="1" t="n">
        <f aca="false">AX109-AV109</f>
        <v>750.521636115702</v>
      </c>
      <c r="AX109" s="1" t="n">
        <f aca="false">AX108</f>
        <v>827.450103817562</v>
      </c>
      <c r="AY109" s="16" t="n">
        <f aca="false">($B97-SUM(AW92:AW108))/AW109-1</f>
        <v>1.05000000000001</v>
      </c>
      <c r="AZ109" s="60" t="n">
        <f aca="false">(AX$2-COUNTA(AV92:AV109))/AY109</f>
        <v>0.952380952380945</v>
      </c>
      <c r="BA109" s="1" t="n">
        <f aca="false">($B$31-SUM(BB92:BB108))*B101</f>
        <v>109.26023371932</v>
      </c>
      <c r="BB109" s="1" t="n">
        <f aca="false">BC109-BA109</f>
        <v>693.165638187594</v>
      </c>
      <c r="BC109" s="1" t="n">
        <f aca="false">BC108</f>
        <v>802.425871906913</v>
      </c>
      <c r="BD109" s="16" t="n">
        <f aca="false">($B97-SUM(BB92:BB108))/BB109-1</f>
        <v>2.15250000000001</v>
      </c>
      <c r="BE109" s="60" t="n">
        <f aca="false">(BC$2-COUNTA(BA92:BA109))/BD109</f>
        <v>0.929152148664342</v>
      </c>
    </row>
    <row r="110" customFormat="false" ht="14.4" hidden="true" customHeight="false" outlineLevel="1" collapsed="false">
      <c r="F110" s="16"/>
      <c r="G110" s="60"/>
      <c r="K110" s="16"/>
      <c r="L110" s="60"/>
      <c r="P110" s="16"/>
      <c r="Q110" s="60"/>
      <c r="U110" s="16"/>
      <c r="V110" s="60"/>
      <c r="Z110" s="16"/>
      <c r="AA110" s="60"/>
      <c r="AE110" s="16"/>
      <c r="AF110" s="60"/>
      <c r="AJ110" s="16"/>
      <c r="AK110" s="60"/>
      <c r="AO110" s="16"/>
      <c r="AP110" s="60"/>
      <c r="AR110" s="1" t="n">
        <f aca="false">SUM($AR92:AR109)-$B97</f>
        <v>0</v>
      </c>
      <c r="AT110" s="16"/>
      <c r="AU110" s="60"/>
      <c r="AV110" s="1" t="n">
        <f aca="false">($B$31-SUM(AW92:AW109))*B101</f>
        <v>39.4023858960747</v>
      </c>
      <c r="AW110" s="1" t="n">
        <f aca="false">AX110-AV110</f>
        <v>788.047717921488</v>
      </c>
      <c r="AX110" s="1" t="n">
        <f aca="false">AX109</f>
        <v>827.450103817562</v>
      </c>
      <c r="AY110" s="16" t="n">
        <f aca="false">($B97-SUM(AW92:AW109))/AW110-1</f>
        <v>8.21565038222616E-015</v>
      </c>
      <c r="AZ110" s="60" t="n">
        <f aca="false">(AX$2-COUNTA(AV92:AV110))/AY110</f>
        <v>0</v>
      </c>
      <c r="BA110" s="1" t="n">
        <f aca="false">($B$31-SUM(BB92:BB109))*B101</f>
        <v>74.60195180994</v>
      </c>
      <c r="BB110" s="1" t="n">
        <f aca="false">BC110-BA110</f>
        <v>727.823920096973</v>
      </c>
      <c r="BC110" s="1" t="n">
        <f aca="false">BC109</f>
        <v>802.425871906913</v>
      </c>
      <c r="BD110" s="16" t="n">
        <f aca="false">($B97-SUM(BB92:BB109))/BB110-1</f>
        <v>1.05000000000001</v>
      </c>
      <c r="BE110" s="60" t="n">
        <f aca="false">(BC$2-COUNTA(BA92:BA110))/BD110</f>
        <v>0.952380952380947</v>
      </c>
    </row>
    <row r="111" customFormat="false" ht="14.4" hidden="true" customHeight="false" outlineLevel="1" collapsed="false">
      <c r="F111" s="64"/>
      <c r="G111" s="60"/>
      <c r="K111" s="64"/>
      <c r="L111" s="60"/>
      <c r="P111" s="64"/>
      <c r="Q111" s="60"/>
      <c r="U111" s="64"/>
      <c r="V111" s="60"/>
      <c r="Z111" s="64"/>
      <c r="AA111" s="60"/>
      <c r="AE111" s="64"/>
      <c r="AF111" s="60"/>
      <c r="AJ111" s="64"/>
      <c r="AK111" s="60"/>
      <c r="AO111" s="64"/>
      <c r="AP111" s="60"/>
      <c r="AT111" s="64"/>
      <c r="AU111" s="60"/>
      <c r="AW111" s="1" t="n">
        <f aca="false">SUM($AW92:AW110)-$B97</f>
        <v>0</v>
      </c>
      <c r="AY111" s="64"/>
      <c r="AZ111" s="60"/>
      <c r="BA111" s="1" t="n">
        <f aca="false">($B$31-SUM(BB92:BB110))*B101</f>
        <v>38.2107558050913</v>
      </c>
      <c r="BB111" s="1" t="n">
        <f aca="false">BC111-BA111</f>
        <v>764.215116101822</v>
      </c>
      <c r="BC111" s="1" t="n">
        <f aca="false">BC110</f>
        <v>802.425871906913</v>
      </c>
      <c r="BD111" s="64" t="n">
        <f aca="false">($B97-SUM(BB92:BB110))/BB111-1</f>
        <v>5.99520433297585E-015</v>
      </c>
      <c r="BE111" s="60" t="n">
        <f aca="false">(BC$2-COUNTA(BA92:BA111))/BD111</f>
        <v>0</v>
      </c>
    </row>
    <row r="112" customFormat="false" ht="14.4" hidden="true" customHeight="false" outlineLevel="1" collapsed="false">
      <c r="BB112" s="1" t="n">
        <f aca="false">SUM($BB92:BB111)-$B97</f>
        <v>0</v>
      </c>
    </row>
    <row r="113" customFormat="false" ht="14.4" hidden="true" customHeight="false" outlineLevel="1" collapsed="false">
      <c r="C113" s="1" t="n">
        <f aca="false">$B118*B122</f>
        <v>600</v>
      </c>
      <c r="D113" s="1" t="n">
        <f aca="false">E113-C113</f>
        <v>758.679582203837</v>
      </c>
      <c r="E113" s="1" t="n">
        <f aca="false">$B118*$B122/(1-(1+$B122)^-$E$2)</f>
        <v>1358.67958220384</v>
      </c>
      <c r="F113" s="16" t="n">
        <f aca="false">$B118/D113-1</f>
        <v>12.1807949423809</v>
      </c>
      <c r="G113" s="60" t="n">
        <f aca="false">(E$2-COUNTA(C113:C113))/F113</f>
        <v>0.73886803304488</v>
      </c>
      <c r="H113" s="1" t="n">
        <f aca="false">$B118*B122</f>
        <v>600</v>
      </c>
      <c r="I113" s="1" t="n">
        <f aca="false">J113-H113</f>
        <v>667.929380975316</v>
      </c>
      <c r="J113" s="1" t="n">
        <f aca="false">$B118*$B122/(1-(1+$B122)^-$J$2)</f>
        <v>1267.92938097532</v>
      </c>
      <c r="K113" s="16" t="n">
        <f aca="false">$B118/I113-1</f>
        <v>13.9716426389238</v>
      </c>
      <c r="L113" s="60" t="n">
        <f aca="false">(J$2-COUNTA(H113:H113))/K113</f>
        <v>0.71573545490928</v>
      </c>
      <c r="M113" s="1" t="n">
        <f aca="false">$B118*B122</f>
        <v>600</v>
      </c>
      <c r="N113" s="1" t="n">
        <f aca="false">O113-M113</f>
        <v>592.770293806636</v>
      </c>
      <c r="O113" s="1" t="n">
        <f aca="false">$B118*$B122/(1-(1+$B122)^-$O$2)</f>
        <v>1192.77029380664</v>
      </c>
      <c r="P113" s="16" t="n">
        <f aca="false">$B118/N113-1</f>
        <v>15.8699411972592</v>
      </c>
      <c r="Q113" s="60" t="n">
        <f aca="false">(O$2-COUNTA(M113:M113))/P113</f>
        <v>0.693134263276271</v>
      </c>
      <c r="R113" s="1" t="n">
        <f aca="false">$B118*B122</f>
        <v>600</v>
      </c>
      <c r="S113" s="1" t="n">
        <f aca="false">T113-R113</f>
        <v>529.601053400191</v>
      </c>
      <c r="T113" s="1" t="n">
        <f aca="false">$B118*$B122/(1-(1+$B122)^-$T$2)</f>
        <v>1129.60105340019</v>
      </c>
      <c r="U113" s="16" t="n">
        <f aca="false">$B118/S113-1</f>
        <v>17.8821376690948</v>
      </c>
      <c r="V113" s="60" t="n">
        <f aca="false">(T$2-COUNTA(R113:R113))/U113</f>
        <v>0.671060709969776</v>
      </c>
      <c r="W113" s="1" t="n">
        <f aca="false">$B118*B122</f>
        <v>600</v>
      </c>
      <c r="X113" s="1" t="n">
        <f aca="false">Y113-W113</f>
        <v>475.849090060953</v>
      </c>
      <c r="Y113" s="1" t="n">
        <f aca="false">$B118*$B122/(1-(1+$B122)^-$Y$2)</f>
        <v>1075.84909006095</v>
      </c>
      <c r="Z113" s="16" t="n">
        <f aca="false">$B118/X113-1</f>
        <v>20.0150659292404</v>
      </c>
      <c r="AA113" s="60" t="n">
        <f aca="false">(Y$2-COUNTA(W113:W113))/Z113</f>
        <v>0.649510725868158</v>
      </c>
      <c r="AB113" s="1" t="n">
        <f aca="false">$B118*B122</f>
        <v>600</v>
      </c>
      <c r="AC113" s="1" t="n">
        <f aca="false">AD113-AB113</f>
        <v>429.627639553126</v>
      </c>
      <c r="AD113" s="1" t="n">
        <f aca="false">$B118*$B122/(1-(1+$B122)^-$AD$2)</f>
        <v>1029.62763955313</v>
      </c>
      <c r="AE113" s="16" t="n">
        <f aca="false">$B118/AC113-1</f>
        <v>22.2759698849949</v>
      </c>
      <c r="AF113" s="60" t="n">
        <f aca="false">(AD$2-COUNTA(AB113:AB113))/AE113</f>
        <v>0.628479930269183</v>
      </c>
      <c r="AG113" s="1" t="n">
        <f aca="false">$B118*B122</f>
        <v>600</v>
      </c>
      <c r="AH113" s="1" t="n">
        <f aca="false">AI113-AG113</f>
        <v>389.521435893672</v>
      </c>
      <c r="AI113" s="1" t="n">
        <f aca="false">$B118*$B122/(1-(1+$B122)^-$AI$2)</f>
        <v>989.521435893672</v>
      </c>
      <c r="AJ113" s="16" t="n">
        <f aca="false">$B118/AH113-1</f>
        <v>24.6725280780945</v>
      </c>
      <c r="AK113" s="60" t="n">
        <f aca="false">(AI$2-COUNTA(AG113:AG113))/AJ113</f>
        <v>0.607963640877066</v>
      </c>
      <c r="AL113" s="1" t="n">
        <f aca="false">$B118*B122</f>
        <v>600</v>
      </c>
      <c r="AM113" s="1" t="n">
        <f aca="false">AN113-AL113</f>
        <v>354.448042315498</v>
      </c>
      <c r="AN113" s="1" t="n">
        <f aca="false">$B118*$B122/(1-(1+$B122)^-$AN$2)</f>
        <v>954.448042315499</v>
      </c>
      <c r="AO113" s="16" t="n">
        <f aca="false">$B118/AM113-1</f>
        <v>27.2128797627802</v>
      </c>
      <c r="AP113" s="60" t="n">
        <f aca="false">(AN$2-COUNTA(AL113:AL113))/AO113</f>
        <v>0.587956884367807</v>
      </c>
      <c r="AQ113" s="1" t="n">
        <f aca="false">$B118*B122</f>
        <v>600</v>
      </c>
      <c r="AR113" s="1" t="n">
        <f aca="false">AS113-AQ113</f>
        <v>323.565405528709</v>
      </c>
      <c r="AS113" s="1" t="n">
        <f aca="false">$B118*$B122/(1-(1+$B122)^-$AS$2)</f>
        <v>923.565405528709</v>
      </c>
      <c r="AT113" s="16" t="n">
        <f aca="false">$B118/AR113-1</f>
        <v>29.905652548547</v>
      </c>
      <c r="AU113" s="60" t="n">
        <f aca="false">(AS$2-COUNTA(AQ113:AQ113))/AT113</f>
        <v>0.56845440748712</v>
      </c>
      <c r="AV113" s="1" t="n">
        <f aca="false">$B118*B122</f>
        <v>600</v>
      </c>
      <c r="AW113" s="1" t="n">
        <f aca="false">AX113-AV113</f>
        <v>296.208603616676</v>
      </c>
      <c r="AX113" s="1" t="n">
        <f aca="false">$B118*$B122/(1-(1+$B122)^-$AX$2)</f>
        <v>896.208603616676</v>
      </c>
      <c r="AY113" s="16" t="n">
        <f aca="false">$B118/AW113-1</f>
        <v>32.7599917014599</v>
      </c>
      <c r="AZ113" s="60" t="n">
        <f aca="false">(AX$2-COUNTA(AV113:AV113))/AY113</f>
        <v>0.549450688633656</v>
      </c>
      <c r="BA113" s="1" t="n">
        <f aca="false">$B118*B122</f>
        <v>600</v>
      </c>
      <c r="BB113" s="1" t="n">
        <f aca="false">BC113-BA113</f>
        <v>271.845569768514</v>
      </c>
      <c r="BC113" s="1" t="n">
        <f aca="false">$B118*$B122/(1-(1+$B122)^-$BC$2)</f>
        <v>871.845569768514</v>
      </c>
      <c r="BD113" s="16" t="n">
        <f aca="false">$B118/BB113-1</f>
        <v>35.7855912035475</v>
      </c>
      <c r="BE113" s="60" t="n">
        <f aca="false">(BC$2-COUNTA(BA113:BA113))/BD113</f>
        <v>0.530939949878948</v>
      </c>
    </row>
    <row r="114" customFormat="false" ht="14.4" hidden="true" customHeight="false" outlineLevel="1" collapsed="false">
      <c r="C114" s="1" t="n">
        <f aca="false">($B$31-SUM(D113:D113))*B122</f>
        <v>554.47922506777</v>
      </c>
      <c r="D114" s="1" t="n">
        <f aca="false">E114-C114</f>
        <v>804.200357136068</v>
      </c>
      <c r="E114" s="1" t="n">
        <f aca="false">E113</f>
        <v>1358.67958220384</v>
      </c>
      <c r="F114" s="16" t="n">
        <f aca="false">($B118-SUM(D113:D113))/D114-1</f>
        <v>10.4913159833782</v>
      </c>
      <c r="G114" s="60" t="n">
        <f aca="false">(E$2-COUNTA(C113:C114))/F114</f>
        <v>0.762535416212294</v>
      </c>
      <c r="H114" s="1" t="n">
        <f aca="false">($B$31-SUM(I113:I113))*B122</f>
        <v>559.924237141481</v>
      </c>
      <c r="I114" s="1" t="n">
        <f aca="false">J114-H114</f>
        <v>708.005143833835</v>
      </c>
      <c r="J114" s="1" t="n">
        <f aca="false">J113</f>
        <v>1267.92938097532</v>
      </c>
      <c r="K114" s="16" t="n">
        <f aca="false">($B118-SUM(I113:I113))/I114-1</f>
        <v>12.1807949423809</v>
      </c>
      <c r="L114" s="60" t="n">
        <f aca="false">(J$2-COUNTA(H113:H114))/K114</f>
        <v>0.738868033044879</v>
      </c>
      <c r="M114" s="1" t="n">
        <f aca="false">($B$31-SUM(N113:N113))*B122</f>
        <v>564.433782371602</v>
      </c>
      <c r="N114" s="1" t="n">
        <f aca="false">O114-M114</f>
        <v>628.336511435034</v>
      </c>
      <c r="O114" s="1" t="n">
        <f aca="false">O113</f>
        <v>1192.77029380664</v>
      </c>
      <c r="P114" s="16" t="n">
        <f aca="false">($B118-SUM(N113:N113))/N114-1</f>
        <v>13.9716426389238</v>
      </c>
      <c r="Q114" s="60" t="n">
        <f aca="false">(O$2-COUNTA(M113:M114))/P114</f>
        <v>0.71573545490928</v>
      </c>
      <c r="R114" s="1" t="n">
        <f aca="false">($B$31-SUM(S113:S113))*B122</f>
        <v>568.223936795989</v>
      </c>
      <c r="S114" s="1" t="n">
        <f aca="false">T114-R114</f>
        <v>561.377116604202</v>
      </c>
      <c r="T114" s="1" t="n">
        <f aca="false">T113</f>
        <v>1129.60105340019</v>
      </c>
      <c r="U114" s="16" t="n">
        <f aca="false">($B118-SUM(S113:S113))/S114-1</f>
        <v>15.8699411972592</v>
      </c>
      <c r="V114" s="60" t="n">
        <f aca="false">(T$2-COUNTA(R113:R114))/U114</f>
        <v>0.693134263276271</v>
      </c>
      <c r="W114" s="1" t="n">
        <f aca="false">($B$31-SUM(X113:X113))*B122</f>
        <v>571.449054596343</v>
      </c>
      <c r="X114" s="1" t="n">
        <f aca="false">Y114-W114</f>
        <v>504.40003546461</v>
      </c>
      <c r="Y114" s="1" t="n">
        <f aca="false">Y113</f>
        <v>1075.84909006095</v>
      </c>
      <c r="Z114" s="16" t="n">
        <f aca="false">($B118-SUM(X113:X113))/X114-1</f>
        <v>17.8821376690947</v>
      </c>
      <c r="AA114" s="60" t="n">
        <f aca="false">(Y$2-COUNTA(W113:W114))/Z114</f>
        <v>0.671060709969776</v>
      </c>
      <c r="AB114" s="1" t="n">
        <f aca="false">($B$31-SUM(AC113:AC113))*B122</f>
        <v>574.222341626812</v>
      </c>
      <c r="AC114" s="1" t="n">
        <f aca="false">AD114-AB114</f>
        <v>455.405297926314</v>
      </c>
      <c r="AD114" s="1" t="n">
        <f aca="false">AD113</f>
        <v>1029.62763955313</v>
      </c>
      <c r="AE114" s="16" t="n">
        <f aca="false">($B118-SUM(AC113:AC113))/AC114-1</f>
        <v>20.0150659292404</v>
      </c>
      <c r="AF114" s="60" t="n">
        <f aca="false">(AD$2-COUNTA(AB113:AB114))/AE114</f>
        <v>0.649510725868158</v>
      </c>
      <c r="AG114" s="1" t="n">
        <f aca="false">($B$31-SUM(AH113:AH113))*B122</f>
        <v>576.62871384638</v>
      </c>
      <c r="AH114" s="1" t="n">
        <f aca="false">AI114-AG114</f>
        <v>412.892722047292</v>
      </c>
      <c r="AI114" s="1" t="n">
        <f aca="false">AI113</f>
        <v>989.521435893672</v>
      </c>
      <c r="AJ114" s="16" t="n">
        <f aca="false">($B118-SUM(AH113:AH113))/AH114-1</f>
        <v>22.2759698849949</v>
      </c>
      <c r="AK114" s="60" t="n">
        <f aca="false">(AI$2-COUNTA(AG113:AG114))/AJ114</f>
        <v>0.628479930269184</v>
      </c>
      <c r="AL114" s="1" t="n">
        <f aca="false">($B$31-SUM(AM113:AM113))*B122</f>
        <v>578.73311746107</v>
      </c>
      <c r="AM114" s="1" t="n">
        <f aca="false">AN114-AL114</f>
        <v>375.714924854428</v>
      </c>
      <c r="AN114" s="1" t="n">
        <f aca="false">AN113</f>
        <v>954.448042315499</v>
      </c>
      <c r="AO114" s="16" t="n">
        <f aca="false">($B118-SUM(AM113:AM113))/AM114-1</f>
        <v>24.6725280780946</v>
      </c>
      <c r="AP114" s="60" t="n">
        <f aca="false">(AN$2-COUNTA(AL113:AL114))/AO114</f>
        <v>0.607963640877066</v>
      </c>
      <c r="AQ114" s="1" t="n">
        <f aca="false">($B$31-SUM(AR113:AR113))*B122</f>
        <v>580.586075668277</v>
      </c>
      <c r="AR114" s="1" t="n">
        <f aca="false">AS114-AQ114</f>
        <v>342.979329860431</v>
      </c>
      <c r="AS114" s="1" t="n">
        <f aca="false">AS113</f>
        <v>923.565405528709</v>
      </c>
      <c r="AT114" s="16" t="n">
        <f aca="false">($B118-SUM(AR113:AR113))/AR114-1</f>
        <v>27.2128797627802</v>
      </c>
      <c r="AU114" s="60" t="n">
        <f aca="false">(AS$2-COUNTA(AQ113:AQ114))/AT114</f>
        <v>0.587956884367807</v>
      </c>
      <c r="AV114" s="1" t="n">
        <f aca="false">($B$31-SUM(AW113:AW113))*B122</f>
        <v>582.227483782999</v>
      </c>
      <c r="AW114" s="1" t="n">
        <f aca="false">AX114-AV114</f>
        <v>313.981119833677</v>
      </c>
      <c r="AX114" s="1" t="n">
        <f aca="false">AX113</f>
        <v>896.208603616676</v>
      </c>
      <c r="AY114" s="16" t="n">
        <f aca="false">($B118-SUM(AW113:AW113))/AW114-1</f>
        <v>29.905652548547</v>
      </c>
      <c r="AZ114" s="60" t="n">
        <f aca="false">(AX$2-COUNTA(AV113:AV114))/AY114</f>
        <v>0.56845440748712</v>
      </c>
      <c r="BA114" s="1" t="n">
        <f aca="false">($B$31-SUM(BB113:BB113))*B122</f>
        <v>583.689265813889</v>
      </c>
      <c r="BB114" s="1" t="n">
        <f aca="false">BC114-BA114</f>
        <v>288.156303954625</v>
      </c>
      <c r="BC114" s="1" t="n">
        <f aca="false">BC113</f>
        <v>871.845569768514</v>
      </c>
      <c r="BD114" s="16" t="n">
        <f aca="false">($B118-SUM(BB113:BB113))/BB114-1</f>
        <v>32.7599917014599</v>
      </c>
      <c r="BE114" s="60" t="n">
        <f aca="false">(BC$2-COUNTA(BA113:BA114))/BD114</f>
        <v>0.549450688633657</v>
      </c>
    </row>
    <row r="115" customFormat="false" ht="14.4" hidden="true" customHeight="false" outlineLevel="1" collapsed="false">
      <c r="C115" s="1" t="n">
        <f aca="false">($B$31-SUM(D113:D114))*B122</f>
        <v>506.227203639606</v>
      </c>
      <c r="D115" s="1" t="n">
        <f aca="false">E115-C115</f>
        <v>852.452378564232</v>
      </c>
      <c r="E115" s="1" t="n">
        <f aca="false">E114</f>
        <v>1358.67958220384</v>
      </c>
      <c r="F115" s="16" t="n">
        <f aca="false">($B118-SUM(D113:D114))/D115-1</f>
        <v>8.89746790884737</v>
      </c>
      <c r="G115" s="60" t="n">
        <f aca="false">(E$2-COUNTA(C113:C115))/F115</f>
        <v>0.786740685295354</v>
      </c>
      <c r="H115" s="1" t="n">
        <f aca="false">($B$31-SUM(I113:I114))*B122</f>
        <v>517.443928511451</v>
      </c>
      <c r="I115" s="1" t="n">
        <f aca="false">J115-H115</f>
        <v>750.485452463865</v>
      </c>
      <c r="J115" s="1" t="n">
        <f aca="false">J114</f>
        <v>1267.92938097532</v>
      </c>
      <c r="K115" s="16" t="n">
        <f aca="false">($B118-SUM(I113:I114))/I115-1</f>
        <v>10.4913159833782</v>
      </c>
      <c r="L115" s="60" t="n">
        <f aca="false">(J$2-COUNTA(H113:H115))/K115</f>
        <v>0.762535416212294</v>
      </c>
      <c r="M115" s="1" t="n">
        <f aca="false">($B$31-SUM(N113:N114))*B122</f>
        <v>526.7335916855</v>
      </c>
      <c r="N115" s="1" t="n">
        <f aca="false">O115-M115</f>
        <v>666.036702121136</v>
      </c>
      <c r="O115" s="1" t="n">
        <f aca="false">O114</f>
        <v>1192.77029380664</v>
      </c>
      <c r="P115" s="16" t="n">
        <f aca="false">($B118-SUM(N113:N114))/N115-1</f>
        <v>12.1807949423809</v>
      </c>
      <c r="Q115" s="60" t="n">
        <f aca="false">(O$2-COUNTA(M113:M115))/P115</f>
        <v>0.73886803304488</v>
      </c>
      <c r="R115" s="1" t="n">
        <f aca="false">($B$31-SUM(S113:S114))*B122</f>
        <v>534.541309799736</v>
      </c>
      <c r="S115" s="1" t="n">
        <f aca="false">T115-R115</f>
        <v>595.059743600454</v>
      </c>
      <c r="T115" s="1" t="n">
        <f aca="false">T114</f>
        <v>1129.60105340019</v>
      </c>
      <c r="U115" s="16" t="n">
        <f aca="false">($B118-SUM(S113:S114))/S115-1</f>
        <v>13.9716426389238</v>
      </c>
      <c r="V115" s="60" t="n">
        <f aca="false">(T$2-COUNTA(R113:R115))/U115</f>
        <v>0.71573545490928</v>
      </c>
      <c r="W115" s="1" t="n">
        <f aca="false">($B$31-SUM(X113:X114))*B122</f>
        <v>541.185052468466</v>
      </c>
      <c r="X115" s="1" t="n">
        <f aca="false">Y115-W115</f>
        <v>534.664037592487</v>
      </c>
      <c r="Y115" s="1" t="n">
        <f aca="false">Y114</f>
        <v>1075.84909006095</v>
      </c>
      <c r="Z115" s="16" t="n">
        <f aca="false">($B118-SUM(X113:X114))/X115-1</f>
        <v>15.8699411972592</v>
      </c>
      <c r="AA115" s="60" t="n">
        <f aca="false">(Y$2-COUNTA(W113:W115))/Z115</f>
        <v>0.693134263276271</v>
      </c>
      <c r="AB115" s="1" t="n">
        <f aca="false">($B$31-SUM(AC113:AC114))*B122</f>
        <v>546.898023751234</v>
      </c>
      <c r="AC115" s="1" t="n">
        <f aca="false">AD115-AB115</f>
        <v>482.729615801893</v>
      </c>
      <c r="AD115" s="1" t="n">
        <f aca="false">AD114</f>
        <v>1029.62763955313</v>
      </c>
      <c r="AE115" s="16" t="n">
        <f aca="false">($B118-SUM(AC113:AC114))/AC115-1</f>
        <v>17.8821376690948</v>
      </c>
      <c r="AF115" s="60" t="n">
        <f aca="false">(AD$2-COUNTA(AB113:AB115))/AE115</f>
        <v>0.671060709969776</v>
      </c>
      <c r="AG115" s="1" t="n">
        <f aca="false">($B$31-SUM(AH113:AH114))*B122</f>
        <v>551.855150523542</v>
      </c>
      <c r="AH115" s="1" t="n">
        <f aca="false">AI115-AG115</f>
        <v>437.66628537013</v>
      </c>
      <c r="AI115" s="1" t="n">
        <f aca="false">AI114</f>
        <v>989.521435893672</v>
      </c>
      <c r="AJ115" s="16" t="n">
        <f aca="false">($B118-SUM(AH113:AH114))/AH115-1</f>
        <v>20.0150659292404</v>
      </c>
      <c r="AK115" s="60" t="n">
        <f aca="false">(AI$2-COUNTA(AG113:AG115))/AJ115</f>
        <v>0.649510725868158</v>
      </c>
      <c r="AL115" s="1" t="n">
        <f aca="false">($B$31-SUM(AM113:AM114))*B122</f>
        <v>556.190221969804</v>
      </c>
      <c r="AM115" s="1" t="n">
        <f aca="false">AN115-AL115</f>
        <v>398.257820345694</v>
      </c>
      <c r="AN115" s="1" t="n">
        <f aca="false">AN114</f>
        <v>954.448042315499</v>
      </c>
      <c r="AO115" s="16" t="n">
        <f aca="false">($B118-SUM(AM113:AM114))/AM115-1</f>
        <v>22.2759698849949</v>
      </c>
      <c r="AP115" s="60" t="n">
        <f aca="false">(AN$2-COUNTA(AL113:AL115))/AO115</f>
        <v>0.628479930269183</v>
      </c>
      <c r="AQ115" s="1" t="n">
        <f aca="false">($B$31-SUM(AR113:AR114))*B122</f>
        <v>560.007315876652</v>
      </c>
      <c r="AR115" s="1" t="n">
        <f aca="false">AS115-AQ115</f>
        <v>363.558089652057</v>
      </c>
      <c r="AS115" s="1" t="n">
        <f aca="false">AS114</f>
        <v>923.565405528709</v>
      </c>
      <c r="AT115" s="16" t="n">
        <f aca="false">($B118-SUM(AR113:AR114))/AR115-1</f>
        <v>24.6725280780946</v>
      </c>
      <c r="AU115" s="60" t="n">
        <f aca="false">(AS$2-COUNTA(AQ113:AQ115))/AT115</f>
        <v>0.607963640877066</v>
      </c>
      <c r="AV115" s="1" t="n">
        <f aca="false">($B$31-SUM(AW113:AW114))*B122</f>
        <v>563.388616592979</v>
      </c>
      <c r="AW115" s="1" t="n">
        <f aca="false">AX115-AV115</f>
        <v>332.819987023697</v>
      </c>
      <c r="AX115" s="1" t="n">
        <f aca="false">AX114</f>
        <v>896.208603616676</v>
      </c>
      <c r="AY115" s="16" t="n">
        <f aca="false">($B118-SUM(AW113:AW114))/AW115-1</f>
        <v>27.2128797627802</v>
      </c>
      <c r="AZ115" s="60" t="n">
        <f aca="false">(AX$2-COUNTA(AV113:AV115))/AY115</f>
        <v>0.587956884367807</v>
      </c>
      <c r="BA115" s="1" t="n">
        <f aca="false">($B$31-SUM(BB113:BB114))*B122</f>
        <v>566.399887576612</v>
      </c>
      <c r="BB115" s="1" t="n">
        <f aca="false">BC115-BA115</f>
        <v>305.445682191902</v>
      </c>
      <c r="BC115" s="1" t="n">
        <f aca="false">BC114</f>
        <v>871.845569768514</v>
      </c>
      <c r="BD115" s="16" t="n">
        <f aca="false">($B118-SUM(BB113:BB114))/BB115-1</f>
        <v>29.9056525485471</v>
      </c>
      <c r="BE115" s="60" t="n">
        <f aca="false">(BC$2-COUNTA(BA113:BA115))/BD115</f>
        <v>0.56845440748712</v>
      </c>
    </row>
    <row r="116" customFormat="false" ht="14.4" hidden="true" customHeight="false" outlineLevel="1" collapsed="false">
      <c r="C116" s="1" t="n">
        <f aca="false">($B$31-SUM(D113:D115))*B122</f>
        <v>455.080060925752</v>
      </c>
      <c r="D116" s="1" t="n">
        <f aca="false">E116-C116</f>
        <v>903.599521278085</v>
      </c>
      <c r="E116" s="1" t="n">
        <f aca="false">E115</f>
        <v>1358.67958220384</v>
      </c>
      <c r="F116" s="16" t="n">
        <f aca="false">($B118-SUM(D113:D115))/D116-1</f>
        <v>7.39383764985601</v>
      </c>
      <c r="G116" s="60" t="n">
        <f aca="false">(E$2-COUNTA(C113:C116))/F116</f>
        <v>0.811486576272992</v>
      </c>
      <c r="H116" s="1" t="n">
        <f aca="false">($B$31-SUM(I113:I115))*B122</f>
        <v>472.414801363619</v>
      </c>
      <c r="I116" s="1" t="n">
        <f aca="false">J116-H116</f>
        <v>795.514579611697</v>
      </c>
      <c r="J116" s="1" t="n">
        <f aca="false">J115</f>
        <v>1267.92938097532</v>
      </c>
      <c r="K116" s="16" t="n">
        <f aca="false">($B118-SUM(I113:I115))/I116-1</f>
        <v>8.89746790884738</v>
      </c>
      <c r="L116" s="60" t="n">
        <f aca="false">(J$2-COUNTA(H113:H116))/K116</f>
        <v>0.786740685295353</v>
      </c>
      <c r="M116" s="1" t="n">
        <f aca="false">($B$31-SUM(N113:N115))*B122</f>
        <v>486.771389558232</v>
      </c>
      <c r="N116" s="1" t="n">
        <f aca="false">O116-M116</f>
        <v>705.998904248404</v>
      </c>
      <c r="O116" s="1" t="n">
        <f aca="false">O115</f>
        <v>1192.77029380664</v>
      </c>
      <c r="P116" s="16" t="n">
        <f aca="false">($B118-SUM(N113:N115))/N116-1</f>
        <v>10.4913159833782</v>
      </c>
      <c r="Q116" s="60" t="n">
        <f aca="false">(O$2-COUNTA(M113:M116))/P116</f>
        <v>0.762535416212294</v>
      </c>
      <c r="R116" s="1" t="n">
        <f aca="false">($B$31-SUM(S113:S115))*B122</f>
        <v>498.837725183709</v>
      </c>
      <c r="S116" s="1" t="n">
        <f aca="false">T116-R116</f>
        <v>630.763328216481</v>
      </c>
      <c r="T116" s="1" t="n">
        <f aca="false">T115</f>
        <v>1129.60105340019</v>
      </c>
      <c r="U116" s="16" t="n">
        <f aca="false">($B118-SUM(S113:S115))/S116-1</f>
        <v>12.1807949423809</v>
      </c>
      <c r="V116" s="60" t="n">
        <f aca="false">(T$2-COUNTA(R113:R116))/U116</f>
        <v>0.738868033044879</v>
      </c>
      <c r="W116" s="1" t="n">
        <f aca="false">($B$31-SUM(X113:X115))*B122</f>
        <v>509.105210212917</v>
      </c>
      <c r="X116" s="1" t="n">
        <f aca="false">Y116-W116</f>
        <v>566.743879848036</v>
      </c>
      <c r="Y116" s="1" t="n">
        <f aca="false">Y115</f>
        <v>1075.84909006095</v>
      </c>
      <c r="Z116" s="16" t="n">
        <f aca="false">($B118-SUM(X113:X115))/X116-1</f>
        <v>13.9716426389238</v>
      </c>
      <c r="AA116" s="60" t="n">
        <f aca="false">(Y$2-COUNTA(W113:W116))/Z116</f>
        <v>0.71573545490928</v>
      </c>
      <c r="AB116" s="1" t="n">
        <f aca="false">($B$31-SUM(AC113:AC115))*B122</f>
        <v>517.93424680312</v>
      </c>
      <c r="AC116" s="1" t="n">
        <f aca="false">AD116-AB116</f>
        <v>511.693392750006</v>
      </c>
      <c r="AD116" s="1" t="n">
        <f aca="false">AD115</f>
        <v>1029.62763955313</v>
      </c>
      <c r="AE116" s="16" t="n">
        <f aca="false">($B118-SUM(AC113:AC115))/AC116-1</f>
        <v>15.8699411972592</v>
      </c>
      <c r="AF116" s="60" t="n">
        <f aca="false">(AD$2-COUNTA(AB113:AB116))/AE116</f>
        <v>0.693134263276271</v>
      </c>
      <c r="AG116" s="1" t="n">
        <f aca="false">($B$31-SUM(AH113:AH115))*B122</f>
        <v>525.595173401334</v>
      </c>
      <c r="AH116" s="1" t="n">
        <f aca="false">AI116-AG116</f>
        <v>463.926262492338</v>
      </c>
      <c r="AI116" s="1" t="n">
        <f aca="false">AI115</f>
        <v>989.521435893672</v>
      </c>
      <c r="AJ116" s="16" t="n">
        <f aca="false">($B118-SUM(AH113:AH115))/AH116-1</f>
        <v>17.8821376690947</v>
      </c>
      <c r="AK116" s="60" t="n">
        <f aca="false">(AI$2-COUNTA(AG113:AG116))/AJ116</f>
        <v>0.671060709969776</v>
      </c>
      <c r="AL116" s="1" t="n">
        <f aca="false">($B$31-SUM(AM113:AM115))*B122</f>
        <v>532.294752749063</v>
      </c>
      <c r="AM116" s="1" t="n">
        <f aca="false">AN116-AL116</f>
        <v>422.153289566436</v>
      </c>
      <c r="AN116" s="1" t="n">
        <f aca="false">AN115</f>
        <v>954.448042315499</v>
      </c>
      <c r="AO116" s="16" t="n">
        <f aca="false">($B118-SUM(AM113:AM115))/AM116-1</f>
        <v>20.0150659292404</v>
      </c>
      <c r="AP116" s="60" t="n">
        <f aca="false">(AN$2-COUNTA(AL113:AL116))/AO116</f>
        <v>0.649510725868158</v>
      </c>
      <c r="AQ116" s="1" t="n">
        <f aca="false">($B$31-SUM(AR113:AR115))*B122</f>
        <v>538.193830497528</v>
      </c>
      <c r="AR116" s="1" t="n">
        <f aca="false">AS116-AQ116</f>
        <v>385.371575031181</v>
      </c>
      <c r="AS116" s="1" t="n">
        <f aca="false">AS115</f>
        <v>923.565405528709</v>
      </c>
      <c r="AT116" s="16" t="n">
        <f aca="false">($B118-SUM(AR113:AR115))/AR116-1</f>
        <v>22.2759698849949</v>
      </c>
      <c r="AU116" s="60" t="n">
        <f aca="false">(AS$2-COUNTA(AQ113:AQ116))/AT116</f>
        <v>0.628479930269183</v>
      </c>
      <c r="AV116" s="1" t="n">
        <f aca="false">($B$31-SUM(AW113:AW115))*B122</f>
        <v>543.419417371557</v>
      </c>
      <c r="AW116" s="1" t="n">
        <f aca="false">AX116-AV116</f>
        <v>352.789186245119</v>
      </c>
      <c r="AX116" s="1" t="n">
        <f aca="false">AX115</f>
        <v>896.208603616676</v>
      </c>
      <c r="AY116" s="16" t="n">
        <f aca="false">($B118-SUM(AW113:AW115))/AW116-1</f>
        <v>24.6725280780946</v>
      </c>
      <c r="AZ116" s="60" t="n">
        <f aca="false">(AX$2-COUNTA(AV113:AV116))/AY116</f>
        <v>0.607963640877065</v>
      </c>
      <c r="BA116" s="1" t="n">
        <f aca="false">($B$31-SUM(BB113:BB115))*B122</f>
        <v>548.073146645098</v>
      </c>
      <c r="BB116" s="1" t="n">
        <f aca="false">BC116-BA116</f>
        <v>323.772423123417</v>
      </c>
      <c r="BC116" s="1" t="n">
        <f aca="false">BC115</f>
        <v>871.845569768514</v>
      </c>
      <c r="BD116" s="16" t="n">
        <f aca="false">($B118-SUM(BB113:BB115))/BB116-1</f>
        <v>27.2128797627802</v>
      </c>
      <c r="BE116" s="60" t="n">
        <f aca="false">(BC$2-COUNTA(BA113:BA116))/BD116</f>
        <v>0.587956884367807</v>
      </c>
    </row>
    <row r="117" customFormat="false" ht="14.4" hidden="true" customHeight="false" outlineLevel="1" collapsed="false">
      <c r="C117" s="1" t="n">
        <f aca="false">($B$31-SUM(D113:D116))*B122</f>
        <v>400.864089649067</v>
      </c>
      <c r="D117" s="1" t="n">
        <f aca="false">E117-C117</f>
        <v>957.815492554771</v>
      </c>
      <c r="E117" s="1" t="n">
        <f aca="false">E116</f>
        <v>1358.67958220384</v>
      </c>
      <c r="F117" s="16" t="n">
        <f aca="false">($B118-SUM(D113:D116))/D117-1</f>
        <v>5.97531853760001</v>
      </c>
      <c r="G117" s="60" t="n">
        <f aca="false">(E$2-COUNTA(C113:C117))/F117</f>
        <v>0.836775473732025</v>
      </c>
      <c r="H117" s="1" t="n">
        <f aca="false">($B$31-SUM(I113:I116))*B122</f>
        <v>424.683926586917</v>
      </c>
      <c r="I117" s="1" t="n">
        <f aca="false">J117-H117</f>
        <v>843.245454388399</v>
      </c>
      <c r="J117" s="1" t="n">
        <f aca="false">J116</f>
        <v>1267.92938097532</v>
      </c>
      <c r="K117" s="16" t="n">
        <f aca="false">($B118-SUM(I113:I116))/I117-1</f>
        <v>7.39383764985602</v>
      </c>
      <c r="L117" s="60" t="n">
        <f aca="false">(J$2-COUNTA(H113:H117))/K117</f>
        <v>0.811486576272991</v>
      </c>
      <c r="M117" s="1" t="n">
        <f aca="false">($B$31-SUM(N113:N116))*B122</f>
        <v>444.411455303327</v>
      </c>
      <c r="N117" s="1" t="n">
        <f aca="false">O117-M117</f>
        <v>748.358838503308</v>
      </c>
      <c r="O117" s="1" t="n">
        <f aca="false">O116</f>
        <v>1192.77029380664</v>
      </c>
      <c r="P117" s="16" t="n">
        <f aca="false">($B118-SUM(N113:N116))/N117-1</f>
        <v>8.89746790884738</v>
      </c>
      <c r="Q117" s="60" t="n">
        <f aca="false">(O$2-COUNTA(M113:M117))/P117</f>
        <v>0.786740685295353</v>
      </c>
      <c r="R117" s="1" t="n">
        <f aca="false">($B$31-SUM(S113:S116))*B122</f>
        <v>460.99192549072</v>
      </c>
      <c r="S117" s="1" t="n">
        <f aca="false">T117-R117</f>
        <v>668.60912790947</v>
      </c>
      <c r="T117" s="1" t="n">
        <f aca="false">T116</f>
        <v>1129.60105340019</v>
      </c>
      <c r="U117" s="16" t="n">
        <f aca="false">($B118-SUM(S113:S116))/S117-1</f>
        <v>10.4913159833782</v>
      </c>
      <c r="V117" s="60" t="n">
        <f aca="false">(T$2-COUNTA(R113:R117))/U117</f>
        <v>0.762535416212293</v>
      </c>
      <c r="W117" s="1" t="n">
        <f aca="false">($B$31-SUM(X113:X116))*B122</f>
        <v>475.100577422035</v>
      </c>
      <c r="X117" s="1" t="n">
        <f aca="false">Y117-W117</f>
        <v>600.748512638918</v>
      </c>
      <c r="Y117" s="1" t="n">
        <f aca="false">Y116</f>
        <v>1075.84909006095</v>
      </c>
      <c r="Z117" s="16" t="n">
        <f aca="false">($B118-SUM(X113:X116))/X117-1</f>
        <v>12.1807949423809</v>
      </c>
      <c r="AA117" s="60" t="n">
        <f aca="false">(Y$2-COUNTA(W113:W117))/Z117</f>
        <v>0.738868033044879</v>
      </c>
      <c r="AB117" s="1" t="n">
        <f aca="false">($B$31-SUM(AC113:AC116))*B122</f>
        <v>487.23264323812</v>
      </c>
      <c r="AC117" s="1" t="n">
        <f aca="false">AD117-AB117</f>
        <v>542.394996315007</v>
      </c>
      <c r="AD117" s="1" t="n">
        <f aca="false">AD116</f>
        <v>1029.62763955313</v>
      </c>
      <c r="AE117" s="16" t="n">
        <f aca="false">($B118-SUM(AC113:AC116))/AC117-1</f>
        <v>13.9716426389238</v>
      </c>
      <c r="AF117" s="60" t="n">
        <f aca="false">(AD$2-COUNTA(AB113:AB117))/AE117</f>
        <v>0.71573545490928</v>
      </c>
      <c r="AG117" s="1" t="n">
        <f aca="false">($B$31-SUM(AH113:AH116))*B122</f>
        <v>497.759597651794</v>
      </c>
      <c r="AH117" s="1" t="n">
        <f aca="false">AI117-AG117</f>
        <v>491.761838241878</v>
      </c>
      <c r="AI117" s="1" t="n">
        <f aca="false">AI116</f>
        <v>989.521435893672</v>
      </c>
      <c r="AJ117" s="16" t="n">
        <f aca="false">($B118-SUM(AH113:AH116))/AH117-1</f>
        <v>15.8699411972592</v>
      </c>
      <c r="AK117" s="60" t="n">
        <f aca="false">(AI$2-COUNTA(AG113:AG117))/AJ117</f>
        <v>0.693134263276271</v>
      </c>
      <c r="AL117" s="1" t="n">
        <f aca="false">($B$31-SUM(AM113:AM116))*B122</f>
        <v>506.965555375077</v>
      </c>
      <c r="AM117" s="1" t="n">
        <f aca="false">AN117-AL117</f>
        <v>447.482486940422</v>
      </c>
      <c r="AN117" s="1" t="n">
        <f aca="false">AN116</f>
        <v>954.448042315499</v>
      </c>
      <c r="AO117" s="16" t="n">
        <f aca="false">($B118-SUM(AM113:AM116))/AM117-1</f>
        <v>17.8821376690948</v>
      </c>
      <c r="AP117" s="60" t="n">
        <f aca="false">(AN$2-COUNTA(AL113:AL117))/AO117</f>
        <v>0.671060709969776</v>
      </c>
      <c r="AQ117" s="1" t="n">
        <f aca="false">($B$31-SUM(AR113:AR116))*B122</f>
        <v>515.071535995657</v>
      </c>
      <c r="AR117" s="1" t="n">
        <f aca="false">AS117-AQ117</f>
        <v>408.493869533052</v>
      </c>
      <c r="AS117" s="1" t="n">
        <f aca="false">AS116</f>
        <v>923.565405528709</v>
      </c>
      <c r="AT117" s="16" t="n">
        <f aca="false">($B118-SUM(AR113:AR116))/AR117-1</f>
        <v>20.0150659292404</v>
      </c>
      <c r="AU117" s="60" t="n">
        <f aca="false">(AS$2-COUNTA(AQ113:AQ117))/AT117</f>
        <v>0.649510725868158</v>
      </c>
      <c r="AV117" s="1" t="n">
        <f aca="false">($B$31-SUM(AW113:AW116))*B122</f>
        <v>522.25206619685</v>
      </c>
      <c r="AW117" s="1" t="n">
        <f aca="false">AX117-AV117</f>
        <v>373.956537419826</v>
      </c>
      <c r="AX117" s="1" t="n">
        <f aca="false">AX116</f>
        <v>896.208603616676</v>
      </c>
      <c r="AY117" s="16" t="n">
        <f aca="false">($B118-SUM(AW113:AW116))/AW117-1</f>
        <v>22.2759698849949</v>
      </c>
      <c r="AZ117" s="60" t="n">
        <f aca="false">(AX$2-COUNTA(AV113:AV117))/AY117</f>
        <v>0.628479930269183</v>
      </c>
      <c r="BA117" s="1" t="n">
        <f aca="false">($B$31-SUM(BB113:BB116))*B122</f>
        <v>528.646801257692</v>
      </c>
      <c r="BB117" s="1" t="n">
        <f aca="false">BC117-BA117</f>
        <v>343.198768510822</v>
      </c>
      <c r="BC117" s="1" t="n">
        <f aca="false">BC116</f>
        <v>871.845569768514</v>
      </c>
      <c r="BD117" s="16" t="n">
        <f aca="false">($B118-SUM(BB113:BB116))/BB117-1</f>
        <v>24.6725280780946</v>
      </c>
      <c r="BE117" s="60" t="n">
        <f aca="false">(BC$2-COUNTA(BA113:BA117))/BD117</f>
        <v>0.607963640877066</v>
      </c>
    </row>
    <row r="118" customFormat="false" ht="14.4" hidden="true" customHeight="false" outlineLevel="1" collapsed="false">
      <c r="A118" s="61" t="s">
        <v>40</v>
      </c>
      <c r="B118" s="62" t="n">
        <v>10000</v>
      </c>
      <c r="C118" s="1" t="n">
        <f aca="false">($B$31-SUM(D113:D117))*B122</f>
        <v>343.39516009578</v>
      </c>
      <c r="D118" s="1" t="n">
        <f aca="false">E118-C118</f>
        <v>1015.28442210806</v>
      </c>
      <c r="E118" s="1" t="n">
        <f aca="false">E117</f>
        <v>1358.67958220384</v>
      </c>
      <c r="F118" s="16" t="n">
        <f aca="false">($B118-SUM(D113:D117))/D118-1</f>
        <v>4.63709296000001</v>
      </c>
      <c r="G118" s="60" t="n">
        <f aca="false">(E$2-COUNTA(C113:C118))/F118</f>
        <v>0.862609405182162</v>
      </c>
      <c r="H118" s="1" t="n">
        <f aca="false">($B$31-SUM(I113:I117))*B122</f>
        <v>374.089199323613</v>
      </c>
      <c r="I118" s="1" t="n">
        <f aca="false">J118-H118</f>
        <v>893.840181651703</v>
      </c>
      <c r="J118" s="1" t="n">
        <f aca="false">J117</f>
        <v>1267.92938097532</v>
      </c>
      <c r="K118" s="16" t="n">
        <f aca="false">($B118-SUM(I113:I117))/I118-1</f>
        <v>5.97531853760002</v>
      </c>
      <c r="L118" s="60" t="n">
        <f aca="false">(J$2-COUNTA(H113:H118))/K118</f>
        <v>0.836775473732024</v>
      </c>
      <c r="M118" s="1" t="n">
        <f aca="false">($B$31-SUM(N113:N117))*B122</f>
        <v>399.509924993129</v>
      </c>
      <c r="N118" s="1" t="n">
        <f aca="false">O118-M118</f>
        <v>793.260368813507</v>
      </c>
      <c r="O118" s="1" t="n">
        <f aca="false">O117</f>
        <v>1192.77029380664</v>
      </c>
      <c r="P118" s="16" t="n">
        <f aca="false">($B118-SUM(N113:N117))/N118-1</f>
        <v>7.39383764985602</v>
      </c>
      <c r="Q118" s="60" t="n">
        <f aca="false">(O$2-COUNTA(M113:M118))/P118</f>
        <v>0.811486576272991</v>
      </c>
      <c r="R118" s="1" t="n">
        <f aca="false">($B$31-SUM(S113:S117))*B122</f>
        <v>420.875377816152</v>
      </c>
      <c r="S118" s="1" t="n">
        <f aca="false">T118-R118</f>
        <v>708.725675584038</v>
      </c>
      <c r="T118" s="1" t="n">
        <f aca="false">T117</f>
        <v>1129.60105340019</v>
      </c>
      <c r="U118" s="16" t="n">
        <f aca="false">($B118-SUM(S113:S117))/S118-1</f>
        <v>8.89746790884738</v>
      </c>
      <c r="V118" s="60" t="n">
        <f aca="false">(T$2-COUNTA(R113:R118))/U118</f>
        <v>0.786740685295353</v>
      </c>
      <c r="W118" s="1" t="n">
        <f aca="false">($B$31-SUM(X113:X117))*B122</f>
        <v>439.0556666637</v>
      </c>
      <c r="X118" s="1" t="n">
        <f aca="false">Y118-W118</f>
        <v>636.793423397253</v>
      </c>
      <c r="Y118" s="1" t="n">
        <f aca="false">Y117</f>
        <v>1075.84909006095</v>
      </c>
      <c r="Z118" s="16" t="n">
        <f aca="false">($B118-SUM(X113:X117))/X118-1</f>
        <v>10.4913159833782</v>
      </c>
      <c r="AA118" s="60" t="n">
        <f aca="false">(Y$2-COUNTA(W113:W118))/Z118</f>
        <v>0.762535416212293</v>
      </c>
      <c r="AB118" s="1" t="n">
        <f aca="false">($B$31-SUM(AC113:AC117))*B122</f>
        <v>454.688943459219</v>
      </c>
      <c r="AC118" s="1" t="n">
        <f aca="false">AD118-AB118</f>
        <v>574.938696093907</v>
      </c>
      <c r="AD118" s="1" t="n">
        <f aca="false">AD117</f>
        <v>1029.62763955313</v>
      </c>
      <c r="AE118" s="16" t="n">
        <f aca="false">($B118-SUM(AC113:AC117))/AC118-1</f>
        <v>12.1807949423809</v>
      </c>
      <c r="AF118" s="60" t="n">
        <f aca="false">(AD$2-COUNTA(AB113:AB118))/AE118</f>
        <v>0.738868033044879</v>
      </c>
      <c r="AG118" s="1" t="n">
        <f aca="false">($B$31-SUM(AH113:AH117))*B122</f>
        <v>468.253887357281</v>
      </c>
      <c r="AH118" s="1" t="n">
        <f aca="false">AI118-AG118</f>
        <v>521.267548536391</v>
      </c>
      <c r="AI118" s="1" t="n">
        <f aca="false">AI117</f>
        <v>989.521435893672</v>
      </c>
      <c r="AJ118" s="16" t="n">
        <f aca="false">($B118-SUM(AH113:AH117))/AH118-1</f>
        <v>13.9716426389238</v>
      </c>
      <c r="AK118" s="60" t="n">
        <f aca="false">(AI$2-COUNTA(AG113:AG118))/AJ118</f>
        <v>0.71573545490928</v>
      </c>
      <c r="AL118" s="1" t="n">
        <f aca="false">($B$31-SUM(AM113:AM117))*B122</f>
        <v>480.116606158651</v>
      </c>
      <c r="AM118" s="1" t="n">
        <f aca="false">AN118-AL118</f>
        <v>474.331436156847</v>
      </c>
      <c r="AN118" s="1" t="n">
        <f aca="false">AN117</f>
        <v>954.448042315499</v>
      </c>
      <c r="AO118" s="16" t="n">
        <f aca="false">($B118-SUM(AM113:AM117))/AM118-1</f>
        <v>15.8699411972592</v>
      </c>
      <c r="AP118" s="60" t="n">
        <f aca="false">(AN$2-COUNTA(AL113:AL118))/AO118</f>
        <v>0.693134263276271</v>
      </c>
      <c r="AQ118" s="1" t="n">
        <f aca="false">($B$31-SUM(AR113:AR117))*B122</f>
        <v>490.561903823674</v>
      </c>
      <c r="AR118" s="1" t="n">
        <f aca="false">AS118-AQ118</f>
        <v>433.003501705035</v>
      </c>
      <c r="AS118" s="1" t="n">
        <f aca="false">AS117</f>
        <v>923.565405528709</v>
      </c>
      <c r="AT118" s="16" t="n">
        <f aca="false">($B118-SUM(AR113:AR117))/AR118-1</f>
        <v>17.8821376690948</v>
      </c>
      <c r="AU118" s="60" t="n">
        <f aca="false">(AS$2-COUNTA(AQ113:AQ118))/AT118</f>
        <v>0.671060709969776</v>
      </c>
      <c r="AV118" s="1" t="n">
        <f aca="false">($B$31-SUM(AW113:AW117))*B122</f>
        <v>499.81467395166</v>
      </c>
      <c r="AW118" s="1" t="n">
        <f aca="false">AX118-AV118</f>
        <v>396.393929665016</v>
      </c>
      <c r="AX118" s="1" t="n">
        <f aca="false">AX117</f>
        <v>896.208603616676</v>
      </c>
      <c r="AY118" s="16" t="n">
        <f aca="false">($B118-SUM(AW113:AW117))/AW118-1</f>
        <v>20.0150659292404</v>
      </c>
      <c r="AZ118" s="60" t="n">
        <f aca="false">(AX$2-COUNTA(AV113:AV118))/AY118</f>
        <v>0.649510725868158</v>
      </c>
      <c r="BA118" s="1" t="n">
        <f aca="false">($B$31-SUM(BB113:BB117))*B122</f>
        <v>508.054875147043</v>
      </c>
      <c r="BB118" s="1" t="n">
        <f aca="false">BC118-BA118</f>
        <v>363.790694621471</v>
      </c>
      <c r="BC118" s="1" t="n">
        <f aca="false">BC117</f>
        <v>871.845569768514</v>
      </c>
      <c r="BD118" s="16" t="n">
        <f aca="false">($B118-SUM(BB113:BB117))/BB118-1</f>
        <v>22.2759698849949</v>
      </c>
      <c r="BE118" s="60" t="n">
        <f aca="false">(BC$2-COUNTA(BA113:BA118))/BD118</f>
        <v>0.628479930269183</v>
      </c>
    </row>
    <row r="119" customFormat="false" ht="14.4" hidden="true" customHeight="false" outlineLevel="1" collapsed="false">
      <c r="A119" s="62"/>
      <c r="B119" s="62"/>
      <c r="C119" s="1" t="n">
        <f aca="false">($B$31-SUM(D113:D118))*B122</f>
        <v>282.478094769297</v>
      </c>
      <c r="D119" s="1" t="n">
        <f aca="false">E119-C119</f>
        <v>1076.20148743454</v>
      </c>
      <c r="E119" s="1" t="n">
        <f aca="false">E118</f>
        <v>1358.67958220384</v>
      </c>
      <c r="F119" s="16" t="n">
        <f aca="false">($B118-SUM(D113:D118))/D119-1</f>
        <v>3.37461600000001</v>
      </c>
      <c r="G119" s="60" t="n">
        <f aca="false">(E$2-COUNTA(C113:C119))/F119</f>
        <v>0.888990036199671</v>
      </c>
      <c r="H119" s="1" t="n">
        <f aca="false">($B$31-SUM(I113:I118))*B122</f>
        <v>320.458788424511</v>
      </c>
      <c r="I119" s="1" t="n">
        <f aca="false">J119-H119</f>
        <v>947.470592550805</v>
      </c>
      <c r="J119" s="1" t="n">
        <f aca="false">J118</f>
        <v>1267.92938097532</v>
      </c>
      <c r="K119" s="16" t="n">
        <f aca="false">($B118-SUM(I113:I118))/I119-1</f>
        <v>4.63709296000002</v>
      </c>
      <c r="L119" s="60" t="n">
        <f aca="false">(J$2-COUNTA(H113:H119))/K119</f>
        <v>0.862609405182161</v>
      </c>
      <c r="M119" s="1" t="n">
        <f aca="false">($B$31-SUM(N113:N118))*B122</f>
        <v>351.914302864319</v>
      </c>
      <c r="N119" s="1" t="n">
        <f aca="false">O119-M119</f>
        <v>840.855990942317</v>
      </c>
      <c r="O119" s="1" t="n">
        <f aca="false">O118</f>
        <v>1192.77029380664</v>
      </c>
      <c r="P119" s="16" t="n">
        <f aca="false">($B118-SUM(N113:N118))/N119-1</f>
        <v>5.97531853760002</v>
      </c>
      <c r="Q119" s="60" t="n">
        <f aca="false">(O$2-COUNTA(M113:M119))/P119</f>
        <v>0.836775473732024</v>
      </c>
      <c r="R119" s="1" t="n">
        <f aca="false">($B$31-SUM(S113:S118))*B122</f>
        <v>378.35183728111</v>
      </c>
      <c r="S119" s="1" t="n">
        <f aca="false">T119-R119</f>
        <v>751.249216119081</v>
      </c>
      <c r="T119" s="1" t="n">
        <f aca="false">T118</f>
        <v>1129.60105340019</v>
      </c>
      <c r="U119" s="16" t="n">
        <f aca="false">($B118-SUM(S113:S118))/S119-1</f>
        <v>7.39383764985602</v>
      </c>
      <c r="V119" s="60" t="n">
        <f aca="false">(T$2-COUNTA(R113:R119))/U119</f>
        <v>0.811486576272991</v>
      </c>
      <c r="W119" s="1" t="n">
        <f aca="false">($B$31-SUM(X113:X118))*B122</f>
        <v>400.848061259865</v>
      </c>
      <c r="X119" s="1" t="n">
        <f aca="false">Y119-W119</f>
        <v>675.001028801089</v>
      </c>
      <c r="Y119" s="1" t="n">
        <f aca="false">Y118</f>
        <v>1075.84909006095</v>
      </c>
      <c r="Z119" s="16" t="n">
        <f aca="false">($B118-SUM(X113:X118))/X119-1</f>
        <v>8.89746790884738</v>
      </c>
      <c r="AA119" s="60" t="n">
        <f aca="false">(Y$2-COUNTA(W113:W119))/Z119</f>
        <v>0.786740685295353</v>
      </c>
      <c r="AB119" s="1" t="n">
        <f aca="false">($B$31-SUM(AC113:AC118))*B122</f>
        <v>420.192621693585</v>
      </c>
      <c r="AC119" s="1" t="n">
        <f aca="false">AD119-AB119</f>
        <v>609.435017859542</v>
      </c>
      <c r="AD119" s="1" t="n">
        <f aca="false">AD118</f>
        <v>1029.62763955313</v>
      </c>
      <c r="AE119" s="16" t="n">
        <f aca="false">($B118-SUM(AC113:AC118))/AC119-1</f>
        <v>10.4913159833782</v>
      </c>
      <c r="AF119" s="60" t="n">
        <f aca="false">(AD$2-COUNTA(AB113:AB119))/AE119</f>
        <v>0.762535416212293</v>
      </c>
      <c r="AG119" s="1" t="n">
        <f aca="false">($B$31-SUM(AH113:AH118))*B122</f>
        <v>436.977834445098</v>
      </c>
      <c r="AH119" s="1" t="n">
        <f aca="false">AI119-AG119</f>
        <v>552.543601448574</v>
      </c>
      <c r="AI119" s="1" t="n">
        <f aca="false">AI118</f>
        <v>989.521435893672</v>
      </c>
      <c r="AJ119" s="16" t="n">
        <f aca="false">($B118-SUM(AH113:AH118))/AH119-1</f>
        <v>12.1807949423809</v>
      </c>
      <c r="AK119" s="60" t="n">
        <f aca="false">(AI$2-COUNTA(AG113:AG119))/AJ119</f>
        <v>0.738868033044879</v>
      </c>
      <c r="AL119" s="1" t="n">
        <f aca="false">($B$31-SUM(AM113:AM118))*B122</f>
        <v>451.65671998924</v>
      </c>
      <c r="AM119" s="1" t="n">
        <f aca="false">AN119-AL119</f>
        <v>502.791322326258</v>
      </c>
      <c r="AN119" s="1" t="n">
        <f aca="false">AN118</f>
        <v>954.448042315499</v>
      </c>
      <c r="AO119" s="16" t="n">
        <f aca="false">($B118-SUM(AM113:AM118))/AM119-1</f>
        <v>13.9716426389238</v>
      </c>
      <c r="AP119" s="60" t="n">
        <f aca="false">(AN$2-COUNTA(AL113:AL119))/AO119</f>
        <v>0.71573545490928</v>
      </c>
      <c r="AQ119" s="1" t="n">
        <f aca="false">($B$31-SUM(AR113:AR118))*B122</f>
        <v>464.581693721372</v>
      </c>
      <c r="AR119" s="1" t="n">
        <f aca="false">AS119-AQ119</f>
        <v>458.983711807337</v>
      </c>
      <c r="AS119" s="1" t="n">
        <f aca="false">AS118</f>
        <v>923.565405528709</v>
      </c>
      <c r="AT119" s="16" t="n">
        <f aca="false">($B118-SUM(AR113:AR118))/AR119-1</f>
        <v>15.8699411972592</v>
      </c>
      <c r="AU119" s="60" t="n">
        <f aca="false">(AS$2-COUNTA(AQ113:AQ119))/AT119</f>
        <v>0.693134263276271</v>
      </c>
      <c r="AV119" s="1" t="n">
        <f aca="false">($B$31-SUM(AW113:AW118))*B122</f>
        <v>476.031038171759</v>
      </c>
      <c r="AW119" s="1" t="n">
        <f aca="false">AX119-AV119</f>
        <v>420.177565444917</v>
      </c>
      <c r="AX119" s="1" t="n">
        <f aca="false">AX118</f>
        <v>896.208603616676</v>
      </c>
      <c r="AY119" s="16" t="n">
        <f aca="false">($B118-SUM(AW113:AW118))/AW119-1</f>
        <v>17.8821376690948</v>
      </c>
      <c r="AZ119" s="60" t="n">
        <f aca="false">(AX$2-COUNTA(AV113:AV119))/AY119</f>
        <v>0.671060709969776</v>
      </c>
      <c r="BA119" s="1" t="n">
        <f aca="false">($B$31-SUM(BB113:BB118))*B122</f>
        <v>486.227433469755</v>
      </c>
      <c r="BB119" s="1" t="n">
        <f aca="false">BC119-BA119</f>
        <v>385.618136298759</v>
      </c>
      <c r="BC119" s="1" t="n">
        <f aca="false">BC118</f>
        <v>871.845569768514</v>
      </c>
      <c r="BD119" s="16" t="n">
        <f aca="false">($B118-SUM(BB113:BB118))/BB119-1</f>
        <v>20.0150659292404</v>
      </c>
      <c r="BE119" s="60" t="n">
        <f aca="false">(BC$2-COUNTA(BA113:BA119))/BD119</f>
        <v>0.649510725868158</v>
      </c>
    </row>
    <row r="120" customFormat="false" ht="14.4" hidden="true" customHeight="false" outlineLevel="1" collapsed="false">
      <c r="A120" s="62"/>
      <c r="B120" s="62"/>
      <c r="C120" s="1" t="n">
        <f aca="false">($B$31-SUM(D113:D119))*B122</f>
        <v>217.906005523225</v>
      </c>
      <c r="D120" s="1" t="n">
        <f aca="false">E120-C120</f>
        <v>1140.77357668061</v>
      </c>
      <c r="E120" s="1" t="n">
        <f aca="false">E119</f>
        <v>1358.67958220384</v>
      </c>
      <c r="F120" s="16" t="n">
        <f aca="false">($B118-SUM(D113:D119))/D120-1</f>
        <v>2.18360000000001</v>
      </c>
      <c r="G120" s="60" t="n">
        <f aca="false">(E$2-COUNTA(C113:C120))/F120</f>
        <v>0.915918666422417</v>
      </c>
      <c r="H120" s="1" t="n">
        <f aca="false">($B$31-SUM(I113:I119))*B122</f>
        <v>263.610552871463</v>
      </c>
      <c r="I120" s="1" t="n">
        <f aca="false">J120-H120</f>
        <v>1004.31882810385</v>
      </c>
      <c r="J120" s="1" t="n">
        <f aca="false">J119</f>
        <v>1267.92938097532</v>
      </c>
      <c r="K120" s="16" t="n">
        <f aca="false">($B118-SUM(I113:I119))/I120-1</f>
        <v>3.37461600000002</v>
      </c>
      <c r="L120" s="60" t="n">
        <f aca="false">(J$2-COUNTA(H113:H120))/K120</f>
        <v>0.88899003619967</v>
      </c>
      <c r="M120" s="1" t="n">
        <f aca="false">($B$31-SUM(N113:N119))*B122</f>
        <v>301.46294340778</v>
      </c>
      <c r="N120" s="1" t="n">
        <f aca="false">O120-M120</f>
        <v>891.307350398856</v>
      </c>
      <c r="O120" s="1" t="n">
        <f aca="false">O119</f>
        <v>1192.77029380664</v>
      </c>
      <c r="P120" s="16" t="n">
        <f aca="false">($B118-SUM(N113:N119))/N120-1</f>
        <v>4.63709296000001</v>
      </c>
      <c r="Q120" s="60" t="n">
        <f aca="false">(O$2-COUNTA(M113:M120))/P120</f>
        <v>0.862609405182161</v>
      </c>
      <c r="R120" s="1" t="n">
        <f aca="false">($B$31-SUM(S113:S119))*B122</f>
        <v>333.276884313965</v>
      </c>
      <c r="S120" s="1" t="n">
        <f aca="false">T120-R120</f>
        <v>796.324169086226</v>
      </c>
      <c r="T120" s="1" t="n">
        <f aca="false">T119</f>
        <v>1129.60105340019</v>
      </c>
      <c r="U120" s="16" t="n">
        <f aca="false">($B118-SUM(S113:S119))/S120-1</f>
        <v>5.97531853760002</v>
      </c>
      <c r="V120" s="60" t="n">
        <f aca="false">(T$2-COUNTA(R113:R120))/U120</f>
        <v>0.836775473732024</v>
      </c>
      <c r="W120" s="1" t="n">
        <f aca="false">($B$31-SUM(X113:X119))*B122</f>
        <v>360.347999531799</v>
      </c>
      <c r="X120" s="1" t="n">
        <f aca="false">Y120-W120</f>
        <v>715.501090529154</v>
      </c>
      <c r="Y120" s="1" t="n">
        <f aca="false">Y119</f>
        <v>1075.84909006095</v>
      </c>
      <c r="Z120" s="16" t="n">
        <f aca="false">($B118-SUM(X113:X119))/X120-1</f>
        <v>7.39383764985602</v>
      </c>
      <c r="AA120" s="60" t="n">
        <f aca="false">(Y$2-COUNTA(W113:W120))/Z120</f>
        <v>0.811486576272991</v>
      </c>
      <c r="AB120" s="1" t="n">
        <f aca="false">($B$31-SUM(AC113:AC119))*B122</f>
        <v>383.626520622012</v>
      </c>
      <c r="AC120" s="1" t="n">
        <f aca="false">AD120-AB120</f>
        <v>646.001118931114</v>
      </c>
      <c r="AD120" s="1" t="n">
        <f aca="false">AD119</f>
        <v>1029.62763955313</v>
      </c>
      <c r="AE120" s="16" t="n">
        <f aca="false">($B118-SUM(AC113:AC119))/AC120-1</f>
        <v>8.89746790884739</v>
      </c>
      <c r="AF120" s="60" t="n">
        <f aca="false">(AD$2-COUNTA(AB113:AB120))/AE120</f>
        <v>0.786740685295352</v>
      </c>
      <c r="AG120" s="1" t="n">
        <f aca="false">($B$31-SUM(AH113:AH119))*B122</f>
        <v>403.825218358184</v>
      </c>
      <c r="AH120" s="1" t="n">
        <f aca="false">AI120-AG120</f>
        <v>585.696217535488</v>
      </c>
      <c r="AI120" s="1" t="n">
        <f aca="false">AI119</f>
        <v>989.521435893672</v>
      </c>
      <c r="AJ120" s="16" t="n">
        <f aca="false">($B118-SUM(AH113:AH119))/AH120-1</f>
        <v>10.4913159833782</v>
      </c>
      <c r="AK120" s="60" t="n">
        <f aca="false">(AI$2-COUNTA(AG113:AG120))/AJ120</f>
        <v>0.762535416212294</v>
      </c>
      <c r="AL120" s="1" t="n">
        <f aca="false">($B$31-SUM(AM113:AM119))*B122</f>
        <v>421.489240649665</v>
      </c>
      <c r="AM120" s="1" t="n">
        <f aca="false">AN120-AL120</f>
        <v>532.958801665834</v>
      </c>
      <c r="AN120" s="1" t="n">
        <f aca="false">AN119</f>
        <v>954.448042315499</v>
      </c>
      <c r="AO120" s="16" t="n">
        <f aca="false">($B118-SUM(AM113:AM119))/AM120-1</f>
        <v>12.1807949423809</v>
      </c>
      <c r="AP120" s="60" t="n">
        <f aca="false">(AN$2-COUNTA(AL113:AL120))/AO120</f>
        <v>0.738868033044879</v>
      </c>
      <c r="AQ120" s="1" t="n">
        <f aca="false">($B$31-SUM(AR113:AR119))*B122</f>
        <v>437.042671012932</v>
      </c>
      <c r="AR120" s="1" t="n">
        <f aca="false">AS120-AQ120</f>
        <v>486.522734515777</v>
      </c>
      <c r="AS120" s="1" t="n">
        <f aca="false">AS119</f>
        <v>923.565405528709</v>
      </c>
      <c r="AT120" s="16" t="n">
        <f aca="false">($B118-SUM(AR113:AR119))/AR120-1</f>
        <v>13.9716426389238</v>
      </c>
      <c r="AU120" s="60" t="n">
        <f aca="false">(AS$2-COUNTA(AQ113:AQ120))/AT120</f>
        <v>0.71573545490928</v>
      </c>
      <c r="AV120" s="1" t="n">
        <f aca="false">($B$31-SUM(AW113:AW119))*B122</f>
        <v>450.820384245064</v>
      </c>
      <c r="AW120" s="1" t="n">
        <f aca="false">AX120-AV120</f>
        <v>445.388219371612</v>
      </c>
      <c r="AX120" s="1" t="n">
        <f aca="false">AX119</f>
        <v>896.208603616676</v>
      </c>
      <c r="AY120" s="16" t="n">
        <f aca="false">($B118-SUM(AW113:AW119))/AW120-1</f>
        <v>15.8699411972592</v>
      </c>
      <c r="AZ120" s="60" t="n">
        <f aca="false">(AX$2-COUNTA(AV113:AV120))/AY120</f>
        <v>0.693134263276271</v>
      </c>
      <c r="BA120" s="1" t="n">
        <f aca="false">($B$31-SUM(BB113:BB119))*B122</f>
        <v>463.090345291829</v>
      </c>
      <c r="BB120" s="1" t="n">
        <f aca="false">BC120-BA120</f>
        <v>408.755224476685</v>
      </c>
      <c r="BC120" s="1" t="n">
        <f aca="false">BC119</f>
        <v>871.845569768514</v>
      </c>
      <c r="BD120" s="16" t="n">
        <f aca="false">($B118-SUM(BB113:BB119))/BB120-1</f>
        <v>17.8821376690947</v>
      </c>
      <c r="BE120" s="60" t="n">
        <f aca="false">(BC$2-COUNTA(BA113:BA120))/BD120</f>
        <v>0.671060709969776</v>
      </c>
    </row>
    <row r="121" customFormat="false" ht="14.4" hidden="true" customHeight="false" outlineLevel="1" collapsed="false">
      <c r="A121" s="62"/>
      <c r="B121" s="62"/>
      <c r="C121" s="1" t="n">
        <f aca="false">($B$31-SUM(D113:D120))*B122</f>
        <v>149.459590922388</v>
      </c>
      <c r="D121" s="1" t="n">
        <f aca="false">E121-C121</f>
        <v>1209.21999128145</v>
      </c>
      <c r="E121" s="1" t="n">
        <f aca="false">E120</f>
        <v>1358.67958220384</v>
      </c>
      <c r="F121" s="16" t="n">
        <f aca="false">($B118-SUM(D113:D120))/D121-1</f>
        <v>1.06000000000001</v>
      </c>
      <c r="G121" s="60" t="n">
        <f aca="false">(E$2-COUNTA(C113:C121))/F121</f>
        <v>0.943396226415086</v>
      </c>
      <c r="H121" s="1" t="n">
        <f aca="false">($B$31-SUM(I113:I120))*B122</f>
        <v>203.351423185232</v>
      </c>
      <c r="I121" s="1" t="n">
        <f aca="false">J121-H121</f>
        <v>1064.57795779008</v>
      </c>
      <c r="J121" s="1" t="n">
        <f aca="false">J120</f>
        <v>1267.92938097532</v>
      </c>
      <c r="K121" s="16" t="n">
        <f aca="false">($B118-SUM(I113:I120))/I121-1</f>
        <v>2.18360000000001</v>
      </c>
      <c r="L121" s="60" t="n">
        <f aca="false">(J$2-COUNTA(H113:H121))/K121</f>
        <v>0.915918666422416</v>
      </c>
      <c r="M121" s="1" t="n">
        <f aca="false">($B$31-SUM(N113:N120))*B122</f>
        <v>247.984502383848</v>
      </c>
      <c r="N121" s="1" t="n">
        <f aca="false">O121-M121</f>
        <v>944.785791422788</v>
      </c>
      <c r="O121" s="1" t="n">
        <f aca="false">O120</f>
        <v>1192.77029380664</v>
      </c>
      <c r="P121" s="16" t="n">
        <f aca="false">($B118-SUM(N113:N120))/N121-1</f>
        <v>3.37461600000001</v>
      </c>
      <c r="Q121" s="60" t="n">
        <f aca="false">(O$2-COUNTA(M113:M121))/P121</f>
        <v>0.888990036199671</v>
      </c>
      <c r="R121" s="1" t="n">
        <f aca="false">($B$31-SUM(S113:S120))*B122</f>
        <v>285.497434168791</v>
      </c>
      <c r="S121" s="1" t="n">
        <f aca="false">T121-R121</f>
        <v>844.103619231399</v>
      </c>
      <c r="T121" s="1" t="n">
        <f aca="false">T120</f>
        <v>1129.60105340019</v>
      </c>
      <c r="U121" s="16" t="n">
        <f aca="false">($B118-SUM(S113:S120))/S121-1</f>
        <v>4.63709296000002</v>
      </c>
      <c r="V121" s="60" t="n">
        <f aca="false">(T$2-COUNTA(R113:R121))/U121</f>
        <v>0.86260940518216</v>
      </c>
      <c r="W121" s="1" t="n">
        <f aca="false">($B$31-SUM(X113:X120))*B122</f>
        <v>317.41793410005</v>
      </c>
      <c r="X121" s="1" t="n">
        <f aca="false">Y121-W121</f>
        <v>758.431155960903</v>
      </c>
      <c r="Y121" s="1" t="n">
        <f aca="false">Y120</f>
        <v>1075.84909006095</v>
      </c>
      <c r="Z121" s="16" t="n">
        <f aca="false">($B118-SUM(X113:X120))/X121-1</f>
        <v>5.97531853760002</v>
      </c>
      <c r="AA121" s="60" t="n">
        <f aca="false">(Y$2-COUNTA(W113:W121))/Z121</f>
        <v>0.836775473732024</v>
      </c>
      <c r="AB121" s="1" t="n">
        <f aca="false">($B$31-SUM(AC113:AC120))*B122</f>
        <v>344.866453486145</v>
      </c>
      <c r="AC121" s="1" t="n">
        <f aca="false">AD121-AB121</f>
        <v>684.761186066981</v>
      </c>
      <c r="AD121" s="1" t="n">
        <f aca="false">AD120</f>
        <v>1029.62763955313</v>
      </c>
      <c r="AE121" s="16" t="n">
        <f aca="false">($B118-SUM(AC113:AC120))/AC121-1</f>
        <v>7.39383764985603</v>
      </c>
      <c r="AF121" s="60" t="n">
        <f aca="false">(AD$2-COUNTA(AB113:AB121))/AE121</f>
        <v>0.81148657627299</v>
      </c>
      <c r="AG121" s="1" t="n">
        <f aca="false">($B$31-SUM(AH113:AH120))*B122</f>
        <v>368.683445306054</v>
      </c>
      <c r="AH121" s="1" t="n">
        <f aca="false">AI121-AG121</f>
        <v>620.837990587618</v>
      </c>
      <c r="AI121" s="1" t="n">
        <f aca="false">AI120</f>
        <v>989.521435893672</v>
      </c>
      <c r="AJ121" s="16" t="n">
        <f aca="false">($B118-SUM(AH113:AH120))/AH121-1</f>
        <v>8.89746790884738</v>
      </c>
      <c r="AK121" s="60" t="n">
        <f aca="false">(AI$2-COUNTA(AG113:AG121))/AJ121</f>
        <v>0.786740685295353</v>
      </c>
      <c r="AL121" s="1" t="n">
        <f aca="false">($B$31-SUM(AM113:AM120))*B122</f>
        <v>389.511712549715</v>
      </c>
      <c r="AM121" s="1" t="n">
        <f aca="false">AN121-AL121</f>
        <v>564.936329765784</v>
      </c>
      <c r="AN121" s="1" t="n">
        <f aca="false">AN120</f>
        <v>954.448042315499</v>
      </c>
      <c r="AO121" s="16" t="n">
        <f aca="false">($B118-SUM(AM113:AM120))/AM121-1</f>
        <v>10.4913159833782</v>
      </c>
      <c r="AP121" s="60" t="n">
        <f aca="false">(AN$2-COUNTA(AL113:AL121))/AO121</f>
        <v>0.762535416212293</v>
      </c>
      <c r="AQ121" s="1" t="n">
        <f aca="false">($B$31-SUM(AR113:AR120))*B122</f>
        <v>407.851306941985</v>
      </c>
      <c r="AR121" s="1" t="n">
        <f aca="false">AS121-AQ121</f>
        <v>515.714098586724</v>
      </c>
      <c r="AS121" s="1" t="n">
        <f aca="false">AS120</f>
        <v>923.565405528709</v>
      </c>
      <c r="AT121" s="16" t="n">
        <f aca="false">($B118-SUM(AR113:AR120))/AR121-1</f>
        <v>12.1807949423809</v>
      </c>
      <c r="AU121" s="60" t="n">
        <f aca="false">(AS$2-COUNTA(AQ113:AQ121))/AT121</f>
        <v>0.738868033044879</v>
      </c>
      <c r="AV121" s="1" t="n">
        <f aca="false">($B$31-SUM(AW113:AW120))*B122</f>
        <v>424.097091082768</v>
      </c>
      <c r="AW121" s="1" t="n">
        <f aca="false">AX121-AV121</f>
        <v>472.111512533908</v>
      </c>
      <c r="AX121" s="1" t="n">
        <f aca="false">AX120</f>
        <v>896.208603616676</v>
      </c>
      <c r="AY121" s="16" t="n">
        <f aca="false">($B118-SUM(AW113:AW120))/AW121-1</f>
        <v>13.9716426389238</v>
      </c>
      <c r="AZ121" s="60" t="n">
        <f aca="false">(AX$2-COUNTA(AV113:AV121))/AY121</f>
        <v>0.715735454909279</v>
      </c>
      <c r="BA121" s="1" t="n">
        <f aca="false">($B$31-SUM(BB113:BB120))*B122</f>
        <v>438.565031823228</v>
      </c>
      <c r="BB121" s="1" t="n">
        <f aca="false">BC121-BA121</f>
        <v>433.280537945286</v>
      </c>
      <c r="BC121" s="1" t="n">
        <f aca="false">BC120</f>
        <v>871.845569768514</v>
      </c>
      <c r="BD121" s="16" t="n">
        <f aca="false">($B118-SUM(BB113:BB120))/BB121-1</f>
        <v>15.8699411972592</v>
      </c>
      <c r="BE121" s="60" t="n">
        <f aca="false">(BC$2-COUNTA(BA113:BA121))/BD121</f>
        <v>0.693134263276271</v>
      </c>
    </row>
    <row r="122" customFormat="false" ht="14.4" hidden="true" customHeight="false" outlineLevel="1" collapsed="false">
      <c r="A122" s="61" t="s">
        <v>42</v>
      </c>
      <c r="B122" s="63" t="n">
        <v>0.06</v>
      </c>
      <c r="C122" s="1" t="n">
        <f aca="false">($B$31-SUM(D113:D121))*B122</f>
        <v>76.9063914455009</v>
      </c>
      <c r="D122" s="1" t="n">
        <f aca="false">E122-C122</f>
        <v>1281.77319075834</v>
      </c>
      <c r="E122" s="1" t="n">
        <f aca="false">E121</f>
        <v>1358.67958220384</v>
      </c>
      <c r="F122" s="16" t="n">
        <f aca="false">($B118-SUM(D113:D121))/D122-1</f>
        <v>8.43769498715119E-015</v>
      </c>
      <c r="G122" s="60" t="n">
        <f aca="false">(E$2-COUNTA(C113:C122))/F122</f>
        <v>0</v>
      </c>
      <c r="H122" s="1" t="n">
        <f aca="false">($B$31-SUM(I113:I121))*B122</f>
        <v>139.476745717827</v>
      </c>
      <c r="I122" s="1" t="n">
        <f aca="false">J122-H122</f>
        <v>1128.45263525749</v>
      </c>
      <c r="J122" s="1" t="n">
        <f aca="false">J121</f>
        <v>1267.92938097532</v>
      </c>
      <c r="K122" s="16" t="n">
        <f aca="false">($B118-SUM(I113:I121))/I122-1</f>
        <v>1.06000000000001</v>
      </c>
      <c r="L122" s="60" t="n">
        <f aca="false">(J$2-COUNTA(H113:H122))/K122</f>
        <v>0.943396226415082</v>
      </c>
      <c r="M122" s="1" t="n">
        <f aca="false">($B$31-SUM(N113:N121))*B122</f>
        <v>191.297354898481</v>
      </c>
      <c r="N122" s="1" t="n">
        <f aca="false">O122-M122</f>
        <v>1001.47293890815</v>
      </c>
      <c r="O122" s="1" t="n">
        <f aca="false">O121</f>
        <v>1192.77029380664</v>
      </c>
      <c r="P122" s="16" t="n">
        <f aca="false">($B118-SUM(N113:N121))/N122-1</f>
        <v>2.18360000000001</v>
      </c>
      <c r="Q122" s="60" t="n">
        <f aca="false">(O$2-COUNTA(M113:M122))/P122</f>
        <v>0.915918666422416</v>
      </c>
      <c r="R122" s="1" t="n">
        <f aca="false">($B$31-SUM(S113:S121))*B122</f>
        <v>234.851217014908</v>
      </c>
      <c r="S122" s="1" t="n">
        <f aca="false">T122-R122</f>
        <v>894.749836385283</v>
      </c>
      <c r="T122" s="1" t="n">
        <f aca="false">T121</f>
        <v>1129.60105340019</v>
      </c>
      <c r="U122" s="16" t="n">
        <f aca="false">($B118-SUM(S113:S121))/S122-1</f>
        <v>3.37461600000002</v>
      </c>
      <c r="V122" s="60" t="n">
        <f aca="false">(T$2-COUNTA(R113:R122))/U122</f>
        <v>0.888990036199669</v>
      </c>
      <c r="W122" s="1" t="n">
        <f aca="false">($B$31-SUM(X113:X121))*B122</f>
        <v>271.912064742396</v>
      </c>
      <c r="X122" s="1" t="n">
        <f aca="false">Y122-W122</f>
        <v>803.937025318557</v>
      </c>
      <c r="Y122" s="1" t="n">
        <f aca="false">Y121</f>
        <v>1075.84909006095</v>
      </c>
      <c r="Z122" s="16" t="n">
        <f aca="false">($B118-SUM(X113:X121))/X122-1</f>
        <v>4.63709296000002</v>
      </c>
      <c r="AA122" s="60" t="n">
        <f aca="false">(Y$2-COUNTA(W113:W122))/Z122</f>
        <v>0.862609405182161</v>
      </c>
      <c r="AB122" s="1" t="n">
        <f aca="false">($B$31-SUM(AC113:AC121))*B122</f>
        <v>303.780782322127</v>
      </c>
      <c r="AC122" s="1" t="n">
        <f aca="false">AD122-AB122</f>
        <v>725.846857231</v>
      </c>
      <c r="AD122" s="1" t="n">
        <f aca="false">AD121</f>
        <v>1029.62763955313</v>
      </c>
      <c r="AE122" s="16" t="n">
        <f aca="false">($B118-SUM(AC113:AC121))/AC122-1</f>
        <v>5.97531853760003</v>
      </c>
      <c r="AF122" s="60" t="n">
        <f aca="false">(AD$2-COUNTA(AB113:AB122))/AE122</f>
        <v>0.836775473732023</v>
      </c>
      <c r="AG122" s="1" t="n">
        <f aca="false">($B$31-SUM(AH113:AH121))*B122</f>
        <v>331.433165870797</v>
      </c>
      <c r="AH122" s="1" t="n">
        <f aca="false">AI122-AG122</f>
        <v>658.088270022875</v>
      </c>
      <c r="AI122" s="1" t="n">
        <f aca="false">AI121</f>
        <v>989.521435893672</v>
      </c>
      <c r="AJ122" s="16" t="n">
        <f aca="false">($B118-SUM(AH113:AH121))/AH122-1</f>
        <v>7.39383764985602</v>
      </c>
      <c r="AK122" s="60" t="n">
        <f aca="false">(AI$2-COUNTA(AG113:AG122))/AJ122</f>
        <v>0.811486576272991</v>
      </c>
      <c r="AL122" s="1" t="n">
        <f aca="false">($B$31-SUM(AM113:AM121))*B122</f>
        <v>355.615532763768</v>
      </c>
      <c r="AM122" s="1" t="n">
        <f aca="false">AN122-AL122</f>
        <v>598.832509551731</v>
      </c>
      <c r="AN122" s="1" t="n">
        <f aca="false">AN121</f>
        <v>954.448042315499</v>
      </c>
      <c r="AO122" s="16" t="n">
        <f aca="false">($B118-SUM(AM113:AM121))/AM122-1</f>
        <v>8.89746790884739</v>
      </c>
      <c r="AP122" s="60" t="n">
        <f aca="false">(AN$2-COUNTA(AL113:AL122))/AO122</f>
        <v>0.786740685295352</v>
      </c>
      <c r="AQ122" s="1" t="n">
        <f aca="false">($B$31-SUM(AR113:AR121))*B122</f>
        <v>376.908461026782</v>
      </c>
      <c r="AR122" s="1" t="n">
        <f aca="false">AS122-AQ122</f>
        <v>546.656944501927</v>
      </c>
      <c r="AS122" s="1" t="n">
        <f aca="false">AS121</f>
        <v>923.565405528709</v>
      </c>
      <c r="AT122" s="16" t="n">
        <f aca="false">($B118-SUM(AR113:AR121))/AR122-1</f>
        <v>10.4913159833782</v>
      </c>
      <c r="AU122" s="60" t="n">
        <f aca="false">(AS$2-COUNTA(AQ113:AQ122))/AT122</f>
        <v>0.762535416212293</v>
      </c>
      <c r="AV122" s="1" t="n">
        <f aca="false">($B$31-SUM(AW113:AW121))*B122</f>
        <v>395.770400330733</v>
      </c>
      <c r="AW122" s="1" t="n">
        <f aca="false">AX122-AV122</f>
        <v>500.438203285943</v>
      </c>
      <c r="AX122" s="1" t="n">
        <f aca="false">AX121</f>
        <v>896.208603616676</v>
      </c>
      <c r="AY122" s="16" t="n">
        <f aca="false">($B118-SUM(AW113:AW121))/AW122-1</f>
        <v>12.1807949423809</v>
      </c>
      <c r="AZ122" s="60" t="n">
        <f aca="false">(AX$2-COUNTA(AV113:AV122))/AY122</f>
        <v>0.738868033044879</v>
      </c>
      <c r="BA122" s="1" t="n">
        <f aca="false">($B$31-SUM(BB113:BB121))*B122</f>
        <v>412.568199546511</v>
      </c>
      <c r="BB122" s="1" t="n">
        <f aca="false">BC122-BA122</f>
        <v>459.277370222003</v>
      </c>
      <c r="BC122" s="1" t="n">
        <f aca="false">BC121</f>
        <v>871.845569768514</v>
      </c>
      <c r="BD122" s="16" t="n">
        <f aca="false">($B118-SUM(BB113:BB121))/BB122-1</f>
        <v>13.9716426389238</v>
      </c>
      <c r="BE122" s="60" t="n">
        <f aca="false">(BC$2-COUNTA(BA113:BA122))/BD122</f>
        <v>0.71573545490928</v>
      </c>
    </row>
    <row r="123" customFormat="false" ht="14.4" hidden="true" customHeight="false" outlineLevel="1" collapsed="false">
      <c r="D123" s="1" t="n">
        <f aca="false">SUM($D113:D122)-$B118</f>
        <v>0</v>
      </c>
      <c r="F123" s="16"/>
      <c r="G123" s="60"/>
      <c r="H123" s="1" t="n">
        <f aca="false">($B$31-SUM(I113:I122))*B122</f>
        <v>71.7695876023772</v>
      </c>
      <c r="I123" s="1" t="n">
        <f aca="false">J123-H123</f>
        <v>1196.15979337294</v>
      </c>
      <c r="J123" s="1" t="n">
        <f aca="false">J122</f>
        <v>1267.92938097532</v>
      </c>
      <c r="K123" s="16" t="n">
        <f aca="false">($B118-SUM(I113:I122))/I123-1</f>
        <v>1.24344978758018E-014</v>
      </c>
      <c r="L123" s="60" t="n">
        <f aca="false">(J$2-COUNTA(H113:H123))/K123</f>
        <v>0</v>
      </c>
      <c r="M123" s="1" t="n">
        <f aca="false">($B$31-SUM(N113:N122))*B122</f>
        <v>131.208978563992</v>
      </c>
      <c r="N123" s="1" t="n">
        <f aca="false">O123-M123</f>
        <v>1061.56131524264</v>
      </c>
      <c r="O123" s="1" t="n">
        <f aca="false">O122</f>
        <v>1192.77029380664</v>
      </c>
      <c r="P123" s="16" t="n">
        <f aca="false">($B118-SUM(N113:N122))/N123-1</f>
        <v>1.06000000000001</v>
      </c>
      <c r="Q123" s="60" t="n">
        <f aca="false">(O$2-COUNTA(M113:M123))/P123</f>
        <v>0.943396226415084</v>
      </c>
      <c r="R123" s="1" t="n">
        <f aca="false">($B$31-SUM(S113:S122))*B122</f>
        <v>181.166226831791</v>
      </c>
      <c r="S123" s="1" t="n">
        <f aca="false">T123-R123</f>
        <v>948.4348265684</v>
      </c>
      <c r="T123" s="1" t="n">
        <f aca="false">T122</f>
        <v>1129.60105340019</v>
      </c>
      <c r="U123" s="16" t="n">
        <f aca="false">($B118-SUM(S113:S122))/S123-1</f>
        <v>2.18360000000002</v>
      </c>
      <c r="V123" s="60" t="n">
        <f aca="false">(T$2-COUNTA(R113:R123))/U123</f>
        <v>0.915918666422414</v>
      </c>
      <c r="W123" s="1" t="n">
        <f aca="false">($B$31-SUM(X113:X122))*B122</f>
        <v>223.675843223282</v>
      </c>
      <c r="X123" s="1" t="n">
        <f aca="false">Y123-W123</f>
        <v>852.173246837671</v>
      </c>
      <c r="Y123" s="1" t="n">
        <f aca="false">Y122</f>
        <v>1075.84909006095</v>
      </c>
      <c r="Z123" s="16" t="n">
        <f aca="false">($B118-SUM(X113:X122))/X123-1</f>
        <v>3.37461600000002</v>
      </c>
      <c r="AA123" s="60" t="n">
        <f aca="false">(Y$2-COUNTA(W113:W123))/Z123</f>
        <v>0.88899003619967</v>
      </c>
      <c r="AB123" s="1" t="n">
        <f aca="false">($B$31-SUM(AC113:AC122))*B122</f>
        <v>260.229970888267</v>
      </c>
      <c r="AC123" s="1" t="n">
        <f aca="false">AD123-AB123</f>
        <v>769.39766866486</v>
      </c>
      <c r="AD123" s="1" t="n">
        <f aca="false">AD122</f>
        <v>1029.62763955313</v>
      </c>
      <c r="AE123" s="16" t="n">
        <f aca="false">($B118-SUM(AC113:AC122))/AC123-1</f>
        <v>4.63709296000002</v>
      </c>
      <c r="AF123" s="60" t="n">
        <f aca="false">(AD$2-COUNTA(AB113:AB123))/AE123</f>
        <v>0.862609405182159</v>
      </c>
      <c r="AG123" s="1" t="n">
        <f aca="false">($B$31-SUM(AH113:AH122))*B122</f>
        <v>291.947869669425</v>
      </c>
      <c r="AH123" s="1" t="n">
        <f aca="false">AI123-AG123</f>
        <v>697.573566224247</v>
      </c>
      <c r="AI123" s="1" t="n">
        <f aca="false">AI122</f>
        <v>989.521435893672</v>
      </c>
      <c r="AJ123" s="16" t="n">
        <f aca="false">($B118-SUM(AH113:AH122))/AH123-1</f>
        <v>5.97531853760002</v>
      </c>
      <c r="AK123" s="60" t="n">
        <f aca="false">(AI$2-COUNTA(AG113:AG123))/AJ123</f>
        <v>0.836775473732024</v>
      </c>
      <c r="AL123" s="1" t="n">
        <f aca="false">($B$31-SUM(AM113:AM122))*B122</f>
        <v>319.685582190664</v>
      </c>
      <c r="AM123" s="1" t="n">
        <f aca="false">AN123-AL123</f>
        <v>634.762460124834</v>
      </c>
      <c r="AN123" s="1" t="n">
        <f aca="false">AN122</f>
        <v>954.448042315499</v>
      </c>
      <c r="AO123" s="16" t="n">
        <f aca="false">($B118-SUM(AM113:AM122))/AM123-1</f>
        <v>7.39383764985603</v>
      </c>
      <c r="AP123" s="60" t="n">
        <f aca="false">(AN$2-COUNTA(AL113:AL123))/AO123</f>
        <v>0.81148657627299</v>
      </c>
      <c r="AQ123" s="1" t="n">
        <f aca="false">($B$31-SUM(AR113:AR122))*B122</f>
        <v>344.109044356666</v>
      </c>
      <c r="AR123" s="1" t="n">
        <f aca="false">AS123-AQ123</f>
        <v>579.456361172043</v>
      </c>
      <c r="AS123" s="1" t="n">
        <f aca="false">AS122</f>
        <v>923.565405528709</v>
      </c>
      <c r="AT123" s="16" t="n">
        <f aca="false">($B118-SUM(AR113:AR122))/AR123-1</f>
        <v>8.89746790884738</v>
      </c>
      <c r="AU123" s="60" t="n">
        <f aca="false">(AS$2-COUNTA(AQ113:AQ123))/AT123</f>
        <v>0.786740685295353</v>
      </c>
      <c r="AV123" s="1" t="n">
        <f aca="false">($B$31-SUM(AW113:AW122))*B122</f>
        <v>365.744108133577</v>
      </c>
      <c r="AW123" s="1" t="n">
        <f aca="false">AX123-AV123</f>
        <v>530.464495483099</v>
      </c>
      <c r="AX123" s="1" t="n">
        <f aca="false">AX122</f>
        <v>896.208603616676</v>
      </c>
      <c r="AY123" s="16" t="n">
        <f aca="false">($B118-SUM(AW113:AW122))/AW123-1</f>
        <v>10.4913159833782</v>
      </c>
      <c r="AZ123" s="60" t="n">
        <f aca="false">(AX$2-COUNTA(AV113:AV123))/AY123</f>
        <v>0.762535416212293</v>
      </c>
      <c r="BA123" s="1" t="n">
        <f aca="false">($B$31-SUM(BB113:BB122))*B122</f>
        <v>385.011557333191</v>
      </c>
      <c r="BB123" s="1" t="n">
        <f aca="false">BC123-BA123</f>
        <v>486.834012435323</v>
      </c>
      <c r="BC123" s="1" t="n">
        <f aca="false">BC122</f>
        <v>871.845569768514</v>
      </c>
      <c r="BD123" s="16" t="n">
        <f aca="false">($B118-SUM(BB113:BB122))/BB123-1</f>
        <v>12.1807949423809</v>
      </c>
      <c r="BE123" s="60" t="n">
        <f aca="false">(BC$2-COUNTA(BA113:BA123))/BD123</f>
        <v>0.738868033044879</v>
      </c>
    </row>
    <row r="124" customFormat="false" ht="14.4" hidden="true" customHeight="false" outlineLevel="1" collapsed="false">
      <c r="F124" s="16"/>
      <c r="G124" s="60"/>
      <c r="I124" s="1" t="n">
        <f aca="false">SUM($I113:I123)-$B118</f>
        <v>-1.45519152283669E-011</v>
      </c>
      <c r="K124" s="16"/>
      <c r="L124" s="60"/>
      <c r="M124" s="1" t="n">
        <f aca="false">($B$31-SUM(N113:N123))*B122</f>
        <v>67.5152996494329</v>
      </c>
      <c r="N124" s="1" t="n">
        <f aca="false">O124-M124</f>
        <v>1125.2549941572</v>
      </c>
      <c r="O124" s="1" t="n">
        <f aca="false">O123</f>
        <v>1192.77029380664</v>
      </c>
      <c r="P124" s="16" t="n">
        <f aca="false">($B118-SUM(N113:N123))/N124-1</f>
        <v>1.02140518265514E-014</v>
      </c>
      <c r="Q124" s="60" t="n">
        <f aca="false">(O$2-COUNTA(M113:M124))/P124</f>
        <v>0</v>
      </c>
      <c r="R124" s="1" t="n">
        <f aca="false">($B$31-SUM(S113:S123))*B122</f>
        <v>124.260137237687</v>
      </c>
      <c r="S124" s="1" t="n">
        <f aca="false">T124-R124</f>
        <v>1005.3409161625</v>
      </c>
      <c r="T124" s="1" t="n">
        <f aca="false">T123</f>
        <v>1129.60105340019</v>
      </c>
      <c r="U124" s="16" t="n">
        <f aca="false">($B118-SUM(S113:S123))/S124-1</f>
        <v>1.06000000000002</v>
      </c>
      <c r="V124" s="60" t="n">
        <f aca="false">(T$2-COUNTA(R113:R124))/U124</f>
        <v>0.943396226415079</v>
      </c>
      <c r="W124" s="1" t="n">
        <f aca="false">($B$31-SUM(X113:X123))*B122</f>
        <v>172.545448413022</v>
      </c>
      <c r="X124" s="1" t="n">
        <f aca="false">Y124-W124</f>
        <v>903.303641647931</v>
      </c>
      <c r="Y124" s="1" t="n">
        <f aca="false">Y123</f>
        <v>1075.84909006095</v>
      </c>
      <c r="Z124" s="16" t="n">
        <f aca="false">($B118-SUM(X113:X123))/X124-1</f>
        <v>2.18360000000002</v>
      </c>
      <c r="AA124" s="60" t="n">
        <f aca="false">(Y$2-COUNTA(W113:W124))/Z124</f>
        <v>0.915918666422415</v>
      </c>
      <c r="AB124" s="1" t="n">
        <f aca="false">($B$31-SUM(AC113:AC123))*B122</f>
        <v>214.066110768375</v>
      </c>
      <c r="AC124" s="1" t="n">
        <f aca="false">AD124-AB124</f>
        <v>815.561528784751</v>
      </c>
      <c r="AD124" s="1" t="n">
        <f aca="false">AD123</f>
        <v>1029.62763955313</v>
      </c>
      <c r="AE124" s="16" t="n">
        <f aca="false">($B118-SUM(AC113:AC123))/AC124-1</f>
        <v>3.37461600000002</v>
      </c>
      <c r="AF124" s="60" t="n">
        <f aca="false">(AD$2-COUNTA(AB113:AB124))/AE124</f>
        <v>0.888990036199668</v>
      </c>
      <c r="AG124" s="1" t="n">
        <f aca="false">($B$31-SUM(AH113:AH123))*B122</f>
        <v>250.09345569597</v>
      </c>
      <c r="AH124" s="1" t="n">
        <f aca="false">AI124-AG124</f>
        <v>739.427980197702</v>
      </c>
      <c r="AI124" s="1" t="n">
        <f aca="false">AI123</f>
        <v>989.521435893672</v>
      </c>
      <c r="AJ124" s="16" t="n">
        <f aca="false">($B118-SUM(AH113:AH123))/AH124-1</f>
        <v>4.63709296000002</v>
      </c>
      <c r="AK124" s="60" t="n">
        <f aca="false">(AI$2-COUNTA(AG113:AG124))/AJ124</f>
        <v>0.862609405182161</v>
      </c>
      <c r="AL124" s="1" t="n">
        <f aca="false">($B$31-SUM(AM113:AM123))*B122</f>
        <v>281.599834583174</v>
      </c>
      <c r="AM124" s="1" t="n">
        <f aca="false">AN124-AL124</f>
        <v>672.848207732324</v>
      </c>
      <c r="AN124" s="1" t="n">
        <f aca="false">AN123</f>
        <v>954.448042315499</v>
      </c>
      <c r="AO124" s="16" t="n">
        <f aca="false">($B118-SUM(AM113:AM123))/AM124-1</f>
        <v>5.97531853760002</v>
      </c>
      <c r="AP124" s="60" t="n">
        <f aca="false">(AN$2-COUNTA(AL113:AL124))/AO124</f>
        <v>0.836775473732023</v>
      </c>
      <c r="AQ124" s="1" t="n">
        <f aca="false">($B$31-SUM(AR113:AR123))*B122</f>
        <v>309.341662686344</v>
      </c>
      <c r="AR124" s="1" t="n">
        <f aca="false">AS124-AQ124</f>
        <v>614.223742842365</v>
      </c>
      <c r="AS124" s="1" t="n">
        <f aca="false">AS123</f>
        <v>923.565405528709</v>
      </c>
      <c r="AT124" s="16" t="n">
        <f aca="false">($B118-SUM(AR113:AR123))/AR124-1</f>
        <v>7.39383764985602</v>
      </c>
      <c r="AU124" s="60" t="n">
        <f aca="false">(AS$2-COUNTA(AQ113:AQ124))/AT124</f>
        <v>0.811486576272991</v>
      </c>
      <c r="AV124" s="1" t="n">
        <f aca="false">($B$31-SUM(AW113:AW123))*B122</f>
        <v>333.916238404591</v>
      </c>
      <c r="AW124" s="1" t="n">
        <f aca="false">AX124-AV124</f>
        <v>562.292365212085</v>
      </c>
      <c r="AX124" s="1" t="n">
        <f aca="false">AX123</f>
        <v>896.208603616676</v>
      </c>
      <c r="AY124" s="16" t="n">
        <f aca="false">($B118-SUM(AW113:AW123))/AW124-1</f>
        <v>8.89746790884739</v>
      </c>
      <c r="AZ124" s="60" t="n">
        <f aca="false">(AX$2-COUNTA(AV113:AV124))/AY124</f>
        <v>0.786740685295352</v>
      </c>
      <c r="BA124" s="1" t="n">
        <f aca="false">($B$31-SUM(BB113:BB123))*B122</f>
        <v>355.801516587072</v>
      </c>
      <c r="BB124" s="1" t="n">
        <f aca="false">BC124-BA124</f>
        <v>516.044053181443</v>
      </c>
      <c r="BC124" s="1" t="n">
        <f aca="false">BC123</f>
        <v>871.845569768514</v>
      </c>
      <c r="BD124" s="16" t="n">
        <f aca="false">($B118-SUM(BB113:BB123))/BB124-1</f>
        <v>10.4913159833782</v>
      </c>
      <c r="BE124" s="60" t="n">
        <f aca="false">(BC$2-COUNTA(BA113:BA124))/BD124</f>
        <v>0.762535416212293</v>
      </c>
    </row>
    <row r="125" customFormat="false" ht="14.4" hidden="true" customHeight="false" outlineLevel="1" collapsed="false">
      <c r="F125" s="16"/>
      <c r="G125" s="60"/>
      <c r="K125" s="16"/>
      <c r="L125" s="60"/>
      <c r="N125" s="1" t="n">
        <f aca="false">SUM($N113:N124)-$B118</f>
        <v>0</v>
      </c>
      <c r="P125" s="16"/>
      <c r="Q125" s="60"/>
      <c r="R125" s="1" t="n">
        <f aca="false">($B$31-SUM(S113:S124))*B122</f>
        <v>63.9396822679363</v>
      </c>
      <c r="S125" s="1" t="n">
        <f aca="false">T125-R125</f>
        <v>1065.66137113225</v>
      </c>
      <c r="T125" s="1" t="n">
        <f aca="false">T124</f>
        <v>1129.60105340019</v>
      </c>
      <c r="U125" s="16" t="n">
        <f aca="false">($B118-SUM(S113:S124))/S125-1</f>
        <v>1.62092561595273E-014</v>
      </c>
      <c r="V125" s="60" t="n">
        <f aca="false">(T$2-COUNTA(R113:R125))/U125</f>
        <v>0</v>
      </c>
      <c r="W125" s="1" t="n">
        <f aca="false">($B$31-SUM(X113:X124))*B122</f>
        <v>118.347229914146</v>
      </c>
      <c r="X125" s="1" t="n">
        <f aca="false">Y125-W125</f>
        <v>957.501860146807</v>
      </c>
      <c r="Y125" s="1" t="n">
        <f aca="false">Y124</f>
        <v>1075.84909006095</v>
      </c>
      <c r="Z125" s="16" t="n">
        <f aca="false">($B118-SUM(X113:X124))/X125-1</f>
        <v>1.06000000000002</v>
      </c>
      <c r="AA125" s="60" t="n">
        <f aca="false">(Y$2-COUNTA(W113:W125))/Z125</f>
        <v>0.943396226415081</v>
      </c>
      <c r="AB125" s="1" t="n">
        <f aca="false">($B$31-SUM(AC113:AC124))*B122</f>
        <v>165.13241904129</v>
      </c>
      <c r="AC125" s="1" t="n">
        <f aca="false">AD125-AB125</f>
        <v>864.495220511836</v>
      </c>
      <c r="AD125" s="1" t="n">
        <f aca="false">AD124</f>
        <v>1029.62763955313</v>
      </c>
      <c r="AE125" s="16" t="n">
        <f aca="false">($B118-SUM(AC113:AC124))/AC125-1</f>
        <v>2.18360000000002</v>
      </c>
      <c r="AF125" s="60" t="n">
        <f aca="false">(AD$2-COUNTA(AB113:AB125))/AE125</f>
        <v>0.915918666422413</v>
      </c>
      <c r="AG125" s="1" t="n">
        <f aca="false">($B$31-SUM(AH113:AH124))*B122</f>
        <v>205.727776884108</v>
      </c>
      <c r="AH125" s="1" t="n">
        <f aca="false">AI125-AG125</f>
        <v>783.793659009564</v>
      </c>
      <c r="AI125" s="1" t="n">
        <f aca="false">AI124</f>
        <v>989.521435893672</v>
      </c>
      <c r="AJ125" s="16" t="n">
        <f aca="false">($B118-SUM(AH113:AH124))/AH125-1</f>
        <v>3.37461600000002</v>
      </c>
      <c r="AK125" s="60" t="n">
        <f aca="false">(AI$2-COUNTA(AG113:AG125))/AJ125</f>
        <v>0.88899003619967</v>
      </c>
      <c r="AL125" s="1" t="n">
        <f aca="false">($B$31-SUM(AM113:AM124))*B122</f>
        <v>241.228942119235</v>
      </c>
      <c r="AM125" s="1" t="n">
        <f aca="false">AN125-AL125</f>
        <v>713.219100196264</v>
      </c>
      <c r="AN125" s="1" t="n">
        <f aca="false">AN124</f>
        <v>954.448042315499</v>
      </c>
      <c r="AO125" s="16" t="n">
        <f aca="false">($B118-SUM(AM113:AM124))/AM125-1</f>
        <v>4.63709296000002</v>
      </c>
      <c r="AP125" s="60" t="n">
        <f aca="false">(AN$2-COUNTA(AL113:AL125))/AO125</f>
        <v>0.862609405182159</v>
      </c>
      <c r="AQ125" s="1" t="n">
        <f aca="false">($B$31-SUM(AR113:AR124))*B122</f>
        <v>272.488238115802</v>
      </c>
      <c r="AR125" s="1" t="n">
        <f aca="false">AS125-AQ125</f>
        <v>651.077167412907</v>
      </c>
      <c r="AS125" s="1" t="n">
        <f aca="false">AS124</f>
        <v>923.565405528709</v>
      </c>
      <c r="AT125" s="16" t="n">
        <f aca="false">($B118-SUM(AR113:AR124))/AR125-1</f>
        <v>5.97531853760002</v>
      </c>
      <c r="AU125" s="60" t="n">
        <f aca="false">(AS$2-COUNTA(AQ113:AQ125))/AT125</f>
        <v>0.836775473732023</v>
      </c>
      <c r="AV125" s="1" t="n">
        <f aca="false">($B$31-SUM(AW113:AW124))*B122</f>
        <v>300.178696491866</v>
      </c>
      <c r="AW125" s="1" t="n">
        <f aca="false">AX125-AV125</f>
        <v>596.029907124811</v>
      </c>
      <c r="AX125" s="1" t="n">
        <f aca="false">AX124</f>
        <v>896.208603616676</v>
      </c>
      <c r="AY125" s="16" t="n">
        <f aca="false">($B118-SUM(AW113:AW124))/AW125-1</f>
        <v>7.39383764985603</v>
      </c>
      <c r="AZ125" s="60" t="n">
        <f aca="false">(AX$2-COUNTA(AV113:AV125))/AY125</f>
        <v>0.81148657627299</v>
      </c>
      <c r="BA125" s="1" t="n">
        <f aca="false">($B$31-SUM(BB113:BB124))*B122</f>
        <v>324.838873396185</v>
      </c>
      <c r="BB125" s="1" t="n">
        <f aca="false">BC125-BA125</f>
        <v>547.006696372329</v>
      </c>
      <c r="BC125" s="1" t="n">
        <f aca="false">BC124</f>
        <v>871.845569768514</v>
      </c>
      <c r="BD125" s="16" t="n">
        <f aca="false">($B118-SUM(BB113:BB124))/BB125-1</f>
        <v>8.89746790884738</v>
      </c>
      <c r="BE125" s="60" t="n">
        <f aca="false">(BC$2-COUNTA(BA113:BA125))/BD125</f>
        <v>0.786740685295353</v>
      </c>
    </row>
    <row r="126" customFormat="false" ht="14.4" hidden="true" customHeight="false" outlineLevel="1" collapsed="false">
      <c r="F126" s="16"/>
      <c r="G126" s="60"/>
      <c r="K126" s="16"/>
      <c r="L126" s="60"/>
      <c r="P126" s="16"/>
      <c r="Q126" s="60"/>
      <c r="S126" s="1" t="n">
        <f aca="false">SUM($S113:S125)-$B118</f>
        <v>-1.81898940354586E-011</v>
      </c>
      <c r="U126" s="16"/>
      <c r="V126" s="60"/>
      <c r="W126" s="1" t="n">
        <f aca="false">($B$31-SUM(X113:X125))*B122</f>
        <v>60.8971183053378</v>
      </c>
      <c r="X126" s="1" t="n">
        <f aca="false">Y126-W126</f>
        <v>1014.95197175562</v>
      </c>
      <c r="Y126" s="1" t="n">
        <f aca="false">Y125</f>
        <v>1075.84909006095</v>
      </c>
      <c r="Z126" s="16" t="n">
        <f aca="false">($B118-SUM(X113:X125))/X126-1</f>
        <v>1.48769885299771E-014</v>
      </c>
      <c r="AA126" s="60" t="n">
        <v>0</v>
      </c>
      <c r="AB126" s="1" t="n">
        <f aca="false">($B$31-SUM(AC113:AC125))*B122</f>
        <v>113.26270581058</v>
      </c>
      <c r="AC126" s="1" t="n">
        <f aca="false">AD126-AB126</f>
        <v>916.364933742547</v>
      </c>
      <c r="AD126" s="1" t="n">
        <f aca="false">AD125</f>
        <v>1029.62763955313</v>
      </c>
      <c r="AE126" s="16" t="n">
        <f aca="false">($B118-SUM(AC113:AC125))/AC126-1</f>
        <v>1.06000000000002</v>
      </c>
      <c r="AF126" s="60" t="n">
        <f aca="false">(AD$2-COUNTA(AB113:AB126))/AE126</f>
        <v>0.943396226415076</v>
      </c>
      <c r="AG126" s="1" t="n">
        <f aca="false">($B$31-SUM(AH113:AH125))*B122</f>
        <v>158.700157343534</v>
      </c>
      <c r="AH126" s="1" t="n">
        <f aca="false">AI126-AG126</f>
        <v>830.821278550138</v>
      </c>
      <c r="AI126" s="1" t="n">
        <f aca="false">AI125</f>
        <v>989.521435893672</v>
      </c>
      <c r="AJ126" s="16" t="n">
        <f aca="false">($B118-SUM(AH113:AH125))/AH126-1</f>
        <v>2.18360000000002</v>
      </c>
      <c r="AK126" s="60" t="n">
        <f aca="false">(AI$2-COUNTA(AG113:AG126))/AJ126</f>
        <v>0.915918666422415</v>
      </c>
      <c r="AL126" s="1" t="n">
        <f aca="false">($B$31-SUM(AM113:AM125))*B122</f>
        <v>198.435796107459</v>
      </c>
      <c r="AM126" s="1" t="n">
        <f aca="false">AN126-AL126</f>
        <v>756.01224620804</v>
      </c>
      <c r="AN126" s="1" t="n">
        <f aca="false">AN125</f>
        <v>954.448042315499</v>
      </c>
      <c r="AO126" s="16" t="n">
        <f aca="false">($B118-SUM(AM113:AM125))/AM126-1</f>
        <v>3.37461600000002</v>
      </c>
      <c r="AP126" s="60" t="n">
        <f aca="false">(AN$2-COUNTA(AL113:AL126))/AO126</f>
        <v>0.888990036199668</v>
      </c>
      <c r="AQ126" s="1" t="n">
        <f aca="false">($B$31-SUM(AR113:AR125))*B122</f>
        <v>233.423608071027</v>
      </c>
      <c r="AR126" s="1" t="n">
        <f aca="false">AS126-AQ126</f>
        <v>690.141797457682</v>
      </c>
      <c r="AS126" s="1" t="n">
        <f aca="false">AS125</f>
        <v>923.565405528709</v>
      </c>
      <c r="AT126" s="16" t="n">
        <f aca="false">($B118-SUM(AR113:AR125))/AR126-1</f>
        <v>4.63709296000002</v>
      </c>
      <c r="AU126" s="60" t="n">
        <f aca="false">(AS$2-COUNTA(AQ113:AQ126))/AT126</f>
        <v>0.86260940518216</v>
      </c>
      <c r="AV126" s="1" t="n">
        <f aca="false">($B$31-SUM(AW113:AW125))*B122</f>
        <v>264.416902064377</v>
      </c>
      <c r="AW126" s="1" t="n">
        <f aca="false">AX126-AV126</f>
        <v>631.791701552299</v>
      </c>
      <c r="AX126" s="1" t="n">
        <f aca="false">AX125</f>
        <v>896.208603616676</v>
      </c>
      <c r="AY126" s="16" t="n">
        <f aca="false">($B118-SUM(AW113:AW125))/AW126-1</f>
        <v>5.97531853760002</v>
      </c>
      <c r="AZ126" s="60" t="n">
        <f aca="false">(AX$2-COUNTA(AV113:AV126))/AY126</f>
        <v>0.836775473732023</v>
      </c>
      <c r="BA126" s="1" t="n">
        <f aca="false">($B$31-SUM(BB113:BB125))*B122</f>
        <v>292.018471613845</v>
      </c>
      <c r="BB126" s="1" t="n">
        <f aca="false">BC126-BA126</f>
        <v>579.827098154669</v>
      </c>
      <c r="BC126" s="1" t="n">
        <f aca="false">BC125</f>
        <v>871.845569768514</v>
      </c>
      <c r="BD126" s="16" t="n">
        <f aca="false">($B118-SUM(BB113:BB125))/BB126-1</f>
        <v>7.39383764985602</v>
      </c>
      <c r="BE126" s="60" t="n">
        <f aca="false">(BC$2-COUNTA(BA113:BA126))/BD126</f>
        <v>0.811486576272991</v>
      </c>
    </row>
    <row r="127" customFormat="false" ht="14.4" hidden="true" customHeight="false" outlineLevel="1" collapsed="false">
      <c r="F127" s="16"/>
      <c r="G127" s="60"/>
      <c r="K127" s="16"/>
      <c r="L127" s="60"/>
      <c r="P127" s="16"/>
      <c r="Q127" s="60"/>
      <c r="U127" s="16"/>
      <c r="V127" s="60"/>
      <c r="X127" s="1" t="n">
        <f aca="false">SUM($X113:X126)-$B118</f>
        <v>-1.45519152283669E-011</v>
      </c>
      <c r="Z127" s="16"/>
      <c r="AA127" s="60"/>
      <c r="AB127" s="1" t="n">
        <f aca="false">($B$31-SUM(AC113:AC126))*B122</f>
        <v>58.2808097860271</v>
      </c>
      <c r="AC127" s="1" t="n">
        <f aca="false">AD127-AB127</f>
        <v>971.346829767099</v>
      </c>
      <c r="AD127" s="1" t="n">
        <f aca="false">AD126</f>
        <v>1029.62763955313</v>
      </c>
      <c r="AE127" s="16" t="n">
        <f aca="false">($B118-SUM(AC113:AC126))/AC127-1</f>
        <v>2.02060590481778E-014</v>
      </c>
      <c r="AF127" s="60" t="n">
        <f aca="false">(AD$2-COUNTA(AB113:AB127))/AE127</f>
        <v>0</v>
      </c>
      <c r="AG127" s="1" t="n">
        <f aca="false">($B$31-SUM(AH113:AH126))*B122</f>
        <v>108.850880630526</v>
      </c>
      <c r="AH127" s="1" t="n">
        <f aca="false">AI127-AG127</f>
        <v>880.670555263146</v>
      </c>
      <c r="AI127" s="1" t="n">
        <f aca="false">AI126</f>
        <v>989.521435893672</v>
      </c>
      <c r="AJ127" s="16" t="n">
        <f aca="false">($B118-SUM(AH113:AH126))/AH127-1</f>
        <v>1.06000000000001</v>
      </c>
      <c r="AK127" s="60" t="n">
        <f aca="false">(AI$2-COUNTA(AG113:AG127))/AJ127</f>
        <v>0.943396226415082</v>
      </c>
      <c r="AL127" s="1" t="n">
        <f aca="false">($B$31-SUM(AM113:AM126))*B122</f>
        <v>153.075061334976</v>
      </c>
      <c r="AM127" s="1" t="n">
        <f aca="false">AN127-AL127</f>
        <v>801.372980980522</v>
      </c>
      <c r="AN127" s="1" t="n">
        <f aca="false">AN126</f>
        <v>954.448042315499</v>
      </c>
      <c r="AO127" s="16" t="n">
        <f aca="false">($B118-SUM(AM113:AM126))/AM127-1</f>
        <v>2.18360000000002</v>
      </c>
      <c r="AP127" s="60" t="n">
        <f aca="false">(AN$2-COUNTA(AL113:AL127))/AO127</f>
        <v>0.915918666422413</v>
      </c>
      <c r="AQ127" s="1" t="n">
        <f aca="false">($B$31-SUM(AR113:AR126))*B122</f>
        <v>192.015100223567</v>
      </c>
      <c r="AR127" s="1" t="n">
        <f aca="false">AS127-AQ127</f>
        <v>731.550305305142</v>
      </c>
      <c r="AS127" s="1" t="n">
        <f aca="false">AS126</f>
        <v>923.565405528709</v>
      </c>
      <c r="AT127" s="16" t="n">
        <f aca="false">($B118-SUM(AR113:AR126))/AR127-1</f>
        <v>3.37461600000002</v>
      </c>
      <c r="AU127" s="60" t="n">
        <f aca="false">(AS$2-COUNTA(AQ113:AQ127))/AT127</f>
        <v>0.888990036199669</v>
      </c>
      <c r="AV127" s="1" t="n">
        <f aca="false">($B$31-SUM(AW113:AW126))*B122</f>
        <v>226.509399971239</v>
      </c>
      <c r="AW127" s="1" t="n">
        <f aca="false">AX127-AV127</f>
        <v>669.699203645437</v>
      </c>
      <c r="AX127" s="1" t="n">
        <f aca="false">AX126</f>
        <v>896.208603616676</v>
      </c>
      <c r="AY127" s="16" t="n">
        <f aca="false">($B118-SUM(AW113:AW126))/AW127-1</f>
        <v>4.63709296000002</v>
      </c>
      <c r="AZ127" s="60" t="n">
        <f aca="false">(AX$2-COUNTA(AV113:AV127))/AY127</f>
        <v>0.862609405182159</v>
      </c>
      <c r="BA127" s="1" t="n">
        <f aca="false">($B$31-SUM(BB113:BB126))*B122</f>
        <v>257.228845724565</v>
      </c>
      <c r="BB127" s="1" t="n">
        <f aca="false">BC127-BA127</f>
        <v>614.616724043949</v>
      </c>
      <c r="BC127" s="1" t="n">
        <f aca="false">BC126</f>
        <v>871.845569768514</v>
      </c>
      <c r="BD127" s="16" t="n">
        <f aca="false">($B118-SUM(BB113:BB126))/BB127-1</f>
        <v>5.97531853760002</v>
      </c>
      <c r="BE127" s="60" t="n">
        <f aca="false">(BC$2-COUNTA(BA113:BA127))/BD127</f>
        <v>0.836775473732024</v>
      </c>
    </row>
    <row r="128" customFormat="false" ht="14.4" hidden="true" customHeight="false" outlineLevel="1" collapsed="false">
      <c r="F128" s="16"/>
      <c r="G128" s="60"/>
      <c r="K128" s="16"/>
      <c r="L128" s="60"/>
      <c r="P128" s="16"/>
      <c r="Q128" s="60"/>
      <c r="U128" s="16"/>
      <c r="V128" s="60"/>
      <c r="Z128" s="16"/>
      <c r="AA128" s="60"/>
      <c r="AC128" s="1" t="n">
        <f aca="false">SUM($AC113:AC127)-$B118</f>
        <v>-2.00088834390044E-011</v>
      </c>
      <c r="AE128" s="16"/>
      <c r="AF128" s="60"/>
      <c r="AG128" s="1" t="n">
        <f aca="false">($B$31-SUM(AH113:AH127))*B122</f>
        <v>56.0106473147369</v>
      </c>
      <c r="AH128" s="1" t="n">
        <f aca="false">AI128-AG128</f>
        <v>933.510788578935</v>
      </c>
      <c r="AI128" s="1" t="n">
        <f aca="false">AI127</f>
        <v>989.521435893672</v>
      </c>
      <c r="AJ128" s="16" t="n">
        <f aca="false">($B118-SUM(AH113:AH127))/AH128-1</f>
        <v>1.33226762955019E-014</v>
      </c>
      <c r="AK128" s="60" t="n">
        <f aca="false">(AI$2-COUNTA(AG113:AG128))/AJ128</f>
        <v>0</v>
      </c>
      <c r="AL128" s="1" t="n">
        <f aca="false">($B$31-SUM(AM113:AM127))*B122</f>
        <v>104.992682476145</v>
      </c>
      <c r="AM128" s="1" t="n">
        <f aca="false">AN128-AL128</f>
        <v>849.455359839353</v>
      </c>
      <c r="AN128" s="1" t="n">
        <f aca="false">AN127</f>
        <v>954.448042315499</v>
      </c>
      <c r="AO128" s="16" t="n">
        <f aca="false">($B118-SUM(AM113:AM127))/AM128-1</f>
        <v>1.06000000000002</v>
      </c>
      <c r="AP128" s="60" t="n">
        <f aca="false">(AN$2-COUNTA(AL113:AL128))/AO128</f>
        <v>0.943396226415076</v>
      </c>
      <c r="AQ128" s="1" t="n">
        <f aca="false">($B$31-SUM(AR113:AR127))*B122</f>
        <v>148.122081905258</v>
      </c>
      <c r="AR128" s="1" t="n">
        <f aca="false">AS128-AQ128</f>
        <v>775.443323623451</v>
      </c>
      <c r="AS128" s="1" t="n">
        <f aca="false">AS127</f>
        <v>923.565405528709</v>
      </c>
      <c r="AT128" s="16" t="n">
        <f aca="false">($B118-SUM(AR113:AR127))/AR128-1</f>
        <v>2.18360000000002</v>
      </c>
      <c r="AU128" s="60" t="n">
        <f aca="false">(AS$2-COUNTA(AQ113:AQ128))/AT128</f>
        <v>0.915918666422414</v>
      </c>
      <c r="AV128" s="1" t="n">
        <f aca="false">($B$31-SUM(AW113:AW127))*B122</f>
        <v>186.327447752513</v>
      </c>
      <c r="AW128" s="1" t="n">
        <f aca="false">AX128-AV128</f>
        <v>709.881155864163</v>
      </c>
      <c r="AX128" s="1" t="n">
        <f aca="false">AX127</f>
        <v>896.208603616676</v>
      </c>
      <c r="AY128" s="16" t="n">
        <f aca="false">($B118-SUM(AW113:AW127))/AW128-1</f>
        <v>3.37461600000002</v>
      </c>
      <c r="AZ128" s="60" t="n">
        <f aca="false">(AX$2-COUNTA(AV113:AV128))/AY128</f>
        <v>0.888990036199668</v>
      </c>
      <c r="BA128" s="1" t="n">
        <f aca="false">($B$31-SUM(BB113:BB127))*B122</f>
        <v>220.351842281928</v>
      </c>
      <c r="BB128" s="1" t="n">
        <f aca="false">BC128-BA128</f>
        <v>651.493727486586</v>
      </c>
      <c r="BC128" s="1" t="n">
        <f aca="false">BC127</f>
        <v>871.845569768514</v>
      </c>
      <c r="BD128" s="16" t="n">
        <f aca="false">($B118-SUM(BB113:BB127))/BB128-1</f>
        <v>4.63709296000002</v>
      </c>
      <c r="BE128" s="60" t="n">
        <f aca="false">(BC$2-COUNTA(BA113:BA128))/BD128</f>
        <v>0.86260940518216</v>
      </c>
    </row>
    <row r="129" customFormat="false" ht="14.4" hidden="true" customHeight="false" outlineLevel="1" collapsed="false">
      <c r="F129" s="16"/>
      <c r="G129" s="60"/>
      <c r="K129" s="16"/>
      <c r="L129" s="60"/>
      <c r="P129" s="16"/>
      <c r="Q129" s="60"/>
      <c r="U129" s="16"/>
      <c r="V129" s="60"/>
      <c r="Z129" s="16"/>
      <c r="AA129" s="60"/>
      <c r="AE129" s="16"/>
      <c r="AF129" s="60"/>
      <c r="AH129" s="1" t="n">
        <f aca="false">SUM($AH113:AH128)-$B118</f>
        <v>0</v>
      </c>
      <c r="AJ129" s="16"/>
      <c r="AK129" s="60"/>
      <c r="AL129" s="1" t="n">
        <f aca="false">($B$31-SUM(AM113:AM128))*B122</f>
        <v>54.0253608857839</v>
      </c>
      <c r="AM129" s="1" t="n">
        <f aca="false">AN129-AL129</f>
        <v>900.422681429715</v>
      </c>
      <c r="AN129" s="1" t="n">
        <f aca="false">AN128</f>
        <v>954.448042315499</v>
      </c>
      <c r="AO129" s="16" t="n">
        <f aca="false">($B118-SUM(AM113:AM128))/AM129-1</f>
        <v>1.79856129989275E-014</v>
      </c>
      <c r="AP129" s="60" t="n">
        <f aca="false">(AN$2-COUNTA(AL114:AL129))/AO129</f>
        <v>55599995399635.7</v>
      </c>
      <c r="AQ129" s="1" t="n">
        <f aca="false">($B$31-SUM(AR113:AR128))*B122</f>
        <v>101.595482487851</v>
      </c>
      <c r="AR129" s="1" t="n">
        <f aca="false">AS129-AQ129</f>
        <v>821.969923040858</v>
      </c>
      <c r="AS129" s="1" t="n">
        <f aca="false">AS128</f>
        <v>923.565405528709</v>
      </c>
      <c r="AT129" s="16" t="n">
        <f aca="false">($B118-SUM(AR113:AR128))/AR129-1</f>
        <v>1.06000000000002</v>
      </c>
      <c r="AU129" s="60" t="n">
        <f aca="false">(AS$2-COUNTA(AQ113:AQ129))/AT129</f>
        <v>0.943396226415079</v>
      </c>
      <c r="AV129" s="1" t="n">
        <f aca="false">($B$31-SUM(AW113:AW128))*B122</f>
        <v>143.734578400663</v>
      </c>
      <c r="AW129" s="1" t="n">
        <f aca="false">AX129-AV129</f>
        <v>752.474025216013</v>
      </c>
      <c r="AX129" s="1" t="n">
        <f aca="false">AX128</f>
        <v>896.208603616676</v>
      </c>
      <c r="AY129" s="16" t="n">
        <f aca="false">($B118-SUM(AW113:AW128))/AW129-1</f>
        <v>2.18360000000002</v>
      </c>
      <c r="AZ129" s="60" t="n">
        <f aca="false">(AX$2-COUNTA(AV113:AV129))/AY129</f>
        <v>0.915918666422412</v>
      </c>
      <c r="BA129" s="1" t="n">
        <f aca="false">($B$31-SUM(BB113:BB128))*B122</f>
        <v>181.262218632733</v>
      </c>
      <c r="BB129" s="1" t="n">
        <f aca="false">BC129-BA129</f>
        <v>690.583351135781</v>
      </c>
      <c r="BC129" s="1" t="n">
        <f aca="false">BC128</f>
        <v>871.845569768514</v>
      </c>
      <c r="BD129" s="16" t="n">
        <f aca="false">($B118-SUM(BB113:BB128))/BB129-1</f>
        <v>3.37461600000002</v>
      </c>
      <c r="BE129" s="60" t="n">
        <f aca="false">(BC$2-COUNTA(BA113:BA129))/BD129</f>
        <v>0.888990036199669</v>
      </c>
    </row>
    <row r="130" customFormat="false" ht="14.4" hidden="true" customHeight="false" outlineLevel="1" collapsed="false">
      <c r="F130" s="16"/>
      <c r="G130" s="60"/>
      <c r="K130" s="16"/>
      <c r="L130" s="60"/>
      <c r="P130" s="16"/>
      <c r="Q130" s="60"/>
      <c r="U130" s="16"/>
      <c r="V130" s="60"/>
      <c r="Z130" s="16"/>
      <c r="AA130" s="60"/>
      <c r="AE130" s="16"/>
      <c r="AF130" s="60"/>
      <c r="AJ130" s="16"/>
      <c r="AK130" s="60"/>
      <c r="AM130" s="1" t="n">
        <f aca="false">SUM($AM113:AM129)-$B118</f>
        <v>-1.63709046319127E-011</v>
      </c>
      <c r="AO130" s="16"/>
      <c r="AP130" s="60"/>
      <c r="AQ130" s="1" t="n">
        <f aca="false">($B$31-SUM(AR113:AR129))*B122</f>
        <v>52.2772871053994</v>
      </c>
      <c r="AR130" s="1" t="n">
        <f aca="false">AS130-AQ130</f>
        <v>871.288118423309</v>
      </c>
      <c r="AS130" s="1" t="n">
        <f aca="false">AS129</f>
        <v>923.565405528709</v>
      </c>
      <c r="AT130" s="16" t="n">
        <f aca="false">($B118-SUM(AR113:AR129))/AR130-1</f>
        <v>1.53210777398272E-014</v>
      </c>
      <c r="AU130" s="60" t="n">
        <f aca="false">(AS$2-COUNTA(AQ113:AQ130))/AT130</f>
        <v>0</v>
      </c>
      <c r="AV130" s="1" t="n">
        <f aca="false">($B$31-SUM(AW113:AW129))*B122</f>
        <v>98.5861368877022</v>
      </c>
      <c r="AW130" s="1" t="n">
        <f aca="false">AX130-AV130</f>
        <v>797.622466728974</v>
      </c>
      <c r="AX130" s="1" t="n">
        <f aca="false">AX129</f>
        <v>896.208603616676</v>
      </c>
      <c r="AY130" s="16" t="n">
        <f aca="false">($B118-SUM(AW113:AW129))/AW130-1</f>
        <v>1.06000000000002</v>
      </c>
      <c r="AZ130" s="60" t="n">
        <f aca="false">(AX$2-COUNTA(AV113:AV130))/AY130</f>
        <v>0.943396226415076</v>
      </c>
      <c r="BA130" s="1" t="n">
        <f aca="false">($B$31-SUM(BB113:BB129))*B122</f>
        <v>139.827217564586</v>
      </c>
      <c r="BB130" s="1" t="n">
        <f aca="false">BC130-BA130</f>
        <v>732.018352203928</v>
      </c>
      <c r="BC130" s="1" t="n">
        <f aca="false">BC129</f>
        <v>871.845569768514</v>
      </c>
      <c r="BD130" s="16" t="n">
        <f aca="false">($B118-SUM(BB113:BB129))/BB130-1</f>
        <v>2.18360000000002</v>
      </c>
      <c r="BE130" s="60" t="n">
        <f aca="false">(BC$2-COUNTA(BA113:BA130))/BD130</f>
        <v>0.915918666422414</v>
      </c>
    </row>
    <row r="131" customFormat="false" ht="14.4" hidden="true" customHeight="false" outlineLevel="1" collapsed="false">
      <c r="F131" s="16"/>
      <c r="G131" s="60"/>
      <c r="K131" s="16"/>
      <c r="L131" s="60"/>
      <c r="P131" s="16"/>
      <c r="Q131" s="60"/>
      <c r="U131" s="16"/>
      <c r="V131" s="60"/>
      <c r="Z131" s="16"/>
      <c r="AA131" s="60"/>
      <c r="AE131" s="16"/>
      <c r="AF131" s="60"/>
      <c r="AJ131" s="16"/>
      <c r="AK131" s="60"/>
      <c r="AO131" s="16"/>
      <c r="AP131" s="60"/>
      <c r="AR131" s="1" t="n">
        <f aca="false">SUM($AR113:AR130)-$B118</f>
        <v>0</v>
      </c>
      <c r="AT131" s="16"/>
      <c r="AU131" s="60"/>
      <c r="AV131" s="1" t="n">
        <f aca="false">($B$31-SUM(AW113:AW130))*B122</f>
        <v>50.7287888839638</v>
      </c>
      <c r="AW131" s="1" t="n">
        <f aca="false">AX131-AV131</f>
        <v>845.479814732712</v>
      </c>
      <c r="AX131" s="1" t="n">
        <f aca="false">AX130</f>
        <v>896.208603616676</v>
      </c>
      <c r="AY131" s="16" t="n">
        <f aca="false">($B118-SUM(AW113:AW130))/AW131-1</f>
        <v>1.99840144432528E-014</v>
      </c>
      <c r="AZ131" s="60" t="n">
        <f aca="false">(AX$2-COUNTA(AV113:AV131))/AY131</f>
        <v>0</v>
      </c>
      <c r="BA131" s="1" t="n">
        <f aca="false">($B$31-SUM(BB113:BB130))*B122</f>
        <v>95.9061164323506</v>
      </c>
      <c r="BB131" s="1" t="n">
        <f aca="false">BC131-BA131</f>
        <v>775.939453336164</v>
      </c>
      <c r="BC131" s="1" t="n">
        <f aca="false">BC130</f>
        <v>871.845569768514</v>
      </c>
      <c r="BD131" s="16" t="n">
        <f aca="false">($B118-SUM(BB113:BB130))/BB131-1</f>
        <v>1.06000000000002</v>
      </c>
      <c r="BE131" s="60" t="n">
        <f aca="false">(BC$2-COUNTA(BA113:BA131))/BD131</f>
        <v>0.943396226415079</v>
      </c>
    </row>
    <row r="132" customFormat="false" ht="14.4" hidden="true" customHeight="false" outlineLevel="1" collapsed="false">
      <c r="F132" s="64"/>
      <c r="G132" s="60"/>
      <c r="K132" s="64"/>
      <c r="L132" s="60"/>
      <c r="P132" s="64"/>
      <c r="Q132" s="60"/>
      <c r="U132" s="64"/>
      <c r="V132" s="60"/>
      <c r="Z132" s="64"/>
      <c r="AA132" s="60"/>
      <c r="AE132" s="64"/>
      <c r="AF132" s="60"/>
      <c r="AJ132" s="64"/>
      <c r="AK132" s="60"/>
      <c r="AO132" s="64"/>
      <c r="AP132" s="60"/>
      <c r="AT132" s="64"/>
      <c r="AU132" s="60"/>
      <c r="AW132" s="1" t="n">
        <f aca="false">SUM($AW113:AW131)-$B118</f>
        <v>-1.63709046319127E-011</v>
      </c>
      <c r="AY132" s="64"/>
      <c r="AZ132" s="60"/>
      <c r="BA132" s="1" t="n">
        <f aca="false">($B$31-SUM(BB113:BB131))*B122</f>
        <v>49.3497492321808</v>
      </c>
      <c r="BB132" s="1" t="n">
        <f aca="false">BC132-BA132</f>
        <v>822.495820536333</v>
      </c>
      <c r="BC132" s="1" t="n">
        <f aca="false">BC131</f>
        <v>871.845569768514</v>
      </c>
      <c r="BD132" s="64" t="n">
        <f aca="false">($B118-SUM(BB113:BB131))/BB132-1</f>
        <v>1.70974345792274E-014</v>
      </c>
      <c r="BE132" s="60" t="n">
        <f aca="false">(BC$2-COUNTA(BA113:BA132))/BD132</f>
        <v>0</v>
      </c>
    </row>
    <row r="133" customFormat="false" ht="14.4" hidden="true" customHeight="false" outlineLevel="1" collapsed="false">
      <c r="BB133" s="1" t="n">
        <f aca="false">SUM($BB113:BB132)-$B118</f>
        <v>-1.45519152283669E-011</v>
      </c>
    </row>
    <row r="134" customFormat="false" ht="14.4" hidden="true" customHeight="false" outlineLevel="1" collapsed="false"/>
    <row r="135" customFormat="false" ht="14.4" hidden="true" customHeight="false" outlineLevel="1" collapsed="false">
      <c r="C135" s="1" t="n">
        <f aca="false">$B140*B144</f>
        <v>700</v>
      </c>
      <c r="D135" s="1" t="n">
        <f aca="false">E135-C135</f>
        <v>723.775027273647</v>
      </c>
      <c r="E135" s="1" t="n">
        <f aca="false">$B140*$B144/(1-(1+$B144)^-$E$2)</f>
        <v>1423.77502727365</v>
      </c>
      <c r="F135" s="16" t="n">
        <f aca="false">$B140/D135-1</f>
        <v>12.8164479612795</v>
      </c>
      <c r="G135" s="60" t="n">
        <f aca="false">(E$2-COUNTA(C135:C135))/F135</f>
        <v>0.70222264602411</v>
      </c>
      <c r="H135" s="1" t="n">
        <f aca="false">$B140*B144</f>
        <v>700</v>
      </c>
      <c r="I135" s="1" t="n">
        <f aca="false">J135-H135</f>
        <v>633.569048362448</v>
      </c>
      <c r="J135" s="1" t="n">
        <f aca="false">$B140*$B144/(1-(1+$B144)^-$J$2)</f>
        <v>1333.56904836245</v>
      </c>
      <c r="K135" s="16" t="n">
        <f aca="false">$B140/I135-1</f>
        <v>14.7835993185691</v>
      </c>
      <c r="L135" s="60" t="n">
        <f aca="false">(J$2-COUNTA(H135:H135))/K135</f>
        <v>0.676425259134249</v>
      </c>
      <c r="M135" s="1" t="n">
        <f aca="false">$B140*B144</f>
        <v>700</v>
      </c>
      <c r="N135" s="1" t="n">
        <f aca="false">O135-M135</f>
        <v>559.019886550205</v>
      </c>
      <c r="O135" s="1" t="n">
        <f aca="false">$B140*$B144/(1-(1+$B144)^-$O$2)</f>
        <v>1259.0198865502</v>
      </c>
      <c r="P135" s="16" t="n">
        <f aca="false">$B140/N135-1</f>
        <v>16.8884512708689</v>
      </c>
      <c r="Q135" s="60" t="n">
        <f aca="false">(O$2-COUNTA(M135:M135))/P135</f>
        <v>0.651332666540835</v>
      </c>
      <c r="R135" s="1" t="n">
        <f aca="false">$B140*B144</f>
        <v>700</v>
      </c>
      <c r="S135" s="1" t="n">
        <f aca="false">T135-R135</f>
        <v>496.508481362573</v>
      </c>
      <c r="T135" s="1" t="n">
        <f aca="false">$B140*$B144/(1-(1+$B144)^-$T$2)</f>
        <v>1196.50848136257</v>
      </c>
      <c r="U135" s="16" t="n">
        <f aca="false">$B140/S135-1</f>
        <v>19.1406428598297</v>
      </c>
      <c r="V135" s="60" t="n">
        <f aca="false">(T$2-COUNTA(R135:R135))/U135</f>
        <v>0.626938190523594</v>
      </c>
      <c r="W135" s="1" t="n">
        <f aca="false">$B140*B144</f>
        <v>700</v>
      </c>
      <c r="X135" s="1" t="n">
        <f aca="false">Y135-W135</f>
        <v>443.449386198428</v>
      </c>
      <c r="Y135" s="1" t="n">
        <f aca="false">$B140*$B144/(1-(1+$B144)^-$Y$2)</f>
        <v>1143.44938619843</v>
      </c>
      <c r="Z135" s="16" t="n">
        <f aca="false">$B140/X135-1</f>
        <v>21.5504878600178</v>
      </c>
      <c r="AA135" s="60" t="n">
        <f aca="false">(Y$2-COUNTA(W135:W135))/Z135</f>
        <v>0.603234603524621</v>
      </c>
      <c r="AB135" s="1" t="n">
        <f aca="false">$B140*B144</f>
        <v>700</v>
      </c>
      <c r="AC135" s="1" t="n">
        <f aca="false">AD135-AB135</f>
        <v>397.946247010065</v>
      </c>
      <c r="AD135" s="1" t="n">
        <f aca="false">$B140*$B144/(1-(1+$B144)^-$AD$2)</f>
        <v>1097.94624701007</v>
      </c>
      <c r="AE135" s="16" t="n">
        <f aca="false">$B140/AC135-1</f>
        <v>24.1290220102191</v>
      </c>
      <c r="AF135" s="60" t="n">
        <f aca="false">(AD$2-COUNTA(AB135:AB135))/AE135</f>
        <v>0.580214150166167</v>
      </c>
      <c r="AG135" s="1" t="n">
        <f aca="false">$B140*B144</f>
        <v>700</v>
      </c>
      <c r="AH135" s="1" t="n">
        <f aca="false">AI135-AG135</f>
        <v>358.576477262428</v>
      </c>
      <c r="AI135" s="1" t="n">
        <f aca="false">$B140*$B144/(1-(1+$B144)^-$AI$2)</f>
        <v>1058.57647726243</v>
      </c>
      <c r="AJ135" s="16" t="n">
        <f aca="false">$B140/AH135-1</f>
        <v>26.8880535509344</v>
      </c>
      <c r="AK135" s="60" t="n">
        <f aca="false">(AI$2-COUNTA(AG135:AG135))/AJ135</f>
        <v>0.557868570574858</v>
      </c>
      <c r="AL135" s="1" t="n">
        <f aca="false">$B140*B144</f>
        <v>700</v>
      </c>
      <c r="AM135" s="1" t="n">
        <f aca="false">AN135-AL135</f>
        <v>324.251930616656</v>
      </c>
      <c r="AN135" s="1" t="n">
        <f aca="false">$B140*$B144/(1-(1+$B144)^-$AN$2)</f>
        <v>1024.25193061666</v>
      </c>
      <c r="AO135" s="16" t="n">
        <f aca="false">$B140/AM135-1</f>
        <v>29.8402172994998</v>
      </c>
      <c r="AP135" s="60" t="n">
        <f aca="false">(AN$2-COUNTA(AL135:AL135))/AO135</f>
        <v>0.536189124878397</v>
      </c>
      <c r="AQ135" s="1" t="n">
        <f aca="false">$B140*B144</f>
        <v>700</v>
      </c>
      <c r="AR135" s="1" t="n">
        <f aca="false">AS135-AQ135</f>
        <v>294.12601658362</v>
      </c>
      <c r="AS135" s="1" t="n">
        <f aca="false">$B140*$B144/(1-(1+$B144)^-$AS$2)</f>
        <v>994.12601658362</v>
      </c>
      <c r="AT135" s="16" t="n">
        <f aca="false">$B140/AR135-1</f>
        <v>32.9990325104648</v>
      </c>
      <c r="AU135" s="60" t="n">
        <f aca="false">(AS$2-COUNTA(AQ135:AQ135))/AT135</f>
        <v>0.515166618736743</v>
      </c>
      <c r="AV135" s="1" t="n">
        <f aca="false">$B140*B144</f>
        <v>700</v>
      </c>
      <c r="AW135" s="1" t="n">
        <f aca="false">AX135-AV135</f>
        <v>267.530148499261</v>
      </c>
      <c r="AX135" s="1" t="n">
        <f aca="false">$B140*$B144/(1-(1+$B144)^-$AX$2)</f>
        <v>967.530148499261</v>
      </c>
      <c r="AY135" s="16" t="n">
        <f aca="false">$B140/AW135-1</f>
        <v>36.3789647861973</v>
      </c>
      <c r="AZ135" s="60" t="n">
        <f aca="false">(AX$2-COUNTA(AV135:AV135))/AY135</f>
        <v>0.494791429766837</v>
      </c>
      <c r="BA135" s="1" t="n">
        <f aca="false">$B140*B144</f>
        <v>700</v>
      </c>
      <c r="BB135" s="1" t="n">
        <f aca="false">BC135-BA135</f>
        <v>243.929257432557</v>
      </c>
      <c r="BC135" s="1" t="n">
        <f aca="false">$B140*$B144/(1-(1+$B144)^-$BC$2)</f>
        <v>943.929257432557</v>
      </c>
      <c r="BD135" s="16" t="n">
        <f aca="false">$B140/BB135-1</f>
        <v>39.9954923212311</v>
      </c>
      <c r="BE135" s="60" t="n">
        <f aca="false">(BC$2-COUNTA(BA135:BA135))/BD135</f>
        <v>0.475053534718313</v>
      </c>
    </row>
    <row r="136" customFormat="false" ht="14.4" hidden="true" customHeight="false" outlineLevel="1" collapsed="false">
      <c r="C136" s="1" t="n">
        <f aca="false">($B$31-SUM(D135:D135))*B144</f>
        <v>649.335748090845</v>
      </c>
      <c r="D136" s="1" t="n">
        <f aca="false">E136-C136</f>
        <v>774.439279182802</v>
      </c>
      <c r="E136" s="1" t="n">
        <f aca="false">E135</f>
        <v>1423.77502727365</v>
      </c>
      <c r="F136" s="16" t="n">
        <f aca="false">($B140-SUM(D135:D135))/D136-1</f>
        <v>10.9779887488594</v>
      </c>
      <c r="G136" s="60" t="n">
        <f aca="false">(E$2-COUNTA(C135:C136))/F136</f>
        <v>0.728730934510315</v>
      </c>
      <c r="H136" s="1" t="n">
        <f aca="false">($B$31-SUM(I135:I135))*B144</f>
        <v>655.650166614629</v>
      </c>
      <c r="I136" s="1" t="n">
        <f aca="false">J136-H136</f>
        <v>677.91888174782</v>
      </c>
      <c r="J136" s="1" t="n">
        <f aca="false">J135</f>
        <v>1333.56904836245</v>
      </c>
      <c r="K136" s="16" t="n">
        <f aca="false">($B140-SUM(I135:I135))/I136-1</f>
        <v>12.8164479612795</v>
      </c>
      <c r="L136" s="60" t="n">
        <f aca="false">(J$2-COUNTA(H135:H136))/K136</f>
        <v>0.702222646024109</v>
      </c>
      <c r="M136" s="1" t="n">
        <f aca="false">($B$31-SUM(N135:N135))*B144</f>
        <v>660.868607941486</v>
      </c>
      <c r="N136" s="1" t="n">
        <f aca="false">O136-M136</f>
        <v>598.151278608719</v>
      </c>
      <c r="O136" s="1" t="n">
        <f aca="false">O135</f>
        <v>1259.0198865502</v>
      </c>
      <c r="P136" s="16" t="n">
        <f aca="false">($B140-SUM(N135:N135))/N136-1</f>
        <v>14.7835993185691</v>
      </c>
      <c r="Q136" s="60" t="n">
        <f aca="false">(O$2-COUNTA(M135:M136))/P136</f>
        <v>0.67642525913425</v>
      </c>
      <c r="R136" s="1" t="n">
        <f aca="false">($B$31-SUM(S135:S135))*B144</f>
        <v>665.24440630462</v>
      </c>
      <c r="S136" s="1" t="n">
        <f aca="false">T136-R136</f>
        <v>531.264075057953</v>
      </c>
      <c r="T136" s="1" t="n">
        <f aca="false">T135</f>
        <v>1196.50848136257</v>
      </c>
      <c r="U136" s="16" t="n">
        <f aca="false">($B140-SUM(S135:S135))/S136-1</f>
        <v>16.8884512708689</v>
      </c>
      <c r="V136" s="60" t="n">
        <f aca="false">(T$2-COUNTA(R135:R136))/U136</f>
        <v>0.651332666540835</v>
      </c>
      <c r="W136" s="1" t="n">
        <f aca="false">($B$31-SUM(X135:X135))*B144</f>
        <v>668.95854296611</v>
      </c>
      <c r="X136" s="1" t="n">
        <f aca="false">Y136-W136</f>
        <v>474.490843232318</v>
      </c>
      <c r="Y136" s="1" t="n">
        <f aca="false">Y135</f>
        <v>1143.44938619843</v>
      </c>
      <c r="Z136" s="16" t="n">
        <f aca="false">($B140-SUM(X135:X135))/X136-1</f>
        <v>19.1406428598297</v>
      </c>
      <c r="AA136" s="60" t="n">
        <f aca="false">(Y$2-COUNTA(W135:W136))/Z136</f>
        <v>0.626938190523594</v>
      </c>
      <c r="AB136" s="1" t="n">
        <f aca="false">($B$31-SUM(AC135:AC135))*B144</f>
        <v>672.143762709296</v>
      </c>
      <c r="AC136" s="1" t="n">
        <f aca="false">AD136-AB136</f>
        <v>425.80248430077</v>
      </c>
      <c r="AD136" s="1" t="n">
        <f aca="false">AD135</f>
        <v>1097.94624701007</v>
      </c>
      <c r="AE136" s="16" t="n">
        <f aca="false">($B140-SUM(AC135:AC135))/AC136-1</f>
        <v>21.5504878600178</v>
      </c>
      <c r="AF136" s="60" t="n">
        <f aca="false">(AD$2-COUNTA(AB135:AB136))/AE136</f>
        <v>0.603234603524621</v>
      </c>
      <c r="AG136" s="1" t="n">
        <f aca="false">($B$31-SUM(AH135:AH135))*B144</f>
        <v>674.89964659163</v>
      </c>
      <c r="AH136" s="1" t="n">
        <f aca="false">AI136-AG136</f>
        <v>383.676830670798</v>
      </c>
      <c r="AI136" s="1" t="n">
        <f aca="false">AI135</f>
        <v>1058.57647726243</v>
      </c>
      <c r="AJ136" s="16" t="n">
        <f aca="false">($B140-SUM(AH135:AH135))/AH136-1</f>
        <v>24.1290220102191</v>
      </c>
      <c r="AK136" s="60" t="n">
        <f aca="false">(AI$2-COUNTA(AG135:AG136))/AJ136</f>
        <v>0.580214150166167</v>
      </c>
      <c r="AL136" s="1" t="n">
        <f aca="false">($B$31-SUM(AM135:AM135))*B144</f>
        <v>677.302364856834</v>
      </c>
      <c r="AM136" s="1" t="n">
        <f aca="false">AN136-AL136</f>
        <v>346.949565759822</v>
      </c>
      <c r="AN136" s="1" t="n">
        <f aca="false">AN135</f>
        <v>1024.25193061666</v>
      </c>
      <c r="AO136" s="16" t="n">
        <f aca="false">($B140-SUM(AM135:AM135))/AM136-1</f>
        <v>26.8880535509344</v>
      </c>
      <c r="AP136" s="60" t="n">
        <f aca="false">(AN$2-COUNTA(AL135:AL136))/AO136</f>
        <v>0.557868570574858</v>
      </c>
      <c r="AQ136" s="1" t="n">
        <f aca="false">($B$31-SUM(AR135:AR135))*B144</f>
        <v>679.411178839147</v>
      </c>
      <c r="AR136" s="1" t="n">
        <f aca="false">AS136-AQ136</f>
        <v>314.714837744473</v>
      </c>
      <c r="AS136" s="1" t="n">
        <f aca="false">AS135</f>
        <v>994.12601658362</v>
      </c>
      <c r="AT136" s="16" t="n">
        <f aca="false">($B140-SUM(AR135:AR135))/AR136-1</f>
        <v>29.8402172994998</v>
      </c>
      <c r="AU136" s="60" t="n">
        <f aca="false">(AS$2-COUNTA(AQ135:AQ136))/AT136</f>
        <v>0.536189124878397</v>
      </c>
      <c r="AV136" s="1" t="n">
        <f aca="false">($B$31-SUM(AW135:AW135))*B144</f>
        <v>681.272889605052</v>
      </c>
      <c r="AW136" s="1" t="n">
        <f aca="false">AX136-AV136</f>
        <v>286.257258894209</v>
      </c>
      <c r="AX136" s="1" t="n">
        <f aca="false">AX135</f>
        <v>967.530148499261</v>
      </c>
      <c r="AY136" s="16" t="n">
        <f aca="false">($B140-SUM(AW135:AW135))/AW136-1</f>
        <v>32.9990325104648</v>
      </c>
      <c r="AZ136" s="60" t="n">
        <f aca="false">(AX$2-COUNTA(AV135:AV136))/AY136</f>
        <v>0.515166618736743</v>
      </c>
      <c r="BA136" s="1" t="n">
        <f aca="false">($B$31-SUM(BB135:BB135))*B144</f>
        <v>682.924951979721</v>
      </c>
      <c r="BB136" s="1" t="n">
        <f aca="false">BC136-BA136</f>
        <v>261.004305452836</v>
      </c>
      <c r="BC136" s="1" t="n">
        <f aca="false">BC135</f>
        <v>943.929257432557</v>
      </c>
      <c r="BD136" s="16" t="n">
        <f aca="false">($B140-SUM(BB135:BB135))/BB136-1</f>
        <v>36.3789647861973</v>
      </c>
      <c r="BE136" s="60" t="n">
        <f aca="false">(BC$2-COUNTA(BA135:BA136))/BD136</f>
        <v>0.494791429766838</v>
      </c>
    </row>
    <row r="137" customFormat="false" ht="14.4" hidden="true" customHeight="false" outlineLevel="1" collapsed="false">
      <c r="C137" s="1" t="n">
        <f aca="false">($B$31-SUM(D135:D136))*B144</f>
        <v>595.124998548049</v>
      </c>
      <c r="D137" s="1" t="n">
        <f aca="false">E137-C137</f>
        <v>828.650028725598</v>
      </c>
      <c r="E137" s="1" t="n">
        <f aca="false">E136</f>
        <v>1423.77502727365</v>
      </c>
      <c r="F137" s="16" t="n">
        <f aca="false">($B140-SUM(D135:D136))/D137-1</f>
        <v>9.25980256902743</v>
      </c>
      <c r="G137" s="60" t="n">
        <f aca="false">(E$2-COUNTA(C135:C137))/F137</f>
        <v>0.755955642446837</v>
      </c>
      <c r="H137" s="1" t="n">
        <f aca="false">($B$31-SUM(I135:I136))*B144</f>
        <v>608.195844892281</v>
      </c>
      <c r="I137" s="1" t="n">
        <f aca="false">J137-H137</f>
        <v>725.373203470167</v>
      </c>
      <c r="J137" s="1" t="n">
        <f aca="false">J136</f>
        <v>1333.56904836245</v>
      </c>
      <c r="K137" s="16" t="n">
        <f aca="false">($B140-SUM(I135:I136))/I137-1</f>
        <v>10.9779887488594</v>
      </c>
      <c r="L137" s="60" t="n">
        <f aca="false">(J$2-COUNTA(H135:H137))/K137</f>
        <v>0.728730934510315</v>
      </c>
      <c r="M137" s="1" t="n">
        <f aca="false">($B$31-SUM(N135:N136))*B144</f>
        <v>618.998018438875</v>
      </c>
      <c r="N137" s="1" t="n">
        <f aca="false">O137-M137</f>
        <v>640.021868111329</v>
      </c>
      <c r="O137" s="1" t="n">
        <f aca="false">O136</f>
        <v>1259.0198865502</v>
      </c>
      <c r="P137" s="16" t="n">
        <f aca="false">($B140-SUM(N135:N136))/N137-1</f>
        <v>12.8164479612795</v>
      </c>
      <c r="Q137" s="60" t="n">
        <f aca="false">(O$2-COUNTA(M135:M137))/P137</f>
        <v>0.70222264602411</v>
      </c>
      <c r="R137" s="1" t="n">
        <f aca="false">($B$31-SUM(S135:S136))*B144</f>
        <v>628.055921050563</v>
      </c>
      <c r="S137" s="1" t="n">
        <f aca="false">T137-R137</f>
        <v>568.452560312009</v>
      </c>
      <c r="T137" s="1" t="n">
        <f aca="false">T136</f>
        <v>1196.50848136257</v>
      </c>
      <c r="U137" s="16" t="n">
        <f aca="false">($B140-SUM(S135:S136))/S137-1</f>
        <v>14.7835993185691</v>
      </c>
      <c r="V137" s="60" t="n">
        <f aca="false">(T$2-COUNTA(R135:R137))/U137</f>
        <v>0.67642525913425</v>
      </c>
      <c r="W137" s="1" t="n">
        <f aca="false">($B$31-SUM(X135:X136))*B144</f>
        <v>635.744183939848</v>
      </c>
      <c r="X137" s="1" t="n">
        <f aca="false">Y137-W137</f>
        <v>507.70520225858</v>
      </c>
      <c r="Y137" s="1" t="n">
        <f aca="false">Y136</f>
        <v>1143.44938619843</v>
      </c>
      <c r="Z137" s="16" t="n">
        <f aca="false">($B140-SUM(X135:X136))/X137-1</f>
        <v>16.8884512708689</v>
      </c>
      <c r="AA137" s="60" t="n">
        <f aca="false">(Y$2-COUNTA(W135:W137))/Z137</f>
        <v>0.651332666540835</v>
      </c>
      <c r="AB137" s="1" t="n">
        <f aca="false">($B$31-SUM(AC135:AC136))*B144</f>
        <v>642.337588808242</v>
      </c>
      <c r="AC137" s="1" t="n">
        <f aca="false">AD137-AB137</f>
        <v>455.608658201824</v>
      </c>
      <c r="AD137" s="1" t="n">
        <f aca="false">AD136</f>
        <v>1097.94624701007</v>
      </c>
      <c r="AE137" s="16" t="n">
        <f aca="false">($B140-SUM(AC135:AC136))/AC137-1</f>
        <v>19.1406428598297</v>
      </c>
      <c r="AF137" s="60" t="n">
        <f aca="false">(AD$2-COUNTA(AB135:AB137))/AE137</f>
        <v>0.626938190523594</v>
      </c>
      <c r="AG137" s="1" t="n">
        <f aca="false">($B$31-SUM(AH135:AH136))*B144</f>
        <v>648.042268444674</v>
      </c>
      <c r="AH137" s="1" t="n">
        <f aca="false">AI137-AG137</f>
        <v>410.534208817754</v>
      </c>
      <c r="AI137" s="1" t="n">
        <f aca="false">AI136</f>
        <v>1058.57647726243</v>
      </c>
      <c r="AJ137" s="16" t="n">
        <f aca="false">($B140-SUM(AH135:AH136))/AH137-1</f>
        <v>21.5504878600178</v>
      </c>
      <c r="AK137" s="60" t="n">
        <f aca="false">(AI$2-COUNTA(AG135:AG137))/AJ137</f>
        <v>0.603234603524621</v>
      </c>
      <c r="AL137" s="1" t="n">
        <f aca="false">($B$31-SUM(AM135:AM136))*B144</f>
        <v>653.015895253647</v>
      </c>
      <c r="AM137" s="1" t="n">
        <f aca="false">AN137-AL137</f>
        <v>371.23603536301</v>
      </c>
      <c r="AN137" s="1" t="n">
        <f aca="false">AN136</f>
        <v>1024.25193061666</v>
      </c>
      <c r="AO137" s="16" t="n">
        <f aca="false">($B140-SUM(AM135:AM136))/AM137-1</f>
        <v>24.129022010219</v>
      </c>
      <c r="AP137" s="60" t="n">
        <f aca="false">(AN$2-COUNTA(AL135:AL137))/AO137</f>
        <v>0.580214150166168</v>
      </c>
      <c r="AQ137" s="1" t="n">
        <f aca="false">($B$31-SUM(AR135:AR136))*B144</f>
        <v>657.381140197034</v>
      </c>
      <c r="AR137" s="1" t="n">
        <f aca="false">AS137-AQ137</f>
        <v>336.744876386586</v>
      </c>
      <c r="AS137" s="1" t="n">
        <f aca="false">AS136</f>
        <v>994.12601658362</v>
      </c>
      <c r="AT137" s="16" t="n">
        <f aca="false">($B140-SUM(AR135:AR136))/AR137-1</f>
        <v>26.8880535509344</v>
      </c>
      <c r="AU137" s="60" t="n">
        <f aca="false">(AS$2-COUNTA(AQ135:AQ137))/AT137</f>
        <v>0.557868570574858</v>
      </c>
      <c r="AV137" s="1" t="n">
        <f aca="false">($B$31-SUM(AW135:AW136))*B144</f>
        <v>661.234881482457</v>
      </c>
      <c r="AW137" s="1" t="n">
        <f aca="false">AX137-AV137</f>
        <v>306.295267016803</v>
      </c>
      <c r="AX137" s="1" t="n">
        <f aca="false">AX136</f>
        <v>967.530148499261</v>
      </c>
      <c r="AY137" s="16" t="n">
        <f aca="false">($B140-SUM(AW135:AW136))/AW137-1</f>
        <v>29.8402172994998</v>
      </c>
      <c r="AZ137" s="60" t="n">
        <f aca="false">(AX$2-COUNTA(AV135:AV137))/AY137</f>
        <v>0.536189124878397</v>
      </c>
      <c r="BA137" s="1" t="n">
        <f aca="false">($B$31-SUM(BB135:BB136))*B144</f>
        <v>664.654650598023</v>
      </c>
      <c r="BB137" s="1" t="n">
        <f aca="false">BC137-BA137</f>
        <v>279.274606834535</v>
      </c>
      <c r="BC137" s="1" t="n">
        <f aca="false">BC136</f>
        <v>943.929257432557</v>
      </c>
      <c r="BD137" s="16" t="n">
        <f aca="false">($B140-SUM(BB135:BB136))/BB137-1</f>
        <v>32.9990325104648</v>
      </c>
      <c r="BE137" s="60" t="n">
        <f aca="false">(BC$2-COUNTA(BA135:BA137))/BD137</f>
        <v>0.515166618736743</v>
      </c>
    </row>
    <row r="138" customFormat="false" ht="14.4" hidden="true" customHeight="false" outlineLevel="1" collapsed="false">
      <c r="C138" s="1" t="n">
        <f aca="false">($B$31-SUM(D135:D137))*B144</f>
        <v>537.119496537257</v>
      </c>
      <c r="D138" s="1" t="n">
        <f aca="false">E138-C138</f>
        <v>886.655530736391</v>
      </c>
      <c r="E138" s="1" t="n">
        <f aca="false">E137</f>
        <v>1423.77502727365</v>
      </c>
      <c r="F138" s="16" t="n">
        <f aca="false">($B140-SUM(D135:D137))/D138-1</f>
        <v>7.654021092549</v>
      </c>
      <c r="G138" s="60" t="n">
        <f aca="false">(E$2-COUNTA(C135:C138))/F138</f>
        <v>0.783901680887822</v>
      </c>
      <c r="H138" s="1" t="n">
        <f aca="false">($B$31-SUM(I135:I137))*B144</f>
        <v>557.41972064937</v>
      </c>
      <c r="I138" s="1" t="n">
        <f aca="false">J138-H138</f>
        <v>776.149327713079</v>
      </c>
      <c r="J138" s="1" t="n">
        <f aca="false">J137</f>
        <v>1333.56904836245</v>
      </c>
      <c r="K138" s="16" t="n">
        <f aca="false">($B140-SUM(I135:I137))/I138-1</f>
        <v>9.25980256902744</v>
      </c>
      <c r="L138" s="60" t="n">
        <f aca="false">(J$2-COUNTA(H135:H138))/K138</f>
        <v>0.755955642446836</v>
      </c>
      <c r="M138" s="1" t="n">
        <f aca="false">($B$31-SUM(N135:N137))*B144</f>
        <v>574.196487671082</v>
      </c>
      <c r="N138" s="1" t="n">
        <f aca="false">O138-M138</f>
        <v>684.823398879122</v>
      </c>
      <c r="O138" s="1" t="n">
        <f aca="false">O137</f>
        <v>1259.0198865502</v>
      </c>
      <c r="P138" s="16" t="n">
        <f aca="false">($B140-SUM(N135:N137))/N138-1</f>
        <v>10.9779887488593</v>
      </c>
      <c r="Q138" s="60" t="n">
        <f aca="false">(O$2-COUNTA(M135:M138))/P138</f>
        <v>0.728730934510315</v>
      </c>
      <c r="R138" s="1" t="n">
        <f aca="false">($B$31-SUM(S135:S137))*B144</f>
        <v>588.264241828723</v>
      </c>
      <c r="S138" s="1" t="n">
        <f aca="false">T138-R138</f>
        <v>608.24423953385</v>
      </c>
      <c r="T138" s="1" t="n">
        <f aca="false">T137</f>
        <v>1196.50848136257</v>
      </c>
      <c r="U138" s="16" t="n">
        <f aca="false">($B140-SUM(S135:S137))/S138-1</f>
        <v>12.8164479612795</v>
      </c>
      <c r="V138" s="60" t="n">
        <f aca="false">(T$2-COUNTA(R135:R138))/U138</f>
        <v>0.70222264602411</v>
      </c>
      <c r="W138" s="1" t="n">
        <f aca="false">($B$31-SUM(X135:X137))*B144</f>
        <v>600.204819781747</v>
      </c>
      <c r="X138" s="1" t="n">
        <f aca="false">Y138-W138</f>
        <v>543.244566416681</v>
      </c>
      <c r="Y138" s="1" t="n">
        <f aca="false">Y137</f>
        <v>1143.44938619843</v>
      </c>
      <c r="Z138" s="16" t="n">
        <f aca="false">($B140-SUM(X135:X137))/X138-1</f>
        <v>14.7835993185691</v>
      </c>
      <c r="AA138" s="60" t="n">
        <f aca="false">(Y$2-COUNTA(W135:W138))/Z138</f>
        <v>0.67642525913425</v>
      </c>
      <c r="AB138" s="1" t="n">
        <f aca="false">($B$31-SUM(AC135:AC137))*B144</f>
        <v>610.444982734114</v>
      </c>
      <c r="AC138" s="1" t="n">
        <f aca="false">AD138-AB138</f>
        <v>487.501264275951</v>
      </c>
      <c r="AD138" s="1" t="n">
        <f aca="false">AD137</f>
        <v>1097.94624701007</v>
      </c>
      <c r="AE138" s="16" t="n">
        <f aca="false">($B140-SUM(AC135:AC137))/AC138-1</f>
        <v>16.8884512708689</v>
      </c>
      <c r="AF138" s="60" t="n">
        <f aca="false">(AD$2-COUNTA(AB135:AB138))/AE138</f>
        <v>0.651332666540835</v>
      </c>
      <c r="AG138" s="1" t="n">
        <f aca="false">($B$31-SUM(AH135:AH137))*B144</f>
        <v>619.304873827431</v>
      </c>
      <c r="AH138" s="1" t="n">
        <f aca="false">AI138-AG138</f>
        <v>439.271603434997</v>
      </c>
      <c r="AI138" s="1" t="n">
        <f aca="false">AI137</f>
        <v>1058.57647726243</v>
      </c>
      <c r="AJ138" s="16" t="n">
        <f aca="false">($B140-SUM(AH135:AH137))/AH138-1</f>
        <v>19.1406428598297</v>
      </c>
      <c r="AK138" s="60" t="n">
        <f aca="false">(AI$2-COUNTA(AG135:AG138))/AJ138</f>
        <v>0.626938190523594</v>
      </c>
      <c r="AL138" s="1" t="n">
        <f aca="false">($B$31-SUM(AM135:AM137))*B144</f>
        <v>627.029372778236</v>
      </c>
      <c r="AM138" s="1" t="n">
        <f aca="false">AN138-AL138</f>
        <v>397.22255783842</v>
      </c>
      <c r="AN138" s="1" t="n">
        <f aca="false">AN137</f>
        <v>1024.25193061666</v>
      </c>
      <c r="AO138" s="16" t="n">
        <f aca="false">($B140-SUM(AM135:AM137))/AM138-1</f>
        <v>21.5504878600178</v>
      </c>
      <c r="AP138" s="60" t="n">
        <f aca="false">(AN$2-COUNTA(AL135:AL138))/AO138</f>
        <v>0.603234603524621</v>
      </c>
      <c r="AQ138" s="1" t="n">
        <f aca="false">($B$31-SUM(AR135:AR137))*B144</f>
        <v>633.808998849973</v>
      </c>
      <c r="AR138" s="1" t="n">
        <f aca="false">AS138-AQ138</f>
        <v>360.317017733648</v>
      </c>
      <c r="AS138" s="1" t="n">
        <f aca="false">AS137</f>
        <v>994.12601658362</v>
      </c>
      <c r="AT138" s="16" t="n">
        <f aca="false">($B140-SUM(AR135:AR137))/AR138-1</f>
        <v>24.1290220102191</v>
      </c>
      <c r="AU138" s="60" t="n">
        <f aca="false">(AS$2-COUNTA(AQ135:AQ138))/AT138</f>
        <v>0.580214150166167</v>
      </c>
      <c r="AV138" s="1" t="n">
        <f aca="false">($B$31-SUM(AW135:AW137))*B144</f>
        <v>639.794212791281</v>
      </c>
      <c r="AW138" s="1" t="n">
        <f aca="false">AX138-AV138</f>
        <v>327.73593570798</v>
      </c>
      <c r="AX138" s="1" t="n">
        <f aca="false">AX137</f>
        <v>967.530148499261</v>
      </c>
      <c r="AY138" s="16" t="n">
        <f aca="false">($B140-SUM(AW135:AW137))/AW138-1</f>
        <v>26.8880535509344</v>
      </c>
      <c r="AZ138" s="60" t="n">
        <f aca="false">(AX$2-COUNTA(AV135:AV138))/AY138</f>
        <v>0.557868570574858</v>
      </c>
      <c r="BA138" s="1" t="n">
        <f aca="false">($B$31-SUM(BB135:BB137))*B144</f>
        <v>645.105428119605</v>
      </c>
      <c r="BB138" s="1" t="n">
        <f aca="false">BC138-BA138</f>
        <v>298.823829312952</v>
      </c>
      <c r="BC138" s="1" t="n">
        <f aca="false">BC137</f>
        <v>943.929257432557</v>
      </c>
      <c r="BD138" s="16" t="n">
        <f aca="false">($B140-SUM(BB135:BB137))/BB138-1</f>
        <v>29.8402172994998</v>
      </c>
      <c r="BE138" s="60" t="n">
        <f aca="false">(BC$2-COUNTA(BA135:BA138))/BD138</f>
        <v>0.536189124878397</v>
      </c>
    </row>
    <row r="139" customFormat="false" ht="14.4" hidden="true" customHeight="false" outlineLevel="1" collapsed="false">
      <c r="C139" s="1" t="n">
        <f aca="false">($B$31-SUM(D135:D138))*B144</f>
        <v>475.053609385709</v>
      </c>
      <c r="D139" s="1" t="n">
        <f aca="false">E139-C139</f>
        <v>948.721417887938</v>
      </c>
      <c r="E139" s="1" t="n">
        <f aca="false">E138</f>
        <v>1423.77502727365</v>
      </c>
      <c r="F139" s="16" t="n">
        <f aca="false">($B140-SUM(D135:D138))/D139-1</f>
        <v>6.1532907407</v>
      </c>
      <c r="G139" s="60" t="n">
        <f aca="false">(E$2-COUNTA(C135:C139))/F139</f>
        <v>0.812573338511094</v>
      </c>
      <c r="H139" s="1" t="n">
        <f aca="false">($B$31-SUM(I135:I138))*B144</f>
        <v>503.089267709454</v>
      </c>
      <c r="I139" s="1" t="n">
        <f aca="false">J139-H139</f>
        <v>830.479780652994</v>
      </c>
      <c r="J139" s="1" t="n">
        <f aca="false">J138</f>
        <v>1333.56904836245</v>
      </c>
      <c r="K139" s="16" t="n">
        <f aca="false">($B140-SUM(I135:I138))/I139-1</f>
        <v>7.65402109254901</v>
      </c>
      <c r="L139" s="60" t="n">
        <f aca="false">(J$2-COUNTA(H135:H139))/K139</f>
        <v>0.783901680887821</v>
      </c>
      <c r="M139" s="1" t="n">
        <f aca="false">($B$31-SUM(N135:N138))*B144</f>
        <v>526.258849749544</v>
      </c>
      <c r="N139" s="1" t="n">
        <f aca="false">O139-M139</f>
        <v>732.761036800661</v>
      </c>
      <c r="O139" s="1" t="n">
        <f aca="false">O138</f>
        <v>1259.0198865502</v>
      </c>
      <c r="P139" s="16" t="n">
        <f aca="false">($B140-SUM(N135:N138))/N139-1</f>
        <v>9.25980256902743</v>
      </c>
      <c r="Q139" s="60" t="n">
        <f aca="false">(O$2-COUNTA(M135:M139))/P139</f>
        <v>0.755955642446837</v>
      </c>
      <c r="R139" s="1" t="n">
        <f aca="false">($B$31-SUM(S135:S138))*B144</f>
        <v>545.687145061353</v>
      </c>
      <c r="S139" s="1" t="n">
        <f aca="false">T139-R139</f>
        <v>650.82133630122</v>
      </c>
      <c r="T139" s="1" t="n">
        <f aca="false">T138</f>
        <v>1196.50848136257</v>
      </c>
      <c r="U139" s="16" t="n">
        <f aca="false">($B140-SUM(S135:S138))/S139-1</f>
        <v>10.9779887488594</v>
      </c>
      <c r="V139" s="60" t="n">
        <f aca="false">(T$2-COUNTA(R135:R139))/U139</f>
        <v>0.728730934510315</v>
      </c>
      <c r="W139" s="1" t="n">
        <f aca="false">($B$31-SUM(X135:X138))*B144</f>
        <v>562.17770013258</v>
      </c>
      <c r="X139" s="1" t="n">
        <f aca="false">Y139-W139</f>
        <v>581.271686065849</v>
      </c>
      <c r="Y139" s="1" t="n">
        <f aca="false">Y138</f>
        <v>1143.44938619843</v>
      </c>
      <c r="Z139" s="16" t="n">
        <f aca="false">($B140-SUM(X135:X138))/X139-1</f>
        <v>12.8164479612795</v>
      </c>
      <c r="AA139" s="60" t="n">
        <f aca="false">(Y$2-COUNTA(W135:W139))/Z139</f>
        <v>0.70222264602411</v>
      </c>
      <c r="AB139" s="1" t="n">
        <f aca="false">($B$31-SUM(AC135:AC138))*B144</f>
        <v>576.319894234797</v>
      </c>
      <c r="AC139" s="1" t="n">
        <f aca="false">AD139-AB139</f>
        <v>521.626352775268</v>
      </c>
      <c r="AD139" s="1" t="n">
        <f aca="false">AD138</f>
        <v>1097.94624701007</v>
      </c>
      <c r="AE139" s="16" t="n">
        <f aca="false">($B140-SUM(AC135:AC138))/AC139-1</f>
        <v>14.7835993185691</v>
      </c>
      <c r="AF139" s="60" t="n">
        <f aca="false">(AD$2-COUNTA(AB135:AB139))/AE139</f>
        <v>0.676425259134249</v>
      </c>
      <c r="AG139" s="1" t="n">
        <f aca="false">($B$31-SUM(AH135:AH138))*B144</f>
        <v>588.555861586982</v>
      </c>
      <c r="AH139" s="1" t="n">
        <f aca="false">AI139-AG139</f>
        <v>470.020615675447</v>
      </c>
      <c r="AI139" s="1" t="n">
        <f aca="false">AI138</f>
        <v>1058.57647726243</v>
      </c>
      <c r="AJ139" s="16" t="n">
        <f aca="false">($B140-SUM(AH135:AH138))/AH139-1</f>
        <v>16.8884512708689</v>
      </c>
      <c r="AK139" s="60" t="n">
        <f aca="false">(AI$2-COUNTA(AG135:AG139))/AJ139</f>
        <v>0.651332666540835</v>
      </c>
      <c r="AL139" s="1" t="n">
        <f aca="false">($B$31-SUM(AM135:AM138))*B144</f>
        <v>599.223793729547</v>
      </c>
      <c r="AM139" s="1" t="n">
        <f aca="false">AN139-AL139</f>
        <v>425.02813688711</v>
      </c>
      <c r="AN139" s="1" t="n">
        <f aca="false">AN138</f>
        <v>1024.25193061666</v>
      </c>
      <c r="AO139" s="16" t="n">
        <f aca="false">($B140-SUM(AM135:AM138))/AM139-1</f>
        <v>19.1406428598297</v>
      </c>
      <c r="AP139" s="60" t="n">
        <f aca="false">(AN$2-COUNTA(AL135:AL139))/AO139</f>
        <v>0.626938190523595</v>
      </c>
      <c r="AQ139" s="1" t="n">
        <f aca="false">($B$31-SUM(AR135:AR138))*B144</f>
        <v>608.586807608617</v>
      </c>
      <c r="AR139" s="1" t="n">
        <f aca="false">AS139-AQ139</f>
        <v>385.539208975003</v>
      </c>
      <c r="AS139" s="1" t="n">
        <f aca="false">AS138</f>
        <v>994.12601658362</v>
      </c>
      <c r="AT139" s="16" t="n">
        <f aca="false">($B140-SUM(AR135:AR138))/AR139-1</f>
        <v>21.5504878600178</v>
      </c>
      <c r="AU139" s="60" t="n">
        <f aca="false">(AS$2-COUNTA(AQ135:AQ139))/AT139</f>
        <v>0.603234603524621</v>
      </c>
      <c r="AV139" s="1" t="n">
        <f aca="false">($B$31-SUM(AW135:AW138))*B144</f>
        <v>616.852697291722</v>
      </c>
      <c r="AW139" s="1" t="n">
        <f aca="false">AX139-AV139</f>
        <v>350.677451207538</v>
      </c>
      <c r="AX139" s="1" t="n">
        <f aca="false">AX138</f>
        <v>967.530148499261</v>
      </c>
      <c r="AY139" s="16" t="n">
        <f aca="false">($B140-SUM(AW135:AW138))/AW139-1</f>
        <v>24.129022010219</v>
      </c>
      <c r="AZ139" s="60" t="n">
        <f aca="false">(AX$2-COUNTA(AV135:AV139))/AY139</f>
        <v>0.580214150166168</v>
      </c>
      <c r="BA139" s="1" t="n">
        <f aca="false">($B$31-SUM(BB135:BB138))*B144</f>
        <v>624.187760067699</v>
      </c>
      <c r="BB139" s="1" t="n">
        <f aca="false">BC139-BA139</f>
        <v>319.741497364859</v>
      </c>
      <c r="BC139" s="1" t="n">
        <f aca="false">BC138</f>
        <v>943.929257432557</v>
      </c>
      <c r="BD139" s="16" t="n">
        <f aca="false">($B140-SUM(BB135:BB138))/BB139-1</f>
        <v>26.8880535509344</v>
      </c>
      <c r="BE139" s="60" t="n">
        <f aca="false">(BC$2-COUNTA(BA135:BA139))/BD139</f>
        <v>0.557868570574858</v>
      </c>
    </row>
    <row r="140" customFormat="false" ht="14.4" hidden="true" customHeight="false" outlineLevel="1" collapsed="false">
      <c r="A140" s="61" t="s">
        <v>40</v>
      </c>
      <c r="B140" s="62" t="n">
        <v>10000</v>
      </c>
      <c r="C140" s="1" t="n">
        <f aca="false">($B$31-SUM(D135:D139))*B144</f>
        <v>408.643110133554</v>
      </c>
      <c r="D140" s="1" t="n">
        <f aca="false">E140-C140</f>
        <v>1015.13191714009</v>
      </c>
      <c r="E140" s="1" t="n">
        <f aca="false">E139</f>
        <v>1423.77502727365</v>
      </c>
      <c r="F140" s="16" t="n">
        <f aca="false">($B140-SUM(D135:D139))/D140-1</f>
        <v>4.75073901</v>
      </c>
      <c r="G140" s="60" t="n">
        <f aca="false">(E$2-COUNTA(C135:C140))/F140</f>
        <v>0.841974267915004</v>
      </c>
      <c r="H140" s="1" t="n">
        <f aca="false">($B$31-SUM(I135:I139))*B144</f>
        <v>444.955683063744</v>
      </c>
      <c r="I140" s="1" t="n">
        <f aca="false">J140-H140</f>
        <v>888.613365298704</v>
      </c>
      <c r="J140" s="1" t="n">
        <f aca="false">J139</f>
        <v>1333.56904836245</v>
      </c>
      <c r="K140" s="16" t="n">
        <f aca="false">($B140-SUM(I135:I139))/I140-1</f>
        <v>6.1532907407</v>
      </c>
      <c r="L140" s="60" t="n">
        <f aca="false">(J$2-COUNTA(H135:H140))/K140</f>
        <v>0.812573338511093</v>
      </c>
      <c r="M140" s="1" t="n">
        <f aca="false">($B$31-SUM(N135:N139))*B144</f>
        <v>474.965577173498</v>
      </c>
      <c r="N140" s="1" t="n">
        <f aca="false">O140-M140</f>
        <v>784.054309376707</v>
      </c>
      <c r="O140" s="1" t="n">
        <f aca="false">O139</f>
        <v>1259.0198865502</v>
      </c>
      <c r="P140" s="16" t="n">
        <f aca="false">($B140-SUM(N135:N139))/N140-1</f>
        <v>7.654021092549</v>
      </c>
      <c r="Q140" s="60" t="n">
        <f aca="false">(O$2-COUNTA(M135:M140))/P140</f>
        <v>0.783901680887822</v>
      </c>
      <c r="R140" s="1" t="n">
        <f aca="false">($B$31-SUM(S135:S139))*B144</f>
        <v>500.129651520268</v>
      </c>
      <c r="S140" s="1" t="n">
        <f aca="false">T140-R140</f>
        <v>696.378829842305</v>
      </c>
      <c r="T140" s="1" t="n">
        <f aca="false">T139</f>
        <v>1196.50848136257</v>
      </c>
      <c r="U140" s="16" t="n">
        <f aca="false">($B140-SUM(S135:S139))/S140-1</f>
        <v>9.25980256902743</v>
      </c>
      <c r="V140" s="60" t="n">
        <f aca="false">(T$2-COUNTA(R135:R140))/U140</f>
        <v>0.755955642446837</v>
      </c>
      <c r="W140" s="1" t="n">
        <f aca="false">($B$31-SUM(X135:X139))*B144</f>
        <v>521.48868210797</v>
      </c>
      <c r="X140" s="1" t="n">
        <f aca="false">Y140-W140</f>
        <v>621.960704090458</v>
      </c>
      <c r="Y140" s="1" t="n">
        <f aca="false">Y139</f>
        <v>1143.44938619843</v>
      </c>
      <c r="Z140" s="16" t="n">
        <f aca="false">($B140-SUM(X135:X139))/X140-1</f>
        <v>10.9779887488593</v>
      </c>
      <c r="AA140" s="60" t="n">
        <f aca="false">(Y$2-COUNTA(W135:W140))/Z140</f>
        <v>0.728730934510315</v>
      </c>
      <c r="AB140" s="1" t="n">
        <f aca="false">($B$31-SUM(AC135:AC139))*B144</f>
        <v>539.806049540529</v>
      </c>
      <c r="AC140" s="1" t="n">
        <f aca="false">AD140-AB140</f>
        <v>558.140197469537</v>
      </c>
      <c r="AD140" s="1" t="n">
        <f aca="false">AD139</f>
        <v>1097.94624701007</v>
      </c>
      <c r="AE140" s="16" t="n">
        <f aca="false">($B140-SUM(AC135:AC139))/AC140-1</f>
        <v>12.8164479612795</v>
      </c>
      <c r="AF140" s="60" t="n">
        <f aca="false">(AD$2-COUNTA(AB135:AB140))/AE140</f>
        <v>0.702222646024109</v>
      </c>
      <c r="AG140" s="1" t="n">
        <f aca="false">($B$31-SUM(AH135:AH139))*B144</f>
        <v>555.6544184897</v>
      </c>
      <c r="AH140" s="1" t="n">
        <f aca="false">AI140-AG140</f>
        <v>502.922058772728</v>
      </c>
      <c r="AI140" s="1" t="n">
        <f aca="false">AI139</f>
        <v>1058.57647726243</v>
      </c>
      <c r="AJ140" s="16" t="n">
        <f aca="false">($B140-SUM(AH135:AH139))/AH140-1</f>
        <v>14.7835993185691</v>
      </c>
      <c r="AK140" s="60" t="n">
        <f aca="false">(AI$2-COUNTA(AG135:AG140))/AJ140</f>
        <v>0.67642525913425</v>
      </c>
      <c r="AL140" s="1" t="n">
        <f aca="false">($B$31-SUM(AM135:AM139))*B144</f>
        <v>569.471824147449</v>
      </c>
      <c r="AM140" s="1" t="n">
        <f aca="false">AN140-AL140</f>
        <v>454.780106469207</v>
      </c>
      <c r="AN140" s="1" t="n">
        <f aca="false">AN139</f>
        <v>1024.25193061666</v>
      </c>
      <c r="AO140" s="16" t="n">
        <f aca="false">($B140-SUM(AM135:AM139))/AM140-1</f>
        <v>16.8884512708689</v>
      </c>
      <c r="AP140" s="60" t="n">
        <f aca="false">(AN$2-COUNTA(AL135:AL140))/AO140</f>
        <v>0.651332666540836</v>
      </c>
      <c r="AQ140" s="1" t="n">
        <f aca="false">($B$31-SUM(AR135:AR139))*B144</f>
        <v>581.599062980367</v>
      </c>
      <c r="AR140" s="1" t="n">
        <f aca="false">AS140-AQ140</f>
        <v>412.526953603253</v>
      </c>
      <c r="AS140" s="1" t="n">
        <f aca="false">AS139</f>
        <v>994.12601658362</v>
      </c>
      <c r="AT140" s="16" t="n">
        <f aca="false">($B140-SUM(AR135:AR139))/AR140-1</f>
        <v>19.1406428598297</v>
      </c>
      <c r="AU140" s="60" t="n">
        <f aca="false">(AS$2-COUNTA(AQ135:AQ140))/AT140</f>
        <v>0.626938190523594</v>
      </c>
      <c r="AV140" s="1" t="n">
        <f aca="false">($B$31-SUM(AW135:AW139))*B144</f>
        <v>592.305275707195</v>
      </c>
      <c r="AW140" s="1" t="n">
        <f aca="false">AX140-AV140</f>
        <v>375.224872792066</v>
      </c>
      <c r="AX140" s="1" t="n">
        <f aca="false">AX139</f>
        <v>967.530148499261</v>
      </c>
      <c r="AY140" s="16" t="n">
        <f aca="false">($B140-SUM(AW135:AW139))/AW140-1</f>
        <v>21.5504878600178</v>
      </c>
      <c r="AZ140" s="60" t="n">
        <f aca="false">(AX$2-COUNTA(AV135:AV140))/AY140</f>
        <v>0.603234603524621</v>
      </c>
      <c r="BA140" s="1" t="n">
        <f aca="false">($B$31-SUM(BB135:BB139))*B144</f>
        <v>601.805855252158</v>
      </c>
      <c r="BB140" s="1" t="n">
        <f aca="false">BC140-BA140</f>
        <v>342.123402180399</v>
      </c>
      <c r="BC140" s="1" t="n">
        <f aca="false">BC139</f>
        <v>943.929257432557</v>
      </c>
      <c r="BD140" s="16" t="n">
        <f aca="false">($B140-SUM(BB135:BB139))/BB140-1</f>
        <v>24.129022010219</v>
      </c>
      <c r="BE140" s="60" t="n">
        <f aca="false">(BC$2-COUNTA(BA135:BA140))/BD140</f>
        <v>0.580214150166168</v>
      </c>
    </row>
    <row r="141" customFormat="false" ht="14.4" hidden="true" customHeight="false" outlineLevel="1" collapsed="false">
      <c r="A141" s="62"/>
      <c r="B141" s="62"/>
      <c r="C141" s="1" t="n">
        <f aca="false">($B$31-SUM(D135:D140))*B144</f>
        <v>337.583875933747</v>
      </c>
      <c r="D141" s="1" t="n">
        <f aca="false">E141-C141</f>
        <v>1086.1911513399</v>
      </c>
      <c r="E141" s="1" t="n">
        <f aca="false">E140</f>
        <v>1423.77502727365</v>
      </c>
      <c r="F141" s="16" t="n">
        <f aca="false">($B140-SUM(D135:D140))/D141-1</f>
        <v>3.439943</v>
      </c>
      <c r="G141" s="60" t="n">
        <f aca="false">(E$2-COUNTA(C135:C141))/F141</f>
        <v>0.87210747387384</v>
      </c>
      <c r="H141" s="1" t="n">
        <f aca="false">($B$31-SUM(I135:I140))*B144</f>
        <v>382.752747492835</v>
      </c>
      <c r="I141" s="1" t="n">
        <f aca="false">J141-H141</f>
        <v>950.816300869613</v>
      </c>
      <c r="J141" s="1" t="n">
        <f aca="false">J140</f>
        <v>1333.56904836245</v>
      </c>
      <c r="K141" s="16" t="n">
        <f aca="false">($B140-SUM(I135:I140))/I141-1</f>
        <v>4.75073901</v>
      </c>
      <c r="L141" s="60" t="n">
        <f aca="false">(J$2-COUNTA(H135:H141))/K141</f>
        <v>0.841974267915003</v>
      </c>
      <c r="M141" s="1" t="n">
        <f aca="false">($B$31-SUM(N135:N140))*B144</f>
        <v>420.081775517128</v>
      </c>
      <c r="N141" s="1" t="n">
        <f aca="false">O141-M141</f>
        <v>838.938111033077</v>
      </c>
      <c r="O141" s="1" t="n">
        <f aca="false">O140</f>
        <v>1259.0198865502</v>
      </c>
      <c r="P141" s="16" t="n">
        <f aca="false">($B140-SUM(N135:N140))/N141-1</f>
        <v>6.1532907407</v>
      </c>
      <c r="Q141" s="60" t="n">
        <f aca="false">(O$2-COUNTA(M135:M141))/P141</f>
        <v>0.812573338511094</v>
      </c>
      <c r="R141" s="1" t="n">
        <f aca="false">($B$31-SUM(S135:S140))*B144</f>
        <v>451.383133431307</v>
      </c>
      <c r="S141" s="1" t="n">
        <f aca="false">T141-R141</f>
        <v>745.125347931266</v>
      </c>
      <c r="T141" s="1" t="n">
        <f aca="false">T140</f>
        <v>1196.50848136257</v>
      </c>
      <c r="U141" s="16" t="n">
        <f aca="false">($B140-SUM(S135:S140))/S141-1</f>
        <v>7.654021092549</v>
      </c>
      <c r="V141" s="60" t="n">
        <f aca="false">(T$2-COUNTA(R135:R141))/U141</f>
        <v>0.783901680887821</v>
      </c>
      <c r="W141" s="1" t="n">
        <f aca="false">($B$31-SUM(X135:X140))*B144</f>
        <v>477.951432821638</v>
      </c>
      <c r="X141" s="1" t="n">
        <f aca="false">Y141-W141</f>
        <v>665.49795337679</v>
      </c>
      <c r="Y141" s="1" t="n">
        <f aca="false">Y140</f>
        <v>1143.44938619843</v>
      </c>
      <c r="Z141" s="16" t="n">
        <f aca="false">($B140-SUM(X135:X140))/X141-1</f>
        <v>9.25980256902743</v>
      </c>
      <c r="AA141" s="60" t="n">
        <f aca="false">(Y$2-COUNTA(W135:W141))/Z141</f>
        <v>0.755955642446837</v>
      </c>
      <c r="AB141" s="1" t="n">
        <f aca="false">($B$31-SUM(AC135:AC140))*B144</f>
        <v>500.736235717661</v>
      </c>
      <c r="AC141" s="1" t="n">
        <f aca="false">AD141-AB141</f>
        <v>597.210011292404</v>
      </c>
      <c r="AD141" s="1" t="n">
        <f aca="false">AD140</f>
        <v>1097.94624701007</v>
      </c>
      <c r="AE141" s="16" t="n">
        <f aca="false">($B140-SUM(AC135:AC140))/AC141-1</f>
        <v>10.9779887488594</v>
      </c>
      <c r="AF141" s="60" t="n">
        <f aca="false">(AD$2-COUNTA(AB135:AB141))/AE141</f>
        <v>0.728730934510315</v>
      </c>
      <c r="AG141" s="1" t="n">
        <f aca="false">($B$31-SUM(AH135:AH140))*B144</f>
        <v>520.44987437561</v>
      </c>
      <c r="AH141" s="1" t="n">
        <f aca="false">AI141-AG141</f>
        <v>538.126602886819</v>
      </c>
      <c r="AI141" s="1" t="n">
        <f aca="false">AI140</f>
        <v>1058.57647726243</v>
      </c>
      <c r="AJ141" s="16" t="n">
        <f aca="false">($B140-SUM(AH135:AH140))/AH141-1</f>
        <v>12.8164479612795</v>
      </c>
      <c r="AK141" s="60" t="n">
        <f aca="false">(AI$2-COUNTA(AG135:AG141))/AJ141</f>
        <v>0.70222264602411</v>
      </c>
      <c r="AL141" s="1" t="n">
        <f aca="false">($B$31-SUM(AM135:AM140))*B144</f>
        <v>537.637216694604</v>
      </c>
      <c r="AM141" s="1" t="n">
        <f aca="false">AN141-AL141</f>
        <v>486.614713922052</v>
      </c>
      <c r="AN141" s="1" t="n">
        <f aca="false">AN140</f>
        <v>1024.25193061666</v>
      </c>
      <c r="AO141" s="16" t="n">
        <f aca="false">($B140-SUM(AM135:AM140))/AM141-1</f>
        <v>14.7835993185691</v>
      </c>
      <c r="AP141" s="60" t="n">
        <f aca="false">(AN$2-COUNTA(AL135:AL141))/AO141</f>
        <v>0.67642525913425</v>
      </c>
      <c r="AQ141" s="1" t="n">
        <f aca="false">($B$31-SUM(AR135:AR140))*B144</f>
        <v>552.722176228139</v>
      </c>
      <c r="AR141" s="1" t="n">
        <f aca="false">AS141-AQ141</f>
        <v>441.403840355481</v>
      </c>
      <c r="AS141" s="1" t="n">
        <f aca="false">AS140</f>
        <v>994.12601658362</v>
      </c>
      <c r="AT141" s="16" t="n">
        <f aca="false">($B140-SUM(AR135:AR140))/AR141-1</f>
        <v>16.8884512708689</v>
      </c>
      <c r="AU141" s="60" t="n">
        <f aca="false">(AS$2-COUNTA(AQ135:AQ141))/AT141</f>
        <v>0.651332666540835</v>
      </c>
      <c r="AV141" s="1" t="n">
        <f aca="false">($B$31-SUM(AW135:AW140))*B144</f>
        <v>566.03953461175</v>
      </c>
      <c r="AW141" s="1" t="n">
        <f aca="false">AX141-AV141</f>
        <v>401.490613887511</v>
      </c>
      <c r="AX141" s="1" t="n">
        <f aca="false">AX140</f>
        <v>967.530148499261</v>
      </c>
      <c r="AY141" s="16" t="n">
        <f aca="false">($B140-SUM(AW135:AW140))/AW141-1</f>
        <v>19.1406428598297</v>
      </c>
      <c r="AZ141" s="60" t="n">
        <f aca="false">(AX$2-COUNTA(AV135:AV141))/AY141</f>
        <v>0.626938190523594</v>
      </c>
      <c r="BA141" s="1" t="n">
        <f aca="false">($B$31-SUM(BB135:BB140))*B144</f>
        <v>577.857217099531</v>
      </c>
      <c r="BB141" s="1" t="n">
        <f aca="false">BC141-BA141</f>
        <v>366.072040333027</v>
      </c>
      <c r="BC141" s="1" t="n">
        <f aca="false">BC140</f>
        <v>943.929257432557</v>
      </c>
      <c r="BD141" s="16" t="n">
        <f aca="false">($B140-SUM(BB135:BB140))/BB141-1</f>
        <v>21.5504878600178</v>
      </c>
      <c r="BE141" s="60" t="n">
        <f aca="false">(BC$2-COUNTA(BA135:BA141))/BD141</f>
        <v>0.603234603524621</v>
      </c>
    </row>
    <row r="142" customFormat="false" ht="14.4" hidden="true" customHeight="false" outlineLevel="1" collapsed="false">
      <c r="A142" s="62"/>
      <c r="B142" s="62"/>
      <c r="C142" s="1" t="n">
        <f aca="false">($B$31-SUM(D135:D141))*B144</f>
        <v>261.550495339954</v>
      </c>
      <c r="D142" s="1" t="n">
        <f aca="false">E142-C142</f>
        <v>1162.22453193369</v>
      </c>
      <c r="E142" s="1" t="n">
        <f aca="false">E141</f>
        <v>1423.77502727365</v>
      </c>
      <c r="F142" s="16" t="n">
        <f aca="false">($B140-SUM(D135:D141))/D142-1</f>
        <v>2.2149</v>
      </c>
      <c r="G142" s="60" t="n">
        <f aca="false">(E$2-COUNTA(C135:C142))/F142</f>
        <v>0.902975303625446</v>
      </c>
      <c r="H142" s="1" t="n">
        <f aca="false">($B$31-SUM(I135:I141))*B144</f>
        <v>316.195606431962</v>
      </c>
      <c r="I142" s="1" t="n">
        <f aca="false">J142-H142</f>
        <v>1017.37344193049</v>
      </c>
      <c r="J142" s="1" t="n">
        <f aca="false">J141</f>
        <v>1333.56904836245</v>
      </c>
      <c r="K142" s="16" t="n">
        <f aca="false">($B140-SUM(I135:I141))/I142-1</f>
        <v>3.439943</v>
      </c>
      <c r="L142" s="60" t="n">
        <f aca="false">(J$2-COUNTA(H135:H142))/K142</f>
        <v>0.87210747387384</v>
      </c>
      <c r="M142" s="1" t="n">
        <f aca="false">($B$31-SUM(N135:N141))*B144</f>
        <v>361.356107744813</v>
      </c>
      <c r="N142" s="1" t="n">
        <f aca="false">O142-M142</f>
        <v>897.663778805392</v>
      </c>
      <c r="O142" s="1" t="n">
        <f aca="false">O141</f>
        <v>1259.0198865502</v>
      </c>
      <c r="P142" s="16" t="n">
        <f aca="false">($B140-SUM(N135:N141))/N142-1</f>
        <v>4.75073901</v>
      </c>
      <c r="Q142" s="60" t="n">
        <f aca="false">(O$2-COUNTA(M135:M142))/P142</f>
        <v>0.841974267915004</v>
      </c>
      <c r="R142" s="1" t="n">
        <f aca="false">($B$31-SUM(S135:S141))*B144</f>
        <v>399.224359076118</v>
      </c>
      <c r="S142" s="1" t="n">
        <f aca="false">T142-R142</f>
        <v>797.284122286455</v>
      </c>
      <c r="T142" s="1" t="n">
        <f aca="false">T141</f>
        <v>1196.50848136257</v>
      </c>
      <c r="U142" s="16" t="n">
        <f aca="false">($B140-SUM(S135:S141))/S142-1</f>
        <v>6.1532907407</v>
      </c>
      <c r="V142" s="60" t="n">
        <f aca="false">(T$2-COUNTA(R135:R142))/U142</f>
        <v>0.812573338511093</v>
      </c>
      <c r="W142" s="1" t="n">
        <f aca="false">($B$31-SUM(X135:X141))*B144</f>
        <v>431.366576085263</v>
      </c>
      <c r="X142" s="1" t="n">
        <f aca="false">Y142-W142</f>
        <v>712.082810113165</v>
      </c>
      <c r="Y142" s="1" t="n">
        <f aca="false">Y141</f>
        <v>1143.44938619843</v>
      </c>
      <c r="Z142" s="16" t="n">
        <f aca="false">($B140-SUM(X135:X141))/X142-1</f>
        <v>7.654021092549</v>
      </c>
      <c r="AA142" s="60" t="n">
        <f aca="false">(Y$2-COUNTA(W135:W142))/Z142</f>
        <v>0.783901680887822</v>
      </c>
      <c r="AB142" s="1" t="n">
        <f aca="false">($B$31-SUM(AC135:AC141))*B144</f>
        <v>458.931534927193</v>
      </c>
      <c r="AC142" s="1" t="n">
        <f aca="false">AD142-AB142</f>
        <v>639.014712082872</v>
      </c>
      <c r="AD142" s="1" t="n">
        <f aca="false">AD141</f>
        <v>1097.94624701007</v>
      </c>
      <c r="AE142" s="16" t="n">
        <f aca="false">($B140-SUM(AC135:AC141))/AC142-1</f>
        <v>9.25980256902744</v>
      </c>
      <c r="AF142" s="60" t="n">
        <f aca="false">(AD$2-COUNTA(AB135:AB142))/AE142</f>
        <v>0.755955642446836</v>
      </c>
      <c r="AG142" s="1" t="n">
        <f aca="false">($B$31-SUM(AH135:AH141))*B144</f>
        <v>482.781012173532</v>
      </c>
      <c r="AH142" s="1" t="n">
        <f aca="false">AI142-AG142</f>
        <v>575.795465088896</v>
      </c>
      <c r="AI142" s="1" t="n">
        <f aca="false">AI141</f>
        <v>1058.57647726243</v>
      </c>
      <c r="AJ142" s="16" t="n">
        <f aca="false">($B140-SUM(AH135:AH141))/AH142-1</f>
        <v>10.9779887488593</v>
      </c>
      <c r="AK142" s="60" t="n">
        <f aca="false">(AI$2-COUNTA(AG135:AG142))/AJ142</f>
        <v>0.728730934510315</v>
      </c>
      <c r="AL142" s="1" t="n">
        <f aca="false">($B$31-SUM(AM135:AM141))*B144</f>
        <v>503.574186720061</v>
      </c>
      <c r="AM142" s="1" t="n">
        <f aca="false">AN142-AL142</f>
        <v>520.677743896596</v>
      </c>
      <c r="AN142" s="1" t="n">
        <f aca="false">AN141</f>
        <v>1024.25193061666</v>
      </c>
      <c r="AO142" s="16" t="n">
        <f aca="false">($B140-SUM(AM135:AM141))/AM142-1</f>
        <v>12.8164479612795</v>
      </c>
      <c r="AP142" s="60" t="n">
        <f aca="false">(AN$2-COUNTA(AL135:AL142))/AO142</f>
        <v>0.70222264602411</v>
      </c>
      <c r="AQ142" s="1" t="n">
        <f aca="false">($B$31-SUM(AR135:AR141))*B144</f>
        <v>521.823907403256</v>
      </c>
      <c r="AR142" s="1" t="n">
        <f aca="false">AS142-AQ142</f>
        <v>472.302109180365</v>
      </c>
      <c r="AS142" s="1" t="n">
        <f aca="false">AS141</f>
        <v>994.12601658362</v>
      </c>
      <c r="AT142" s="16" t="n">
        <f aca="false">($B140-SUM(AR135:AR141))/AR142-1</f>
        <v>14.7835993185691</v>
      </c>
      <c r="AU142" s="60" t="n">
        <f aca="false">(AS$2-COUNTA(AQ135:AQ142))/AT142</f>
        <v>0.67642525913425</v>
      </c>
      <c r="AV142" s="1" t="n">
        <f aca="false">($B$31-SUM(AW135:AW141))*B144</f>
        <v>537.935191639624</v>
      </c>
      <c r="AW142" s="1" t="n">
        <f aca="false">AX142-AV142</f>
        <v>429.594956859636</v>
      </c>
      <c r="AX142" s="1" t="n">
        <f aca="false">AX141</f>
        <v>967.530148499261</v>
      </c>
      <c r="AY142" s="16" t="n">
        <f aca="false">($B140-SUM(AW135:AW141))/AW142-1</f>
        <v>16.8884512708689</v>
      </c>
      <c r="AZ142" s="60" t="n">
        <f aca="false">(AX$2-COUNTA(AV135:AV142))/AY142</f>
        <v>0.651332666540835</v>
      </c>
      <c r="BA142" s="1" t="n">
        <f aca="false">($B$31-SUM(BB135:BB141))*B144</f>
        <v>552.232174276219</v>
      </c>
      <c r="BB142" s="1" t="n">
        <f aca="false">BC142-BA142</f>
        <v>391.697083156338</v>
      </c>
      <c r="BC142" s="1" t="n">
        <f aca="false">BC141</f>
        <v>943.929257432557</v>
      </c>
      <c r="BD142" s="16" t="n">
        <f aca="false">($B140-SUM(BB135:BB141))/BB142-1</f>
        <v>19.1406428598297</v>
      </c>
      <c r="BE142" s="60" t="n">
        <f aca="false">(BC$2-COUNTA(BA135:BA142))/BD142</f>
        <v>0.626938190523594</v>
      </c>
    </row>
    <row r="143" customFormat="false" ht="14.4" hidden="true" customHeight="false" outlineLevel="1" collapsed="false">
      <c r="A143" s="62"/>
      <c r="B143" s="62"/>
      <c r="C143" s="1" t="n">
        <f aca="false">($B$31-SUM(D135:D142))*B144</f>
        <v>180.194778104596</v>
      </c>
      <c r="D143" s="1" t="n">
        <f aca="false">E143-C143</f>
        <v>1243.58024916905</v>
      </c>
      <c r="E143" s="1" t="n">
        <f aca="false">E142</f>
        <v>1423.77502727365</v>
      </c>
      <c r="F143" s="16" t="n">
        <f aca="false">($B140-SUM(D135:D142))/D143-1</f>
        <v>1.07</v>
      </c>
      <c r="G143" s="60" t="n">
        <f aca="false">(E$2-COUNTA(C135:C143))/F143</f>
        <v>0.934579439252336</v>
      </c>
      <c r="H143" s="1" t="n">
        <f aca="false">($B$31-SUM(I135:I142))*B144</f>
        <v>244.979465496828</v>
      </c>
      <c r="I143" s="1" t="n">
        <f aca="false">J143-H143</f>
        <v>1088.58958286562</v>
      </c>
      <c r="J143" s="1" t="n">
        <f aca="false">J142</f>
        <v>1333.56904836245</v>
      </c>
      <c r="K143" s="16" t="n">
        <f aca="false">($B140-SUM(I135:I142))/I143-1</f>
        <v>2.2149</v>
      </c>
      <c r="L143" s="60" t="n">
        <f aca="false">(J$2-COUNTA(H135:H143))/K143</f>
        <v>0.902975303625445</v>
      </c>
      <c r="M143" s="1" t="n">
        <f aca="false">($B$31-SUM(N135:N142))*B144</f>
        <v>298.519643228435</v>
      </c>
      <c r="N143" s="1" t="n">
        <f aca="false">O143-M143</f>
        <v>960.50024332177</v>
      </c>
      <c r="O143" s="1" t="n">
        <f aca="false">O142</f>
        <v>1259.0198865502</v>
      </c>
      <c r="P143" s="16" t="n">
        <f aca="false">($B140-SUM(N135:N142))/N143-1</f>
        <v>3.439943</v>
      </c>
      <c r="Q143" s="60" t="n">
        <f aca="false">(O$2-COUNTA(M135:M143))/P143</f>
        <v>0.87210747387384</v>
      </c>
      <c r="R143" s="1" t="n">
        <f aca="false">($B$31-SUM(S135:S142))*B144</f>
        <v>343.414470516066</v>
      </c>
      <c r="S143" s="1" t="n">
        <f aca="false">T143-R143</f>
        <v>853.094010846507</v>
      </c>
      <c r="T143" s="1" t="n">
        <f aca="false">T142</f>
        <v>1196.50848136257</v>
      </c>
      <c r="U143" s="16" t="n">
        <f aca="false">($B140-SUM(S135:S142))/S143-1</f>
        <v>4.75073901</v>
      </c>
      <c r="V143" s="60" t="n">
        <f aca="false">(T$2-COUNTA(R135:R143))/U143</f>
        <v>0.841974267915004</v>
      </c>
      <c r="W143" s="1" t="n">
        <f aca="false">($B$31-SUM(X135:X142))*B144</f>
        <v>381.520779377341</v>
      </c>
      <c r="X143" s="1" t="n">
        <f aca="false">Y143-W143</f>
        <v>761.928606821087</v>
      </c>
      <c r="Y143" s="1" t="n">
        <f aca="false">Y142</f>
        <v>1143.44938619843</v>
      </c>
      <c r="Z143" s="16" t="n">
        <f aca="false">($B140-SUM(X135:X142))/X143-1</f>
        <v>6.1532907407</v>
      </c>
      <c r="AA143" s="60" t="n">
        <f aca="false">(Y$2-COUNTA(W135:W143))/Z143</f>
        <v>0.812573338511094</v>
      </c>
      <c r="AB143" s="1" t="n">
        <f aca="false">($B$31-SUM(AC135:AC142))*B144</f>
        <v>414.200505081392</v>
      </c>
      <c r="AC143" s="1" t="n">
        <f aca="false">AD143-AB143</f>
        <v>683.745741928674</v>
      </c>
      <c r="AD143" s="1" t="n">
        <f aca="false">AD142</f>
        <v>1097.94624701007</v>
      </c>
      <c r="AE143" s="16" t="n">
        <f aca="false">($B140-SUM(AC135:AC142))/AC143-1</f>
        <v>7.65402109254901</v>
      </c>
      <c r="AF143" s="60" t="n">
        <f aca="false">(AD$2-COUNTA(AB135:AB143))/AE143</f>
        <v>0.783901680887821</v>
      </c>
      <c r="AG143" s="1" t="n">
        <f aca="false">($B$31-SUM(AH135:AH142))*B144</f>
        <v>442.47532961731</v>
      </c>
      <c r="AH143" s="1" t="n">
        <f aca="false">AI143-AG143</f>
        <v>616.101147645119</v>
      </c>
      <c r="AI143" s="1" t="n">
        <f aca="false">AI142</f>
        <v>1058.57647726243</v>
      </c>
      <c r="AJ143" s="16" t="n">
        <f aca="false">($B140-SUM(AH135:AH142))/AH143-1</f>
        <v>9.25980256902743</v>
      </c>
      <c r="AK143" s="60" t="n">
        <f aca="false">(AI$2-COUNTA(AG135:AG143))/AJ143</f>
        <v>0.755955642446837</v>
      </c>
      <c r="AL143" s="1" t="n">
        <f aca="false">($B$31-SUM(AM135:AM142))*B144</f>
        <v>467.126744647299</v>
      </c>
      <c r="AM143" s="1" t="n">
        <f aca="false">AN143-AL143</f>
        <v>557.125185969357</v>
      </c>
      <c r="AN143" s="1" t="n">
        <f aca="false">AN142</f>
        <v>1024.25193061666</v>
      </c>
      <c r="AO143" s="16" t="n">
        <f aca="false">($B140-SUM(AM135:AM142))/AM143-1</f>
        <v>10.9779887488593</v>
      </c>
      <c r="AP143" s="60" t="n">
        <f aca="false">(AN$2-COUNTA(AL135:AL143))/AO143</f>
        <v>0.728730934510316</v>
      </c>
      <c r="AQ143" s="1" t="n">
        <f aca="false">($B$31-SUM(AR135:AR142))*B144</f>
        <v>488.76275976063</v>
      </c>
      <c r="AR143" s="1" t="n">
        <f aca="false">AS143-AQ143</f>
        <v>505.36325682299</v>
      </c>
      <c r="AS143" s="1" t="n">
        <f aca="false">AS142</f>
        <v>994.12601658362</v>
      </c>
      <c r="AT143" s="16" t="n">
        <f aca="false">($B140-SUM(AR135:AR142))/AR143-1</f>
        <v>12.8164479612795</v>
      </c>
      <c r="AU143" s="60" t="n">
        <f aca="false">(AS$2-COUNTA(AQ135:AQ143))/AT143</f>
        <v>0.70222264602411</v>
      </c>
      <c r="AV143" s="1" t="n">
        <f aca="false">($B$31-SUM(AW135:AW142))*B144</f>
        <v>507.86354465945</v>
      </c>
      <c r="AW143" s="1" t="n">
        <f aca="false">AX143-AV143</f>
        <v>459.666603839811</v>
      </c>
      <c r="AX143" s="1" t="n">
        <f aca="false">AX142</f>
        <v>967.530148499261</v>
      </c>
      <c r="AY143" s="16" t="n">
        <f aca="false">($B140-SUM(AW135:AW142))/AW143-1</f>
        <v>14.7835993185691</v>
      </c>
      <c r="AZ143" s="60" t="n">
        <f aca="false">(AX$2-COUNTA(AV135:AV143))/AY143</f>
        <v>0.67642525913425</v>
      </c>
      <c r="BA143" s="1" t="n">
        <f aca="false">($B$31-SUM(BB135:BB142))*B144</f>
        <v>524.813378455275</v>
      </c>
      <c r="BB143" s="1" t="n">
        <f aca="false">BC143-BA143</f>
        <v>419.115878977282</v>
      </c>
      <c r="BC143" s="1" t="n">
        <f aca="false">BC142</f>
        <v>943.929257432557</v>
      </c>
      <c r="BD143" s="16" t="n">
        <f aca="false">($B140-SUM(BB135:BB142))/BB143-1</f>
        <v>16.8884512708689</v>
      </c>
      <c r="BE143" s="60" t="n">
        <f aca="false">(BC$2-COUNTA(BA135:BA143))/BD143</f>
        <v>0.651332666540835</v>
      </c>
    </row>
    <row r="144" customFormat="false" ht="14.4" hidden="true" customHeight="false" outlineLevel="1" collapsed="false">
      <c r="A144" s="61" t="s">
        <v>42</v>
      </c>
      <c r="B144" s="63" t="n">
        <v>0.07</v>
      </c>
      <c r="C144" s="1" t="n">
        <f aca="false">($B$31-SUM(D135:D143))*B144</f>
        <v>93.144160662762</v>
      </c>
      <c r="D144" s="1" t="n">
        <f aca="false">E144-C144</f>
        <v>1330.63086661089</v>
      </c>
      <c r="E144" s="1" t="n">
        <f aca="false">E143</f>
        <v>1423.77502727365</v>
      </c>
      <c r="F144" s="16" t="n">
        <f aca="false">($B140-SUM(D135:D143))/D144-1</f>
        <v>0</v>
      </c>
      <c r="G144" s="60" t="e">
        <f aca="false">(E$2-COUNTA(C135:C144))/F144</f>
        <v>#DIV/0!</v>
      </c>
      <c r="H144" s="1" t="n">
        <f aca="false">($B$31-SUM(I135:I143))*B144</f>
        <v>168.778194696235</v>
      </c>
      <c r="I144" s="1" t="n">
        <f aca="false">J144-H144</f>
        <v>1164.79085366621</v>
      </c>
      <c r="J144" s="1" t="n">
        <f aca="false">J143</f>
        <v>1333.56904836245</v>
      </c>
      <c r="K144" s="16" t="n">
        <f aca="false">($B140-SUM(I135:I143))/I144-1</f>
        <v>1.07</v>
      </c>
      <c r="L144" s="60" t="n">
        <f aca="false">(J$2-COUNTA(H135:H144))/K144</f>
        <v>0.934579439252334</v>
      </c>
      <c r="M144" s="1" t="n">
        <f aca="false">($B$31-SUM(N135:N143))*B144</f>
        <v>231.284626195911</v>
      </c>
      <c r="N144" s="1" t="n">
        <f aca="false">O144-M144</f>
        <v>1027.73526035429</v>
      </c>
      <c r="O144" s="1" t="n">
        <f aca="false">O143</f>
        <v>1259.0198865502</v>
      </c>
      <c r="P144" s="16" t="n">
        <f aca="false">($B140-SUM(N135:N143))/N144-1</f>
        <v>2.2149</v>
      </c>
      <c r="Q144" s="60" t="n">
        <f aca="false">(O$2-COUNTA(M135:M144))/P144</f>
        <v>0.902975303625446</v>
      </c>
      <c r="R144" s="1" t="n">
        <f aca="false">($B$31-SUM(S135:S143))*B144</f>
        <v>283.697889756811</v>
      </c>
      <c r="S144" s="1" t="n">
        <f aca="false">T144-R144</f>
        <v>912.810591605762</v>
      </c>
      <c r="T144" s="1" t="n">
        <f aca="false">T143</f>
        <v>1196.50848136257</v>
      </c>
      <c r="U144" s="16" t="n">
        <f aca="false">($B140-SUM(S135:S143))/S144-1</f>
        <v>3.439943</v>
      </c>
      <c r="V144" s="60" t="n">
        <f aca="false">(T$2-COUNTA(R135:R144))/U144</f>
        <v>0.87210747387384</v>
      </c>
      <c r="W144" s="1" t="n">
        <f aca="false">($B$31-SUM(X135:X143))*B144</f>
        <v>328.185776899865</v>
      </c>
      <c r="X144" s="1" t="n">
        <f aca="false">Y144-W144</f>
        <v>815.263609298563</v>
      </c>
      <c r="Y144" s="1" t="n">
        <f aca="false">Y143</f>
        <v>1143.44938619843</v>
      </c>
      <c r="Z144" s="16" t="n">
        <f aca="false">($B140-SUM(X135:X143))/X144-1</f>
        <v>4.75073901</v>
      </c>
      <c r="AA144" s="60" t="n">
        <f aca="false">(Y$2-COUNTA(W135:W144))/Z144</f>
        <v>0.841974267915004</v>
      </c>
      <c r="AB144" s="1" t="n">
        <f aca="false">($B$31-SUM(AC135:AC143))*B144</f>
        <v>366.338303146385</v>
      </c>
      <c r="AC144" s="1" t="n">
        <f aca="false">AD144-AB144</f>
        <v>731.607943863681</v>
      </c>
      <c r="AD144" s="1" t="n">
        <f aca="false">AD143</f>
        <v>1097.94624701007</v>
      </c>
      <c r="AE144" s="16" t="n">
        <f aca="false">($B140-SUM(AC135:AC143))/AC144-1</f>
        <v>6.15329074070001</v>
      </c>
      <c r="AF144" s="60" t="n">
        <f aca="false">(AD$2-COUNTA(AB135:AB144))/AE144</f>
        <v>0.812573338511093</v>
      </c>
      <c r="AG144" s="1" t="n">
        <f aca="false">($B$31-SUM(AH135:AH143))*B144</f>
        <v>399.348249282151</v>
      </c>
      <c r="AH144" s="1" t="n">
        <f aca="false">AI144-AG144</f>
        <v>659.228227980277</v>
      </c>
      <c r="AI144" s="1" t="n">
        <f aca="false">AI143</f>
        <v>1058.57647726243</v>
      </c>
      <c r="AJ144" s="16" t="n">
        <f aca="false">($B140-SUM(AH135:AH143))/AH144-1</f>
        <v>7.65402109254899</v>
      </c>
      <c r="AK144" s="60" t="n">
        <f aca="false">(AI$2-COUNTA(AG135:AG144))/AJ144</f>
        <v>0.783901680887822</v>
      </c>
      <c r="AL144" s="1" t="n">
        <f aca="false">($B$31-SUM(AM135:AM143))*B144</f>
        <v>428.127981629444</v>
      </c>
      <c r="AM144" s="1" t="n">
        <f aca="false">AN144-AL144</f>
        <v>596.123948987212</v>
      </c>
      <c r="AN144" s="1" t="n">
        <f aca="false">AN143</f>
        <v>1024.25193061666</v>
      </c>
      <c r="AO144" s="16" t="n">
        <f aca="false">($B140-SUM(AM135:AM143))/AM144-1</f>
        <v>9.25980256902742</v>
      </c>
      <c r="AP144" s="60" t="n">
        <f aca="false">(AN$2-COUNTA(AL135:AL144))/AO144</f>
        <v>0.755955642446838</v>
      </c>
      <c r="AQ144" s="1" t="n">
        <f aca="false">($B$31-SUM(AR135:AR143))*B144</f>
        <v>453.387331783021</v>
      </c>
      <c r="AR144" s="1" t="n">
        <f aca="false">AS144-AQ144</f>
        <v>540.738684800599</v>
      </c>
      <c r="AS144" s="1" t="n">
        <f aca="false">AS143</f>
        <v>994.12601658362</v>
      </c>
      <c r="AT144" s="16" t="n">
        <f aca="false">($B140-SUM(AR135:AR143))/AR144-1</f>
        <v>10.9779887488593</v>
      </c>
      <c r="AU144" s="60" t="n">
        <f aca="false">(AS$2-COUNTA(AQ135:AQ144))/AT144</f>
        <v>0.728730934510315</v>
      </c>
      <c r="AV144" s="1" t="n">
        <f aca="false">($B$31-SUM(AW135:AW143))*B144</f>
        <v>475.686882390663</v>
      </c>
      <c r="AW144" s="1" t="n">
        <f aca="false">AX144-AV144</f>
        <v>491.843266108598</v>
      </c>
      <c r="AX144" s="1" t="n">
        <f aca="false">AX143</f>
        <v>967.530148499261</v>
      </c>
      <c r="AY144" s="16" t="n">
        <f aca="false">($B140-SUM(AW135:AW143))/AW144-1</f>
        <v>12.8164479612795</v>
      </c>
      <c r="AZ144" s="60" t="n">
        <f aca="false">(AX$2-COUNTA(AV135:AV144))/AY144</f>
        <v>0.70222264602411</v>
      </c>
      <c r="BA144" s="1" t="n">
        <f aca="false">($B$31-SUM(BB135:BB143))*B144</f>
        <v>495.475266926865</v>
      </c>
      <c r="BB144" s="1" t="n">
        <f aca="false">BC144-BA144</f>
        <v>448.453990505692</v>
      </c>
      <c r="BC144" s="1" t="n">
        <f aca="false">BC143</f>
        <v>943.929257432557</v>
      </c>
      <c r="BD144" s="16" t="n">
        <f aca="false">($B140-SUM(BB135:BB143))/BB144-1</f>
        <v>14.7835993185691</v>
      </c>
      <c r="BE144" s="60" t="n">
        <f aca="false">(BC$2-COUNTA(BA135:BA144))/BD144</f>
        <v>0.67642525913425</v>
      </c>
    </row>
    <row r="145" customFormat="false" ht="14.4" hidden="true" customHeight="false" outlineLevel="1" collapsed="false">
      <c r="D145" s="1" t="n">
        <f aca="false">SUM($D135:D144)-$B140</f>
        <v>0</v>
      </c>
      <c r="F145" s="16"/>
      <c r="G145" s="60"/>
      <c r="H145" s="1" t="n">
        <f aca="false">($B$31-SUM(I135:I144))*B144</f>
        <v>87.2428349395996</v>
      </c>
      <c r="I145" s="1" t="n">
        <f aca="false">J145-H145</f>
        <v>1246.32621342285</v>
      </c>
      <c r="J145" s="1" t="n">
        <f aca="false">J144</f>
        <v>1333.56904836245</v>
      </c>
      <c r="K145" s="16" t="n">
        <f aca="false">($B140-SUM(I135:I144))/I145-1</f>
        <v>2.22044604925031E-015</v>
      </c>
      <c r="L145" s="60" t="n">
        <f aca="false">(J$2-COUNTA(H135:H145))/K145</f>
        <v>0</v>
      </c>
      <c r="M145" s="1" t="n">
        <f aca="false">($B$31-SUM(N135:N144))*B144</f>
        <v>159.343157971111</v>
      </c>
      <c r="N145" s="1" t="n">
        <f aca="false">O145-M145</f>
        <v>1099.67672857909</v>
      </c>
      <c r="O145" s="1" t="n">
        <f aca="false">O144</f>
        <v>1259.0198865502</v>
      </c>
      <c r="P145" s="16" t="n">
        <f aca="false">($B140-SUM(N135:N144))/N145-1</f>
        <v>1.07</v>
      </c>
      <c r="Q145" s="60" t="n">
        <f aca="false">(O$2-COUNTA(M135:M145))/P145</f>
        <v>0.934579439252338</v>
      </c>
      <c r="R145" s="1" t="n">
        <f aca="false">($B$31-SUM(S135:S144))*B144</f>
        <v>219.801148344407</v>
      </c>
      <c r="S145" s="1" t="n">
        <f aca="false">T145-R145</f>
        <v>976.707333018165</v>
      </c>
      <c r="T145" s="1" t="n">
        <f aca="false">T144</f>
        <v>1196.50848136257</v>
      </c>
      <c r="U145" s="16" t="n">
        <f aca="false">($B140-SUM(S135:S144))/S145-1</f>
        <v>2.2149</v>
      </c>
      <c r="V145" s="60" t="n">
        <f aca="false">(T$2-COUNTA(R135:R145))/U145</f>
        <v>0.902975303625445</v>
      </c>
      <c r="W145" s="1" t="n">
        <f aca="false">($B$31-SUM(X135:X144))*B144</f>
        <v>271.117324248966</v>
      </c>
      <c r="X145" s="1" t="n">
        <f aca="false">Y145-W145</f>
        <v>872.332061949462</v>
      </c>
      <c r="Y145" s="1" t="n">
        <f aca="false">Y144</f>
        <v>1143.44938619843</v>
      </c>
      <c r="Z145" s="16" t="n">
        <f aca="false">($B140-SUM(X135:X144))/X145-1</f>
        <v>3.439943</v>
      </c>
      <c r="AA145" s="60" t="n">
        <f aca="false">(Y$2-COUNTA(W135:W145))/Z145</f>
        <v>0.872107473873841</v>
      </c>
      <c r="AB145" s="1" t="n">
        <f aca="false">($B$31-SUM(AC135:AC144))*B144</f>
        <v>315.125747075927</v>
      </c>
      <c r="AC145" s="1" t="n">
        <f aca="false">AD145-AB145</f>
        <v>782.820499934138</v>
      </c>
      <c r="AD145" s="1" t="n">
        <f aca="false">AD144</f>
        <v>1097.94624701007</v>
      </c>
      <c r="AE145" s="16" t="n">
        <f aca="false">($B140-SUM(AC135:AC144))/AC145-1</f>
        <v>4.75073901000001</v>
      </c>
      <c r="AF145" s="60" t="n">
        <f aca="false">(AD$2-COUNTA(AB135:AB145))/AE145</f>
        <v>0.841974267915003</v>
      </c>
      <c r="AG145" s="1" t="n">
        <f aca="false">($B$31-SUM(AH135:AH144))*B144</f>
        <v>353.202273323532</v>
      </c>
      <c r="AH145" s="1" t="n">
        <f aca="false">AI145-AG145</f>
        <v>705.374203938897</v>
      </c>
      <c r="AI145" s="1" t="n">
        <f aca="false">AI144</f>
        <v>1058.57647726243</v>
      </c>
      <c r="AJ145" s="16" t="n">
        <f aca="false">($B140-SUM(AH135:AH144))/AH145-1</f>
        <v>6.1532907407</v>
      </c>
      <c r="AK145" s="60" t="n">
        <f aca="false">(AI$2-COUNTA(AG135:AG145))/AJ145</f>
        <v>0.812573338511094</v>
      </c>
      <c r="AL145" s="1" t="n">
        <f aca="false">($B$31-SUM(AM135:AM144))*B144</f>
        <v>386.399305200339</v>
      </c>
      <c r="AM145" s="1" t="n">
        <f aca="false">AN145-AL145</f>
        <v>637.852625416317</v>
      </c>
      <c r="AN145" s="1" t="n">
        <f aca="false">AN144</f>
        <v>1024.25193061666</v>
      </c>
      <c r="AO145" s="16" t="n">
        <f aca="false">($B140-SUM(AM135:AM144))/AM145-1</f>
        <v>7.65402109254899</v>
      </c>
      <c r="AP145" s="60" t="n">
        <f aca="false">(AN$2-COUNTA(AL135:AL145))/AO145</f>
        <v>0.783901680887823</v>
      </c>
      <c r="AQ145" s="1" t="n">
        <f aca="false">($B$31-SUM(AR135:AR144))*B144</f>
        <v>415.535623846979</v>
      </c>
      <c r="AR145" s="1" t="n">
        <f aca="false">AS145-AQ145</f>
        <v>578.590392736641</v>
      </c>
      <c r="AS145" s="1" t="n">
        <f aca="false">AS144</f>
        <v>994.12601658362</v>
      </c>
      <c r="AT145" s="16" t="n">
        <f aca="false">($B140-SUM(AR135:AR144))/AR145-1</f>
        <v>9.25980256902743</v>
      </c>
      <c r="AU145" s="60" t="n">
        <f aca="false">(AS$2-COUNTA(AQ135:AQ145))/AT145</f>
        <v>0.755955642446837</v>
      </c>
      <c r="AV145" s="1" t="n">
        <f aca="false">($B$31-SUM(AW135:AW144))*B144</f>
        <v>441.257853763061</v>
      </c>
      <c r="AW145" s="1" t="n">
        <f aca="false">AX145-AV145</f>
        <v>526.272294736199</v>
      </c>
      <c r="AX145" s="1" t="n">
        <f aca="false">AX144</f>
        <v>967.530148499261</v>
      </c>
      <c r="AY145" s="16" t="n">
        <f aca="false">($B140-SUM(AW135:AW144))/AW145-1</f>
        <v>10.9779887488593</v>
      </c>
      <c r="AZ145" s="60" t="n">
        <f aca="false">(AX$2-COUNTA(AV135:AV145))/AY145</f>
        <v>0.728730934510315</v>
      </c>
      <c r="BA145" s="1" t="n">
        <f aca="false">($B$31-SUM(BB135:BB144))*B144</f>
        <v>464.083487591467</v>
      </c>
      <c r="BB145" s="1" t="n">
        <f aca="false">BC145-BA145</f>
        <v>479.84576984109</v>
      </c>
      <c r="BC145" s="1" t="n">
        <f aca="false">BC144</f>
        <v>943.929257432557</v>
      </c>
      <c r="BD145" s="16" t="n">
        <f aca="false">($B140-SUM(BB135:BB144))/BB145-1</f>
        <v>12.8164479612795</v>
      </c>
      <c r="BE145" s="60" t="n">
        <f aca="false">(BC$2-COUNTA(BA135:BA145))/BD145</f>
        <v>0.70222264602411</v>
      </c>
    </row>
    <row r="146" customFormat="false" ht="14.4" hidden="true" customHeight="false" outlineLevel="1" collapsed="false">
      <c r="F146" s="16"/>
      <c r="G146" s="60"/>
      <c r="I146" s="1" t="n">
        <f aca="false">SUM($I135:I145)-$B140</f>
        <v>0</v>
      </c>
      <c r="K146" s="16"/>
      <c r="L146" s="60"/>
      <c r="M146" s="1" t="n">
        <f aca="false">($B$31-SUM(N135:N145))*B144</f>
        <v>82.3657869705741</v>
      </c>
      <c r="N146" s="1" t="n">
        <f aca="false">O146-M146</f>
        <v>1176.65409957963</v>
      </c>
      <c r="O146" s="1" t="n">
        <f aca="false">O145</f>
        <v>1259.0198865502</v>
      </c>
      <c r="P146" s="16" t="n">
        <f aca="false">($B140-SUM(N135:N145))/N146-1</f>
        <v>-9.99200722162641E-016</v>
      </c>
      <c r="Q146" s="60" t="n">
        <f aca="false">(O$2-COUNTA(M135:M146))/P146</f>
        <v>0</v>
      </c>
      <c r="R146" s="1" t="n">
        <f aca="false">($B$31-SUM(S135:S145))*B144</f>
        <v>151.431635033136</v>
      </c>
      <c r="S146" s="1" t="n">
        <f aca="false">T146-R146</f>
        <v>1045.07684632944</v>
      </c>
      <c r="T146" s="1" t="n">
        <f aca="false">T145</f>
        <v>1196.50848136257</v>
      </c>
      <c r="U146" s="16" t="n">
        <f aca="false">($B140-SUM(S135:S145))/S146-1</f>
        <v>1.07</v>
      </c>
      <c r="V146" s="60" t="n">
        <f aca="false">(T$2-COUNTA(R135:R146))/U146</f>
        <v>0.934579439252335</v>
      </c>
      <c r="W146" s="1" t="n">
        <f aca="false">($B$31-SUM(X135:X145))*B144</f>
        <v>210.054079912503</v>
      </c>
      <c r="X146" s="1" t="n">
        <f aca="false">Y146-W146</f>
        <v>933.395306285925</v>
      </c>
      <c r="Y146" s="1" t="n">
        <f aca="false">Y145</f>
        <v>1143.44938619843</v>
      </c>
      <c r="Z146" s="16" t="n">
        <f aca="false">($B140-SUM(X135:X145))/X146-1</f>
        <v>2.2149</v>
      </c>
      <c r="AA146" s="60" t="n">
        <f aca="false">(Y$2-COUNTA(W135:W146))/Z146</f>
        <v>0.902975303625446</v>
      </c>
      <c r="AB146" s="1" t="n">
        <f aca="false">($B$31-SUM(AC135:AC145))*B144</f>
        <v>260.328312080537</v>
      </c>
      <c r="AC146" s="1" t="n">
        <f aca="false">AD146-AB146</f>
        <v>837.617934929528</v>
      </c>
      <c r="AD146" s="1" t="n">
        <f aca="false">AD145</f>
        <v>1097.94624701007</v>
      </c>
      <c r="AE146" s="16" t="n">
        <f aca="false">($B140-SUM(AC135:AC145))/AC146-1</f>
        <v>3.439943</v>
      </c>
      <c r="AF146" s="60" t="n">
        <f aca="false">(AD$2-COUNTA(AB135:AB146))/AE146</f>
        <v>0.87210747387384</v>
      </c>
      <c r="AG146" s="1" t="n">
        <f aca="false">($B$31-SUM(AH135:AH145))*B144</f>
        <v>303.826079047809</v>
      </c>
      <c r="AH146" s="1" t="n">
        <f aca="false">AI146-AG146</f>
        <v>754.750398214619</v>
      </c>
      <c r="AI146" s="1" t="n">
        <f aca="false">AI145</f>
        <v>1058.57647726243</v>
      </c>
      <c r="AJ146" s="16" t="n">
        <f aca="false">($B140-SUM(AH135:AH145))/AH146-1</f>
        <v>4.75073901</v>
      </c>
      <c r="AK146" s="60" t="n">
        <f aca="false">(AI$2-COUNTA(AG135:AG146))/AJ146</f>
        <v>0.841974267915005</v>
      </c>
      <c r="AL146" s="1" t="n">
        <f aca="false">($B$31-SUM(AM135:AM145))*B144</f>
        <v>341.749621421197</v>
      </c>
      <c r="AM146" s="1" t="n">
        <f aca="false">AN146-AL146</f>
        <v>682.502309195459</v>
      </c>
      <c r="AN146" s="1" t="n">
        <f aca="false">AN145</f>
        <v>1024.25193061666</v>
      </c>
      <c r="AO146" s="16" t="n">
        <f aca="false">($B140-SUM(AM135:AM145))/AM146-1</f>
        <v>6.15329074069999</v>
      </c>
      <c r="AP146" s="60" t="n">
        <f aca="false">(AN$2-COUNTA(AL135:AL146))/AO146</f>
        <v>0.812573338511095</v>
      </c>
      <c r="AQ146" s="1" t="n">
        <f aca="false">($B$31-SUM(AR135:AR145))*B144</f>
        <v>375.034296355414</v>
      </c>
      <c r="AR146" s="1" t="n">
        <f aca="false">AS146-AQ146</f>
        <v>619.091720228206</v>
      </c>
      <c r="AS146" s="1" t="n">
        <f aca="false">AS145</f>
        <v>994.12601658362</v>
      </c>
      <c r="AT146" s="16" t="n">
        <f aca="false">($B140-SUM(AR135:AR145))/AR146-1</f>
        <v>7.654021092549</v>
      </c>
      <c r="AU146" s="60" t="n">
        <f aca="false">(AS$2-COUNTA(AQ135:AQ146))/AT146</f>
        <v>0.783901680887822</v>
      </c>
      <c r="AV146" s="1" t="n">
        <f aca="false">($B$31-SUM(AW135:AW145))*B144</f>
        <v>404.418793131527</v>
      </c>
      <c r="AW146" s="1" t="n">
        <f aca="false">AX146-AV146</f>
        <v>563.111355367734</v>
      </c>
      <c r="AX146" s="1" t="n">
        <f aca="false">AX145</f>
        <v>967.530148499261</v>
      </c>
      <c r="AY146" s="16" t="n">
        <f aca="false">($B140-SUM(AW135:AW145))/AW146-1</f>
        <v>9.25980256902743</v>
      </c>
      <c r="AZ146" s="60" t="n">
        <f aca="false">(AX$2-COUNTA(AV135:AV146))/AY146</f>
        <v>0.755955642446837</v>
      </c>
      <c r="BA146" s="1" t="n">
        <f aca="false">($B$31-SUM(BB135:BB145))*B144</f>
        <v>430.49428370259</v>
      </c>
      <c r="BB146" s="1" t="n">
        <f aca="false">BC146-BA146</f>
        <v>513.434973729967</v>
      </c>
      <c r="BC146" s="1" t="n">
        <f aca="false">BC145</f>
        <v>943.929257432557</v>
      </c>
      <c r="BD146" s="16" t="n">
        <f aca="false">($B140-SUM(BB135:BB145))/BB146-1</f>
        <v>10.9779887488593</v>
      </c>
      <c r="BE146" s="60" t="n">
        <f aca="false">(BC$2-COUNTA(BA135:BA146))/BD146</f>
        <v>0.728730934510315</v>
      </c>
    </row>
    <row r="147" customFormat="false" ht="14.4" hidden="true" customHeight="false" outlineLevel="1" collapsed="false">
      <c r="F147" s="16"/>
      <c r="G147" s="60"/>
      <c r="K147" s="16"/>
      <c r="L147" s="60"/>
      <c r="N147" s="1" t="n">
        <f aca="false">SUM($N135:N146)-$B140</f>
        <v>0</v>
      </c>
      <c r="P147" s="16"/>
      <c r="Q147" s="60"/>
      <c r="R147" s="1" t="n">
        <f aca="false">($B$31-SUM(S135:S146))*B144</f>
        <v>78.276255790075</v>
      </c>
      <c r="S147" s="1" t="n">
        <f aca="false">T147-R147</f>
        <v>1118.2322255725</v>
      </c>
      <c r="T147" s="1" t="n">
        <f aca="false">T146</f>
        <v>1196.50848136257</v>
      </c>
      <c r="U147" s="16" t="n">
        <f aca="false">($B140-SUM(S135:S146))/S147-1</f>
        <v>0</v>
      </c>
      <c r="V147" s="60" t="e">
        <f aca="false">(T$2-COUNTA(R135:R147))/U147</f>
        <v>#DIV/0!</v>
      </c>
      <c r="W147" s="1" t="n">
        <f aca="false">($B$31-SUM(X135:X146))*B144</f>
        <v>144.716408472489</v>
      </c>
      <c r="X147" s="1" t="n">
        <f aca="false">Y147-W147</f>
        <v>998.73297772594</v>
      </c>
      <c r="Y147" s="1" t="n">
        <f aca="false">Y146</f>
        <v>1143.44938619843</v>
      </c>
      <c r="Z147" s="16" t="n">
        <f aca="false">($B140-SUM(X135:X146))/X147-1</f>
        <v>1.07</v>
      </c>
      <c r="AA147" s="60" t="n">
        <f aca="false">(Y$2-COUNTA(W135:W147))/Z147</f>
        <v>0.934579439252337</v>
      </c>
      <c r="AB147" s="1" t="n">
        <f aca="false">($B$31-SUM(AC135:AC146))*B144</f>
        <v>201.69505663547</v>
      </c>
      <c r="AC147" s="1" t="n">
        <f aca="false">AD147-AB147</f>
        <v>896.251190374595</v>
      </c>
      <c r="AD147" s="1" t="n">
        <f aca="false">AD146</f>
        <v>1097.94624701007</v>
      </c>
      <c r="AE147" s="16" t="n">
        <f aca="false">($B140-SUM(AC135:AC146))/AC147-1</f>
        <v>2.2149</v>
      </c>
      <c r="AF147" s="60" t="n">
        <f aca="false">(AD$2-COUNTA(AB135:AB147))/AE147</f>
        <v>0.902975303625444</v>
      </c>
      <c r="AG147" s="1" t="n">
        <f aca="false">($B$31-SUM(AH135:AH146))*B144</f>
        <v>250.993551172786</v>
      </c>
      <c r="AH147" s="1" t="n">
        <f aca="false">AI147-AG147</f>
        <v>807.582926089643</v>
      </c>
      <c r="AI147" s="1" t="n">
        <f aca="false">AI146</f>
        <v>1058.57647726243</v>
      </c>
      <c r="AJ147" s="16" t="n">
        <f aca="false">($B140-SUM(AH135:AH146))/AH147-1</f>
        <v>3.439943</v>
      </c>
      <c r="AK147" s="60" t="n">
        <f aca="false">(AI$2-COUNTA(AG135:AG147))/AJ147</f>
        <v>0.872107473873841</v>
      </c>
      <c r="AL147" s="1" t="n">
        <f aca="false">($B$31-SUM(AM135:AM146))*B144</f>
        <v>293.974459777515</v>
      </c>
      <c r="AM147" s="1" t="n">
        <f aca="false">AN147-AL147</f>
        <v>730.277470839141</v>
      </c>
      <c r="AN147" s="1" t="n">
        <f aca="false">AN146</f>
        <v>1024.25193061666</v>
      </c>
      <c r="AO147" s="16" t="n">
        <f aca="false">($B140-SUM(AM135:AM146))/AM147-1</f>
        <v>4.75073900999999</v>
      </c>
      <c r="AP147" s="60" t="n">
        <f aca="false">(AN$2-COUNTA(AL135:AL147))/AO147</f>
        <v>0.841974267915005</v>
      </c>
      <c r="AQ147" s="1" t="n">
        <f aca="false">($B$31-SUM(AR135:AR146))*B144</f>
        <v>331.697875939439</v>
      </c>
      <c r="AR147" s="1" t="n">
        <f aca="false">AS147-AQ147</f>
        <v>662.428140644181</v>
      </c>
      <c r="AS147" s="1" t="n">
        <f aca="false">AS146</f>
        <v>994.12601658362</v>
      </c>
      <c r="AT147" s="16" t="n">
        <f aca="false">($B140-SUM(AR135:AR146))/AR147-1</f>
        <v>6.1532907407</v>
      </c>
      <c r="AU147" s="60" t="n">
        <f aca="false">(AS$2-COUNTA(AQ135:AQ147))/AT147</f>
        <v>0.812573338511094</v>
      </c>
      <c r="AV147" s="1" t="n">
        <f aca="false">($B$31-SUM(AW135:AW146))*B144</f>
        <v>365.000998255786</v>
      </c>
      <c r="AW147" s="1" t="n">
        <f aca="false">AX147-AV147</f>
        <v>602.529150243475</v>
      </c>
      <c r="AX147" s="1" t="n">
        <f aca="false">AX146</f>
        <v>967.530148499261</v>
      </c>
      <c r="AY147" s="16" t="n">
        <f aca="false">($B140-SUM(AW135:AW146))/AW147-1</f>
        <v>7.654021092549</v>
      </c>
      <c r="AZ147" s="60" t="n">
        <f aca="false">(AX$2-COUNTA(AV135:AV147))/AY147</f>
        <v>0.783901680887822</v>
      </c>
      <c r="BA147" s="1" t="n">
        <f aca="false">($B$31-SUM(BB135:BB146))*B144</f>
        <v>394.553835541493</v>
      </c>
      <c r="BB147" s="1" t="n">
        <f aca="false">BC147-BA147</f>
        <v>549.375421891064</v>
      </c>
      <c r="BC147" s="1" t="n">
        <f aca="false">BC146</f>
        <v>943.929257432557</v>
      </c>
      <c r="BD147" s="16" t="n">
        <f aca="false">($B140-SUM(BB135:BB146))/BB147-1</f>
        <v>9.25980256902743</v>
      </c>
      <c r="BE147" s="60" t="n">
        <f aca="false">(BC$2-COUNTA(BA135:BA147))/BD147</f>
        <v>0.755955642446837</v>
      </c>
    </row>
    <row r="148" customFormat="false" ht="14.4" hidden="true" customHeight="false" outlineLevel="1" collapsed="false">
      <c r="F148" s="16"/>
      <c r="G148" s="60"/>
      <c r="K148" s="16"/>
      <c r="L148" s="60"/>
      <c r="P148" s="16"/>
      <c r="Q148" s="60"/>
      <c r="S148" s="1" t="n">
        <f aca="false">SUM($S135:S147)-$B140</f>
        <v>0</v>
      </c>
      <c r="U148" s="16"/>
      <c r="V148" s="60"/>
      <c r="W148" s="1" t="n">
        <f aca="false">($B$31-SUM(X135:X147))*B144</f>
        <v>74.8051000316728</v>
      </c>
      <c r="X148" s="1" t="n">
        <f aca="false">Y148-W148</f>
        <v>1068.64428616676</v>
      </c>
      <c r="Y148" s="1" t="n">
        <f aca="false">Y147</f>
        <v>1143.44938619843</v>
      </c>
      <c r="Z148" s="16" t="n">
        <f aca="false">($B140-SUM(X135:X147))/X148-1</f>
        <v>0</v>
      </c>
      <c r="AA148" s="60" t="n">
        <v>0</v>
      </c>
      <c r="AB148" s="1" t="n">
        <f aca="false">($B$31-SUM(AC135:AC147))*B144</f>
        <v>138.957473309249</v>
      </c>
      <c r="AC148" s="1" t="n">
        <f aca="false">AD148-AB148</f>
        <v>958.988773700817</v>
      </c>
      <c r="AD148" s="1" t="n">
        <f aca="false">AD147</f>
        <v>1097.94624701007</v>
      </c>
      <c r="AE148" s="16" t="n">
        <f aca="false">($B140-SUM(AC135:AC147))/AC148-1</f>
        <v>1.07</v>
      </c>
      <c r="AF148" s="60" t="n">
        <f aca="false">(AD$2-COUNTA(AB135:AB148))/AE148</f>
        <v>0.934579439252333</v>
      </c>
      <c r="AG148" s="1" t="n">
        <f aca="false">($B$31-SUM(AH135:AH147))*B144</f>
        <v>194.462746346511</v>
      </c>
      <c r="AH148" s="1" t="n">
        <f aca="false">AI148-AG148</f>
        <v>864.113730915918</v>
      </c>
      <c r="AI148" s="1" t="n">
        <f aca="false">AI147</f>
        <v>1058.57647726243</v>
      </c>
      <c r="AJ148" s="16" t="n">
        <f aca="false">($B140-SUM(AH135:AH147))/AH148-1</f>
        <v>2.2149</v>
      </c>
      <c r="AK148" s="60" t="n">
        <f aca="false">(AI$2-COUNTA(AG135:AG148))/AJ148</f>
        <v>0.902975303625447</v>
      </c>
      <c r="AL148" s="1" t="n">
        <f aca="false">($B$31-SUM(AM135:AM147))*B144</f>
        <v>242.855036818775</v>
      </c>
      <c r="AM148" s="1" t="n">
        <f aca="false">AN148-AL148</f>
        <v>781.396893797881</v>
      </c>
      <c r="AN148" s="1" t="n">
        <f aca="false">AN147</f>
        <v>1024.25193061666</v>
      </c>
      <c r="AO148" s="16" t="n">
        <f aca="false">($B140-SUM(AM135:AM147))/AM148-1</f>
        <v>3.43994299999999</v>
      </c>
      <c r="AP148" s="60" t="n">
        <f aca="false">(AN$2-COUNTA(AL135:AL148))/AO148</f>
        <v>0.872107473873843</v>
      </c>
      <c r="AQ148" s="1" t="n">
        <f aca="false">($B$31-SUM(AR135:AR147))*B144</f>
        <v>285.327906094347</v>
      </c>
      <c r="AR148" s="1" t="n">
        <f aca="false">AS148-AQ148</f>
        <v>708.798110489273</v>
      </c>
      <c r="AS148" s="1" t="n">
        <f aca="false">AS147</f>
        <v>994.12601658362</v>
      </c>
      <c r="AT148" s="16" t="n">
        <f aca="false">($B140-SUM(AR135:AR147))/AR148-1</f>
        <v>4.75073901</v>
      </c>
      <c r="AU148" s="60" t="n">
        <f aca="false">(AS$2-COUNTA(AQ135:AQ148))/AT148</f>
        <v>0.841974267915004</v>
      </c>
      <c r="AV148" s="1" t="n">
        <f aca="false">($B$31-SUM(AW135:AW147))*B144</f>
        <v>322.823957738743</v>
      </c>
      <c r="AW148" s="1" t="n">
        <f aca="false">AX148-AV148</f>
        <v>644.706190760518</v>
      </c>
      <c r="AX148" s="1" t="n">
        <f aca="false">AX147</f>
        <v>967.530148499261</v>
      </c>
      <c r="AY148" s="16" t="n">
        <f aca="false">($B140-SUM(AW135:AW147))/AW148-1</f>
        <v>6.1532907407</v>
      </c>
      <c r="AZ148" s="60" t="n">
        <f aca="false">(AX$2-COUNTA(AV135:AV148))/AY148</f>
        <v>0.812573338511094</v>
      </c>
      <c r="BA148" s="1" t="n">
        <f aca="false">($B$31-SUM(BB135:BB147))*B144</f>
        <v>356.097556009118</v>
      </c>
      <c r="BB148" s="1" t="n">
        <f aca="false">BC148-BA148</f>
        <v>587.831701423439</v>
      </c>
      <c r="BC148" s="1" t="n">
        <f aca="false">BC147</f>
        <v>943.929257432557</v>
      </c>
      <c r="BD148" s="16" t="n">
        <f aca="false">($B140-SUM(BB135:BB147))/BB148-1</f>
        <v>7.654021092549</v>
      </c>
      <c r="BE148" s="60" t="n">
        <f aca="false">(BC$2-COUNTA(BA135:BA148))/BD148</f>
        <v>0.783901680887822</v>
      </c>
    </row>
    <row r="149" customFormat="false" ht="14.4" hidden="true" customHeight="false" outlineLevel="1" collapsed="false">
      <c r="F149" s="16"/>
      <c r="G149" s="60"/>
      <c r="K149" s="16"/>
      <c r="L149" s="60"/>
      <c r="P149" s="16"/>
      <c r="Q149" s="60"/>
      <c r="U149" s="16"/>
      <c r="V149" s="60"/>
      <c r="X149" s="1" t="n">
        <f aca="false">SUM($X135:X148)-$B140</f>
        <v>0</v>
      </c>
      <c r="Z149" s="16"/>
      <c r="AA149" s="60"/>
      <c r="AB149" s="1" t="n">
        <f aca="false">($B$31-SUM(AC135:AC148))*B144</f>
        <v>71.8282591501915</v>
      </c>
      <c r="AC149" s="1" t="n">
        <f aca="false">AD149-AB149</f>
        <v>1026.11798785987</v>
      </c>
      <c r="AD149" s="1" t="n">
        <f aca="false">AD148</f>
        <v>1097.94624701007</v>
      </c>
      <c r="AE149" s="16" t="n">
        <f aca="false">($B140-SUM(AC135:AC148))/AC149-1</f>
        <v>3.99680288865056E-015</v>
      </c>
      <c r="AF149" s="60" t="n">
        <f aca="false">(AD$2-COUNTA(AB135:AB149))/AE149</f>
        <v>0</v>
      </c>
      <c r="AG149" s="1" t="n">
        <f aca="false">($B$31-SUM(AH135:AH148))*B144</f>
        <v>133.974785182396</v>
      </c>
      <c r="AH149" s="1" t="n">
        <f aca="false">AI149-AG149</f>
        <v>924.601692080032</v>
      </c>
      <c r="AI149" s="1" t="n">
        <f aca="false">AI148</f>
        <v>1058.57647726243</v>
      </c>
      <c r="AJ149" s="16" t="n">
        <f aca="false">($B140-SUM(AH135:AH148))/AH149-1</f>
        <v>1.07</v>
      </c>
      <c r="AK149" s="60" t="n">
        <f aca="false">(AI$2-COUNTA(AG135:AG149))/AJ149</f>
        <v>0.934579439252339</v>
      </c>
      <c r="AL149" s="1" t="n">
        <f aca="false">($B$31-SUM(AM135:AM148))*B144</f>
        <v>188.157254252923</v>
      </c>
      <c r="AM149" s="1" t="n">
        <f aca="false">AN149-AL149</f>
        <v>836.094676363733</v>
      </c>
      <c r="AN149" s="1" t="n">
        <f aca="false">AN148</f>
        <v>1024.25193061666</v>
      </c>
      <c r="AO149" s="16" t="n">
        <f aca="false">($B140-SUM(AM135:AM148))/AM149-1</f>
        <v>2.21489999999999</v>
      </c>
      <c r="AP149" s="60" t="n">
        <f aca="false">(AN$2-COUNTA(AL135:AL149))/AO149</f>
        <v>0.90297530362545</v>
      </c>
      <c r="AQ149" s="1" t="n">
        <f aca="false">($B$31-SUM(AR135:AR148))*B144</f>
        <v>235.712038360098</v>
      </c>
      <c r="AR149" s="1" t="n">
        <f aca="false">AS149-AQ149</f>
        <v>758.413978223522</v>
      </c>
      <c r="AS149" s="1" t="n">
        <f aca="false">AS148</f>
        <v>994.12601658362</v>
      </c>
      <c r="AT149" s="16" t="n">
        <f aca="false">($B140-SUM(AR135:AR148))/AR149-1</f>
        <v>3.439943</v>
      </c>
      <c r="AU149" s="60" t="n">
        <f aca="false">(AS$2-COUNTA(AQ135:AQ149))/AT149</f>
        <v>0.872107473873841</v>
      </c>
      <c r="AV149" s="1" t="n">
        <f aca="false">($B$31-SUM(AW135:AW148))*B144</f>
        <v>277.694524385506</v>
      </c>
      <c r="AW149" s="1" t="n">
        <f aca="false">AX149-AV149</f>
        <v>689.835624113754</v>
      </c>
      <c r="AX149" s="1" t="n">
        <f aca="false">AX148</f>
        <v>967.530148499261</v>
      </c>
      <c r="AY149" s="16" t="n">
        <f aca="false">($B140-SUM(AW135:AW148))/AW149-1</f>
        <v>4.75073901</v>
      </c>
      <c r="AZ149" s="60" t="n">
        <f aca="false">(AX$2-COUNTA(AV135:AV149))/AY149</f>
        <v>0.841974267915004</v>
      </c>
      <c r="BA149" s="1" t="n">
        <f aca="false">($B$31-SUM(BB135:BB148))*B144</f>
        <v>314.949336909478</v>
      </c>
      <c r="BB149" s="1" t="n">
        <f aca="false">BC149-BA149</f>
        <v>628.97992052308</v>
      </c>
      <c r="BC149" s="1" t="n">
        <f aca="false">BC148</f>
        <v>943.929257432557</v>
      </c>
      <c r="BD149" s="16" t="n">
        <f aca="false">($B140-SUM(BB135:BB148))/BB149-1</f>
        <v>6.1532907407</v>
      </c>
      <c r="BE149" s="60" t="n">
        <f aca="false">(BC$2-COUNTA(BA135:BA149))/BD149</f>
        <v>0.812573338511094</v>
      </c>
    </row>
    <row r="150" customFormat="false" ht="14.4" hidden="true" customHeight="false" outlineLevel="1" collapsed="false">
      <c r="F150" s="16"/>
      <c r="G150" s="60"/>
      <c r="K150" s="16"/>
      <c r="L150" s="60"/>
      <c r="P150" s="16"/>
      <c r="Q150" s="60"/>
      <c r="U150" s="16"/>
      <c r="V150" s="60"/>
      <c r="Z150" s="16"/>
      <c r="AA150" s="60"/>
      <c r="AC150" s="1" t="n">
        <f aca="false">SUM($AC135:AC149)-$B140</f>
        <v>0</v>
      </c>
      <c r="AE150" s="16"/>
      <c r="AF150" s="60"/>
      <c r="AG150" s="1" t="n">
        <f aca="false">($B$31-SUM(AH135:AH149))*B144</f>
        <v>69.2526667367942</v>
      </c>
      <c r="AH150" s="1" t="n">
        <f aca="false">AI150-AG150</f>
        <v>989.323810525634</v>
      </c>
      <c r="AI150" s="1" t="n">
        <f aca="false">AI149</f>
        <v>1058.57647726243</v>
      </c>
      <c r="AJ150" s="16" t="n">
        <f aca="false">($B140-SUM(AH135:AH149))/AH150-1</f>
        <v>-2.55351295663786E-015</v>
      </c>
      <c r="AK150" s="60" t="n">
        <f aca="false">(AI$2-COUNTA(AG135:AG150))/AJ150</f>
        <v>0</v>
      </c>
      <c r="AL150" s="1" t="n">
        <f aca="false">($B$31-SUM(AM135:AM149))*B144</f>
        <v>129.630626907462</v>
      </c>
      <c r="AM150" s="1" t="n">
        <f aca="false">AN150-AL150</f>
        <v>894.621303709194</v>
      </c>
      <c r="AN150" s="1" t="n">
        <f aca="false">AN149</f>
        <v>1024.25193061666</v>
      </c>
      <c r="AO150" s="16" t="n">
        <f aca="false">($B140-SUM(AM135:AM149))/AM150-1</f>
        <v>1.06999999999999</v>
      </c>
      <c r="AP150" s="60" t="n">
        <f aca="false">(AN$2-COUNTA(AL135:AL150))/AO150</f>
        <v>0.934579439252344</v>
      </c>
      <c r="AQ150" s="1" t="n">
        <f aca="false">($B$31-SUM(AR135:AR149))*B144</f>
        <v>182.623059884451</v>
      </c>
      <c r="AR150" s="1" t="n">
        <f aca="false">AS150-AQ150</f>
        <v>811.502956699169</v>
      </c>
      <c r="AS150" s="1" t="n">
        <f aca="false">AS149</f>
        <v>994.12601658362</v>
      </c>
      <c r="AT150" s="16" t="n">
        <f aca="false">($B140-SUM(AR135:AR149))/AR150-1</f>
        <v>2.2149</v>
      </c>
      <c r="AU150" s="60" t="n">
        <f aca="false">(AS$2-COUNTA(AQ135:AQ150))/AT150</f>
        <v>0.902975303625446</v>
      </c>
      <c r="AV150" s="1" t="n">
        <f aca="false">($B$31-SUM(AW135:AW149))*B144</f>
        <v>229.406030697544</v>
      </c>
      <c r="AW150" s="1" t="n">
        <f aca="false">AX150-AV150</f>
        <v>738.124117801717</v>
      </c>
      <c r="AX150" s="1" t="n">
        <f aca="false">AX149</f>
        <v>967.530148499261</v>
      </c>
      <c r="AY150" s="16" t="n">
        <f aca="false">($B140-SUM(AW135:AW149))/AW150-1</f>
        <v>3.439943</v>
      </c>
      <c r="AZ150" s="60" t="n">
        <f aca="false">(AX$2-COUNTA(AV135:AV150))/AY150</f>
        <v>0.872107473873841</v>
      </c>
      <c r="BA150" s="1" t="n">
        <f aca="false">($B$31-SUM(BB135:BB149))*B144</f>
        <v>270.920742472862</v>
      </c>
      <c r="BB150" s="1" t="n">
        <f aca="false">BC150-BA150</f>
        <v>673.008514959695</v>
      </c>
      <c r="BC150" s="1" t="n">
        <f aca="false">BC149</f>
        <v>943.929257432557</v>
      </c>
      <c r="BD150" s="16" t="n">
        <f aca="false">($B140-SUM(BB135:BB149))/BB150-1</f>
        <v>4.75073901</v>
      </c>
      <c r="BE150" s="60" t="n">
        <f aca="false">(BC$2-COUNTA(BA135:BA150))/BD150</f>
        <v>0.841974267915004</v>
      </c>
    </row>
    <row r="151" customFormat="false" ht="14.4" hidden="true" customHeight="false" outlineLevel="1" collapsed="false">
      <c r="F151" s="16"/>
      <c r="G151" s="60"/>
      <c r="K151" s="16"/>
      <c r="L151" s="60"/>
      <c r="P151" s="16"/>
      <c r="Q151" s="60"/>
      <c r="U151" s="16"/>
      <c r="V151" s="60"/>
      <c r="Z151" s="16"/>
      <c r="AA151" s="60"/>
      <c r="AE151" s="16"/>
      <c r="AF151" s="60"/>
      <c r="AH151" s="1" t="n">
        <f aca="false">SUM($AH135:AH150)-$B140</f>
        <v>0</v>
      </c>
      <c r="AJ151" s="16"/>
      <c r="AK151" s="60"/>
      <c r="AL151" s="1" t="n">
        <f aca="false">($B$31-SUM(AM135:AM150))*B144</f>
        <v>67.0071356478181</v>
      </c>
      <c r="AM151" s="1" t="n">
        <f aca="false">AN151-AL151</f>
        <v>957.244794968838</v>
      </c>
      <c r="AN151" s="1" t="n">
        <f aca="false">AN150</f>
        <v>1024.25193061666</v>
      </c>
      <c r="AO151" s="16" t="n">
        <f aca="false">($B140-SUM(AM135:AM150))/AM151-1</f>
        <v>-8.10462807976364E-015</v>
      </c>
      <c r="AP151" s="60" t="n">
        <f aca="false">(AN$2-COUNTA(AL136:AL151))/AO151</f>
        <v>-123386291160836</v>
      </c>
      <c r="AQ151" s="1" t="n">
        <f aca="false">($B$31-SUM(AR135:AR150))*B144</f>
        <v>125.817852915509</v>
      </c>
      <c r="AR151" s="1" t="n">
        <f aca="false">AS151-AQ151</f>
        <v>868.308163668111</v>
      </c>
      <c r="AS151" s="1" t="n">
        <f aca="false">AS150</f>
        <v>994.12601658362</v>
      </c>
      <c r="AT151" s="16" t="n">
        <f aca="false">($B140-SUM(AR135:AR150))/AR151-1</f>
        <v>1.07</v>
      </c>
      <c r="AU151" s="60" t="n">
        <f aca="false">(AS$2-COUNTA(AQ135:AQ151))/AT151</f>
        <v>0.934579439252338</v>
      </c>
      <c r="AV151" s="1" t="n">
        <f aca="false">($B$31-SUM(AW135:AW150))*B144</f>
        <v>177.737342451423</v>
      </c>
      <c r="AW151" s="1" t="n">
        <f aca="false">AX151-AV151</f>
        <v>789.792806047837</v>
      </c>
      <c r="AX151" s="1" t="n">
        <f aca="false">AX150</f>
        <v>967.530148499261</v>
      </c>
      <c r="AY151" s="16" t="n">
        <f aca="false">($B140-SUM(AW135:AW150))/AW151-1</f>
        <v>2.2149</v>
      </c>
      <c r="AZ151" s="60" t="n">
        <f aca="false">(AX$2-COUNTA(AV135:AV151))/AY151</f>
        <v>0.902975303625446</v>
      </c>
      <c r="BA151" s="1" t="n">
        <f aca="false">($B$31-SUM(BB135:BB150))*B144</f>
        <v>223.810146425683</v>
      </c>
      <c r="BB151" s="1" t="n">
        <f aca="false">BC151-BA151</f>
        <v>720.119111006874</v>
      </c>
      <c r="BC151" s="1" t="n">
        <f aca="false">BC150</f>
        <v>943.929257432557</v>
      </c>
      <c r="BD151" s="16" t="n">
        <f aca="false">($B140-SUM(BB135:BB150))/BB151-1</f>
        <v>3.439943</v>
      </c>
      <c r="BE151" s="60" t="n">
        <f aca="false">(BC$2-COUNTA(BA135:BA151))/BD151</f>
        <v>0.872107473873841</v>
      </c>
    </row>
    <row r="152" customFormat="false" ht="14.4" hidden="true" customHeight="false" outlineLevel="1" collapsed="false">
      <c r="F152" s="16"/>
      <c r="G152" s="60"/>
      <c r="K152" s="16"/>
      <c r="L152" s="60"/>
      <c r="P152" s="16"/>
      <c r="Q152" s="60"/>
      <c r="U152" s="16"/>
      <c r="V152" s="60"/>
      <c r="Z152" s="16"/>
      <c r="AA152" s="60"/>
      <c r="AE152" s="16"/>
      <c r="AF152" s="60"/>
      <c r="AJ152" s="16"/>
      <c r="AK152" s="60"/>
      <c r="AM152" s="1" t="n">
        <f aca="false">SUM($AM135:AM151)-$B140</f>
        <v>0</v>
      </c>
      <c r="AO152" s="16"/>
      <c r="AP152" s="60"/>
      <c r="AQ152" s="1" t="n">
        <f aca="false">($B$31-SUM(AR135:AR151))*B144</f>
        <v>65.0362814587414</v>
      </c>
      <c r="AR152" s="1" t="n">
        <f aca="false">AS152-AQ152</f>
        <v>929.089735124879</v>
      </c>
      <c r="AS152" s="1" t="n">
        <f aca="false">AS151</f>
        <v>994.12601658362</v>
      </c>
      <c r="AT152" s="16" t="n">
        <f aca="false">($B140-SUM(AR135:AR151))/AR152-1</f>
        <v>-1.99840144432528E-015</v>
      </c>
      <c r="AU152" s="60" t="n">
        <f aca="false">(AS$2-COUNTA(AQ135:AQ152))/AT152</f>
        <v>0</v>
      </c>
      <c r="AV152" s="1" t="n">
        <f aca="false">($B$31-SUM(AW135:AW151))*B144</f>
        <v>122.451846028075</v>
      </c>
      <c r="AW152" s="1" t="n">
        <f aca="false">AX152-AV152</f>
        <v>845.078302471186</v>
      </c>
      <c r="AX152" s="1" t="n">
        <f aca="false">AX151</f>
        <v>967.530148499261</v>
      </c>
      <c r="AY152" s="16" t="n">
        <f aca="false">($B140-SUM(AW135:AW151))/AW152-1</f>
        <v>1.07</v>
      </c>
      <c r="AZ152" s="60" t="n">
        <f aca="false">(AX$2-COUNTA(AV135:AV152))/AY152</f>
        <v>0.934579439252338</v>
      </c>
      <c r="BA152" s="1" t="n">
        <f aca="false">($B$31-SUM(BB135:BB151))*B144</f>
        <v>173.401808655202</v>
      </c>
      <c r="BB152" s="1" t="n">
        <f aca="false">BC152-BA152</f>
        <v>770.527448777355</v>
      </c>
      <c r="BC152" s="1" t="n">
        <f aca="false">BC151</f>
        <v>943.929257432557</v>
      </c>
      <c r="BD152" s="16" t="n">
        <f aca="false">($B140-SUM(BB135:BB151))/BB152-1</f>
        <v>2.2149</v>
      </c>
      <c r="BE152" s="60" t="n">
        <f aca="false">(BC$2-COUNTA(BA135:BA152))/BD152</f>
        <v>0.902975303625447</v>
      </c>
    </row>
    <row r="153" customFormat="false" ht="14.4" hidden="true" customHeight="false" outlineLevel="1" collapsed="false">
      <c r="F153" s="16"/>
      <c r="G153" s="60"/>
      <c r="K153" s="16"/>
      <c r="L153" s="60"/>
      <c r="P153" s="16"/>
      <c r="Q153" s="60"/>
      <c r="U153" s="16"/>
      <c r="V153" s="60"/>
      <c r="Z153" s="16"/>
      <c r="AA153" s="60"/>
      <c r="AE153" s="16"/>
      <c r="AF153" s="60"/>
      <c r="AJ153" s="16"/>
      <c r="AK153" s="60"/>
      <c r="AO153" s="16"/>
      <c r="AP153" s="60"/>
      <c r="AR153" s="1" t="n">
        <f aca="false">SUM($AR135:AR152)-$B140</f>
        <v>0</v>
      </c>
      <c r="AT153" s="16"/>
      <c r="AU153" s="60"/>
      <c r="AV153" s="1" t="n">
        <f aca="false">($B$31-SUM(AW135:AW152))*B144</f>
        <v>63.2963648550917</v>
      </c>
      <c r="AW153" s="1" t="n">
        <f aca="false">AX153-AV153</f>
        <v>904.233783644169</v>
      </c>
      <c r="AX153" s="1" t="n">
        <f aca="false">AX152</f>
        <v>967.530148499261</v>
      </c>
      <c r="AY153" s="16" t="n">
        <f aca="false">($B140-SUM(AW135:AW152))/AW153-1</f>
        <v>-1.66533453693773E-015</v>
      </c>
      <c r="AZ153" s="60" t="n">
        <f aca="false">(AX$2-COUNTA(AV135:AV153))/AY153</f>
        <v>0</v>
      </c>
      <c r="BA153" s="1" t="n">
        <f aca="false">($B$31-SUM(BB135:BB152))*B144</f>
        <v>119.464887240787</v>
      </c>
      <c r="BB153" s="1" t="n">
        <f aca="false">BC153-BA153</f>
        <v>824.46437019177</v>
      </c>
      <c r="BC153" s="1" t="n">
        <f aca="false">BC152</f>
        <v>943.929257432557</v>
      </c>
      <c r="BD153" s="16" t="n">
        <f aca="false">($B140-SUM(BB135:BB152))/BB153-1</f>
        <v>1.07</v>
      </c>
      <c r="BE153" s="60" t="n">
        <f aca="false">(BC$2-COUNTA(BA135:BA153))/BD153</f>
        <v>0.93457943925234</v>
      </c>
    </row>
    <row r="154" customFormat="false" ht="14.4" hidden="true" customHeight="false" outlineLevel="1" collapsed="false">
      <c r="F154" s="64"/>
      <c r="G154" s="60"/>
      <c r="K154" s="64"/>
      <c r="L154" s="60"/>
      <c r="P154" s="64"/>
      <c r="Q154" s="60"/>
      <c r="U154" s="64"/>
      <c r="V154" s="60"/>
      <c r="Z154" s="64"/>
      <c r="AA154" s="60"/>
      <c r="AE154" s="64"/>
      <c r="AF154" s="60"/>
      <c r="AJ154" s="64"/>
      <c r="AK154" s="60"/>
      <c r="AO154" s="64"/>
      <c r="AP154" s="60"/>
      <c r="AT154" s="64"/>
      <c r="AU154" s="60"/>
      <c r="AW154" s="1" t="n">
        <f aca="false">SUM($AW135:AW153)-$B140</f>
        <v>0</v>
      </c>
      <c r="AY154" s="64"/>
      <c r="AZ154" s="60"/>
      <c r="BA154" s="1" t="n">
        <f aca="false">($B$31-SUM(BB135:BB153))*B144</f>
        <v>61.7523813273633</v>
      </c>
      <c r="BB154" s="1" t="n">
        <f aca="false">BC154-BA154</f>
        <v>882.176876105194</v>
      </c>
      <c r="BC154" s="1" t="n">
        <f aca="false">BC153</f>
        <v>943.929257432557</v>
      </c>
      <c r="BD154" s="64" t="n">
        <f aca="false">($B140-SUM(BB135:BB153))/BB154-1</f>
        <v>-4.32986979603811E-015</v>
      </c>
      <c r="BE154" s="60" t="n">
        <f aca="false">(BC$2-COUNTA(BA135:BA154))/BD154</f>
        <v>0</v>
      </c>
    </row>
    <row r="155" customFormat="false" ht="14.4" hidden="true" customHeight="false" outlineLevel="1" collapsed="false">
      <c r="BB155" s="1" t="n">
        <f aca="false">SUM($BB135:BB154)-$B140</f>
        <v>0</v>
      </c>
    </row>
    <row r="156" customFormat="false" ht="14.4" hidden="true" customHeight="false" outlineLevel="1" collapsed="false"/>
    <row r="157" customFormat="false" ht="14.4" hidden="true" customHeight="false" outlineLevel="1" collapsed="false">
      <c r="C157" s="1" t="n">
        <f aca="false">$B162*B166</f>
        <v>800</v>
      </c>
      <c r="D157" s="1" t="n">
        <f aca="false">E157-C157</f>
        <v>690.294886970753</v>
      </c>
      <c r="E157" s="1" t="n">
        <f aca="false">$B162*$B166/(1-(1+$B166)^-$E$2)</f>
        <v>1490.29488697075</v>
      </c>
      <c r="F157" s="16" t="n">
        <f aca="false">$B162/D157-1</f>
        <v>13.4865624659099</v>
      </c>
      <c r="G157" s="60" t="n">
        <f aca="false">(E$2-COUNTA(C157:C157))/F157</f>
        <v>0.667330909766622</v>
      </c>
      <c r="H157" s="1" t="n">
        <f aca="false">$B162*B166</f>
        <v>800</v>
      </c>
      <c r="I157" s="1" t="n">
        <f aca="false">J157-H157</f>
        <v>600.763421444913</v>
      </c>
      <c r="J157" s="1" t="n">
        <f aca="false">$B162*$B166/(1-(1+$B166)^-$J$2)</f>
        <v>1400.76342144491</v>
      </c>
      <c r="K157" s="16" t="n">
        <f aca="false">$B162/I157-1</f>
        <v>15.6454874631826</v>
      </c>
      <c r="L157" s="60" t="n">
        <f aca="false">(J$2-COUNTA(H157:H157))/K157</f>
        <v>0.639161932380327</v>
      </c>
      <c r="M157" s="1" t="n">
        <f aca="false">$B162*B166</f>
        <v>800</v>
      </c>
      <c r="N157" s="1" t="n">
        <f aca="false">O157-M157</f>
        <v>526.950169244695</v>
      </c>
      <c r="O157" s="1" t="n">
        <f aca="false">$B162*$B166/(1-(1+$B166)^-$O$2)</f>
        <v>1326.9501692447</v>
      </c>
      <c r="P157" s="16" t="n">
        <f aca="false">$B162/N157-1</f>
        <v>17.9771264602373</v>
      </c>
      <c r="Q157" s="60" t="n">
        <f aca="false">(O$2-COUNTA(M157:M157))/P157</f>
        <v>0.611888669990189</v>
      </c>
      <c r="R157" s="1" t="n">
        <f aca="false">$B162*B166</f>
        <v>800</v>
      </c>
      <c r="S157" s="1" t="n">
        <f aca="false">T157-R157</f>
        <v>465.218051965557</v>
      </c>
      <c r="T157" s="1" t="n">
        <f aca="false">$B162*$B166/(1-(1+$B166)^-$T$2)</f>
        <v>1265.21805196556</v>
      </c>
      <c r="U157" s="16" t="n">
        <f aca="false">$B162/S157-1</f>
        <v>20.4952965770562</v>
      </c>
      <c r="V157" s="60" t="n">
        <f aca="false">(T$2-COUNTA(R157:R157))/U157</f>
        <v>0.585500188049661</v>
      </c>
      <c r="W157" s="1" t="n">
        <f aca="false">$B162*B166</f>
        <v>800</v>
      </c>
      <c r="X157" s="1" t="n">
        <f aca="false">Y157-W157</f>
        <v>412.968528278408</v>
      </c>
      <c r="Y157" s="1" t="n">
        <f aca="false">$B162*$B166/(1-(1+$B166)^-$Y$2)</f>
        <v>1212.96852827841</v>
      </c>
      <c r="Z157" s="16" t="n">
        <f aca="false">$B162/X157-1</f>
        <v>23.2149203032207</v>
      </c>
      <c r="AA157" s="60" t="n">
        <f aca="false">(Y$2-COUNTA(W157:W157))/Z157</f>
        <v>0.559984692180763</v>
      </c>
      <c r="AB157" s="1" t="n">
        <f aca="false">$B162*B166</f>
        <v>800</v>
      </c>
      <c r="AC157" s="1" t="n">
        <f aca="false">AD157-AB157</f>
        <v>368.2954493602</v>
      </c>
      <c r="AD157" s="1" t="n">
        <f aca="false">$B162*$B166/(1-(1+$B166)^-$AD$2)</f>
        <v>1168.2954493602</v>
      </c>
      <c r="AE157" s="16" t="n">
        <f aca="false">$B162/AC157-1</f>
        <v>26.1521139274784</v>
      </c>
      <c r="AF157" s="60" t="n">
        <f aca="false">(AD$2-COUNTA(AB157:AB157))/AE157</f>
        <v>0.535329573694232</v>
      </c>
      <c r="AG157" s="1" t="n">
        <f aca="false">$B162*B166</f>
        <v>800</v>
      </c>
      <c r="AH157" s="1" t="n">
        <f aca="false">AI157-AG157</f>
        <v>329.768719882226</v>
      </c>
      <c r="AI157" s="1" t="n">
        <f aca="false">$B162*$B166/(1-(1+$B166)^-$AI$2)</f>
        <v>1129.76871988223</v>
      </c>
      <c r="AJ157" s="16" t="n">
        <f aca="false">$B162/AH157-1</f>
        <v>29.3242830416767</v>
      </c>
      <c r="AK157" s="60" t="n">
        <f aca="false">(AI$2-COUNTA(AG157:AG157))/AJ157</f>
        <v>0.511521457444722</v>
      </c>
      <c r="AL157" s="1" t="n">
        <f aca="false">$B162*B166</f>
        <v>800</v>
      </c>
      <c r="AM157" s="1" t="n">
        <f aca="false">AN157-AL157</f>
        <v>296.294314987091</v>
      </c>
      <c r="AN157" s="1" t="n">
        <f aca="false">$B162*$B166/(1-(1+$B166)^-$AN$2)</f>
        <v>1096.29431498709</v>
      </c>
      <c r="AO157" s="16" t="n">
        <f aca="false">$B162/AM157-1</f>
        <v>32.7502256850108</v>
      </c>
      <c r="AP157" s="60" t="n">
        <f aca="false">(AN$2-COUNTA(AL157:AL157))/AO157</f>
        <v>0.488546251677371</v>
      </c>
      <c r="AQ157" s="1" t="n">
        <f aca="false">$B162*B166</f>
        <v>800</v>
      </c>
      <c r="AR157" s="1" t="n">
        <f aca="false">AS157-AQ157</f>
        <v>267.020959048377</v>
      </c>
      <c r="AS157" s="1" t="n">
        <f aca="false">$B162*$B166/(1-(1+$B166)^-$AS$2)</f>
        <v>1067.02095904838</v>
      </c>
      <c r="AT157" s="16" t="n">
        <f aca="false">$B162/AR157-1</f>
        <v>36.4502437398117</v>
      </c>
      <c r="AU157" s="60" t="n">
        <f aca="false">(AS$2-COUNTA(AQ157:AQ157))/AT157</f>
        <v>0.466389199516717</v>
      </c>
      <c r="AV157" s="1" t="n">
        <f aca="false">$B162*B166</f>
        <v>800</v>
      </c>
      <c r="AW157" s="1" t="n">
        <f aca="false">AX157-AV157</f>
        <v>241.276274831721</v>
      </c>
      <c r="AX157" s="1" t="n">
        <f aca="false">$B162*$B166/(1-(1+$B166)^-$AX$2)</f>
        <v>1041.27627483172</v>
      </c>
      <c r="AY157" s="16" t="n">
        <f aca="false">$B162/AW157-1</f>
        <v>40.4462632389966</v>
      </c>
      <c r="AZ157" s="60" t="n">
        <f aca="false">(AX$2-COUNTA(AV157:AV157))/AY157</f>
        <v>0.445034931747295</v>
      </c>
      <c r="BA157" s="1" t="n">
        <f aca="false">$B162*B166</f>
        <v>800</v>
      </c>
      <c r="BB157" s="1" t="n">
        <f aca="false">BC157-BA157</f>
        <v>218.522088231506</v>
      </c>
      <c r="BC157" s="1" t="n">
        <f aca="false">$B162*$B166/(1-(1+$B166)^-$BC$2)</f>
        <v>1018.52208823151</v>
      </c>
      <c r="BD157" s="16" t="n">
        <f aca="false">$B162/BB157-1</f>
        <v>44.7619642981163</v>
      </c>
      <c r="BE157" s="60" t="n">
        <f aca="false">(BC$2-COUNTA(BA157:BA157))/BD157</f>
        <v>0.424467520537287</v>
      </c>
    </row>
    <row r="158" customFormat="false" ht="14.4" hidden="true" customHeight="false" outlineLevel="1" collapsed="false">
      <c r="C158" s="1" t="n">
        <f aca="false">($B$31-SUM(D157:D157))*B166</f>
        <v>744.77640904234</v>
      </c>
      <c r="D158" s="1" t="n">
        <f aca="false">E158-C158</f>
        <v>745.518477928414</v>
      </c>
      <c r="E158" s="1" t="n">
        <f aca="false">E157</f>
        <v>1490.29488697075</v>
      </c>
      <c r="F158" s="16" t="n">
        <f aca="false">($B162-SUM(D157:D157))/D158-1</f>
        <v>11.4875578388054</v>
      </c>
      <c r="G158" s="60" t="n">
        <f aca="false">(E$2-COUNTA(C157:C158))/F158</f>
        <v>0.696405634013497</v>
      </c>
      <c r="H158" s="1" t="n">
        <f aca="false">($B$31-SUM(I157:I157))*B166</f>
        <v>751.938926284407</v>
      </c>
      <c r="I158" s="1" t="n">
        <f aca="false">J158-H158</f>
        <v>648.824495160506</v>
      </c>
      <c r="J158" s="1" t="n">
        <f aca="false">J157</f>
        <v>1400.76342144491</v>
      </c>
      <c r="K158" s="16" t="n">
        <f aca="false">($B162-SUM(I157:I157))/I158-1</f>
        <v>13.4865624659098</v>
      </c>
      <c r="L158" s="60" t="n">
        <f aca="false">(J$2-COUNTA(H157:H158))/K158</f>
        <v>0.667330909766623</v>
      </c>
      <c r="M158" s="1" t="n">
        <f aca="false">($B$31-SUM(N157:N157))*B166</f>
        <v>757.843986460424</v>
      </c>
      <c r="N158" s="1" t="n">
        <f aca="false">O158-M158</f>
        <v>569.106182784271</v>
      </c>
      <c r="O158" s="1" t="n">
        <f aca="false">O157</f>
        <v>1326.9501692447</v>
      </c>
      <c r="P158" s="16" t="n">
        <f aca="false">($B162-SUM(N157:N157))/N158-1</f>
        <v>15.6454874631826</v>
      </c>
      <c r="Q158" s="60" t="n">
        <f aca="false">(O$2-COUNTA(M157:M158))/P158</f>
        <v>0.639161932380327</v>
      </c>
      <c r="R158" s="1" t="n">
        <f aca="false">($B$31-SUM(S157:S157))*B166</f>
        <v>762.782555842756</v>
      </c>
      <c r="S158" s="1" t="n">
        <f aca="false">T158-R158</f>
        <v>502.435496122801</v>
      </c>
      <c r="T158" s="1" t="n">
        <f aca="false">T157</f>
        <v>1265.21805196556</v>
      </c>
      <c r="U158" s="16" t="n">
        <f aca="false">($B162-SUM(S157:S157))/S158-1</f>
        <v>17.9771264602373</v>
      </c>
      <c r="V158" s="60" t="n">
        <f aca="false">(T$2-COUNTA(R157:R158))/U158</f>
        <v>0.611888669990188</v>
      </c>
      <c r="W158" s="1" t="n">
        <f aca="false">($B$31-SUM(X157:X157))*B166</f>
        <v>766.962517737727</v>
      </c>
      <c r="X158" s="1" t="n">
        <f aca="false">Y158-W158</f>
        <v>446.00601054068</v>
      </c>
      <c r="Y158" s="1" t="n">
        <f aca="false">Y157</f>
        <v>1212.96852827841</v>
      </c>
      <c r="Z158" s="16" t="n">
        <f aca="false">($B162-SUM(X157:X157))/X158-1</f>
        <v>20.4952965770562</v>
      </c>
      <c r="AA158" s="60" t="n">
        <f aca="false">(Y$2-COUNTA(W157:W158))/Z158</f>
        <v>0.585500188049661</v>
      </c>
      <c r="AB158" s="1" t="n">
        <f aca="false">($B$31-SUM(AC157:AC157))*B166</f>
        <v>770.536364051184</v>
      </c>
      <c r="AC158" s="1" t="n">
        <f aca="false">AD158-AB158</f>
        <v>397.759085309016</v>
      </c>
      <c r="AD158" s="1" t="n">
        <f aca="false">AD157</f>
        <v>1168.2954493602</v>
      </c>
      <c r="AE158" s="16" t="n">
        <f aca="false">($B162-SUM(AC157:AC157))/AC158-1</f>
        <v>23.2149203032207</v>
      </c>
      <c r="AF158" s="60" t="n">
        <f aca="false">(AD$2-COUNTA(AB157:AB158))/AE158</f>
        <v>0.559984692180763</v>
      </c>
      <c r="AG158" s="1" t="n">
        <f aca="false">($B$31-SUM(AH157:AH157))*B166</f>
        <v>773.618502409422</v>
      </c>
      <c r="AH158" s="1" t="n">
        <f aca="false">AI158-AG158</f>
        <v>356.150217472804</v>
      </c>
      <c r="AI158" s="1" t="n">
        <f aca="false">AI157</f>
        <v>1129.76871988223</v>
      </c>
      <c r="AJ158" s="16" t="n">
        <f aca="false">($B162-SUM(AH157:AH157))/AH158-1</f>
        <v>26.1521139274784</v>
      </c>
      <c r="AK158" s="60" t="n">
        <f aca="false">(AI$2-COUNTA(AG157:AG158))/AJ158</f>
        <v>0.535329573694232</v>
      </c>
      <c r="AL158" s="1" t="n">
        <f aca="false">($B$31-SUM(AM157:AM157))*B166</f>
        <v>776.296454801033</v>
      </c>
      <c r="AM158" s="1" t="n">
        <f aca="false">AN158-AL158</f>
        <v>319.997860186058</v>
      </c>
      <c r="AN158" s="1" t="n">
        <f aca="false">AN157</f>
        <v>1096.29431498709</v>
      </c>
      <c r="AO158" s="16" t="n">
        <f aca="false">($B162-SUM(AM157:AM157))/AM158-1</f>
        <v>29.3242830416767</v>
      </c>
      <c r="AP158" s="60" t="n">
        <f aca="false">(AN$2-COUNTA(AL157:AL158))/AO158</f>
        <v>0.511521457444722</v>
      </c>
      <c r="AQ158" s="1" t="n">
        <f aca="false">($B$31-SUM(AR157:AR157))*B166</f>
        <v>778.63832327613</v>
      </c>
      <c r="AR158" s="1" t="n">
        <f aca="false">AS158-AQ158</f>
        <v>288.382635772247</v>
      </c>
      <c r="AS158" s="1" t="n">
        <f aca="false">AS157</f>
        <v>1067.02095904838</v>
      </c>
      <c r="AT158" s="16" t="n">
        <f aca="false">($B162-SUM(AR157:AR157))/AR158-1</f>
        <v>32.7502256850108</v>
      </c>
      <c r="AU158" s="60" t="n">
        <f aca="false">(AS$2-COUNTA(AQ157:AQ158))/AT158</f>
        <v>0.488546251677371</v>
      </c>
      <c r="AV158" s="1" t="n">
        <f aca="false">($B$31-SUM(AW157:AW157))*B166</f>
        <v>780.697898013462</v>
      </c>
      <c r="AW158" s="1" t="n">
        <f aca="false">AX158-AV158</f>
        <v>260.578376818259</v>
      </c>
      <c r="AX158" s="1" t="n">
        <f aca="false">AX157</f>
        <v>1041.27627483172</v>
      </c>
      <c r="AY158" s="16" t="n">
        <f aca="false">($B162-SUM(AW157:AW157))/AW158-1</f>
        <v>36.4502437398117</v>
      </c>
      <c r="AZ158" s="60" t="n">
        <f aca="false">(AX$2-COUNTA(AV157:AV158))/AY158</f>
        <v>0.466389199516717</v>
      </c>
      <c r="BA158" s="1" t="n">
        <f aca="false">($B$31-SUM(BB157:BB157))*B166</f>
        <v>782.51823294148</v>
      </c>
      <c r="BB158" s="1" t="n">
        <f aca="false">BC158-BA158</f>
        <v>236.003855290026</v>
      </c>
      <c r="BC158" s="1" t="n">
        <f aca="false">BC157</f>
        <v>1018.52208823151</v>
      </c>
      <c r="BD158" s="16" t="n">
        <f aca="false">($B162-SUM(BB157:BB157))/BB158-1</f>
        <v>40.4462632389966</v>
      </c>
      <c r="BE158" s="60" t="n">
        <f aca="false">(BC$2-COUNTA(BA157:BA158))/BD158</f>
        <v>0.445034931747296</v>
      </c>
    </row>
    <row r="159" customFormat="false" ht="14.4" hidden="true" customHeight="false" outlineLevel="1" collapsed="false">
      <c r="C159" s="1" t="n">
        <f aca="false">($B$31-SUM(D157:D158))*B166</f>
        <v>685.134930808067</v>
      </c>
      <c r="D159" s="1" t="n">
        <f aca="false">E159-C159</f>
        <v>805.159956162687</v>
      </c>
      <c r="E159" s="1" t="n">
        <f aca="false">E158</f>
        <v>1490.29488697075</v>
      </c>
      <c r="F159" s="16" t="n">
        <f aca="false">($B162-SUM(D157:D158))/D159-1</f>
        <v>9.63662762852353</v>
      </c>
      <c r="G159" s="60" t="n">
        <f aca="false">(E$2-COUNTA(C157:C159))/F159</f>
        <v>0.726395194443401</v>
      </c>
      <c r="H159" s="1" t="n">
        <f aca="false">($B$31-SUM(I157:I158))*B166</f>
        <v>700.032966671567</v>
      </c>
      <c r="I159" s="1" t="n">
        <f aca="false">J159-H159</f>
        <v>700.730454773346</v>
      </c>
      <c r="J159" s="1" t="n">
        <f aca="false">J158</f>
        <v>1400.76342144491</v>
      </c>
      <c r="K159" s="16" t="n">
        <f aca="false">($B162-SUM(I157:I158))/I159-1</f>
        <v>11.4875578388054</v>
      </c>
      <c r="L159" s="60" t="n">
        <f aca="false">(J$2-COUNTA(H157:H159))/K159</f>
        <v>0.696405634013497</v>
      </c>
      <c r="M159" s="1" t="n">
        <f aca="false">($B$31-SUM(N157:N158))*B166</f>
        <v>712.315491837683</v>
      </c>
      <c r="N159" s="1" t="n">
        <f aca="false">O159-M159</f>
        <v>614.634677407012</v>
      </c>
      <c r="O159" s="1" t="n">
        <f aca="false">O158</f>
        <v>1326.9501692447</v>
      </c>
      <c r="P159" s="16" t="n">
        <f aca="false">($B162-SUM(N157:N158))/N159-1</f>
        <v>13.4865624659099</v>
      </c>
      <c r="Q159" s="60" t="n">
        <f aca="false">(O$2-COUNTA(M157:M159))/P159</f>
        <v>0.667330909766622</v>
      </c>
      <c r="R159" s="1" t="n">
        <f aca="false">($B$31-SUM(S157:S158))*B166</f>
        <v>722.587716152931</v>
      </c>
      <c r="S159" s="1" t="n">
        <f aca="false">T159-R159</f>
        <v>542.630335812625</v>
      </c>
      <c r="T159" s="1" t="n">
        <f aca="false">T158</f>
        <v>1265.21805196556</v>
      </c>
      <c r="U159" s="16" t="n">
        <f aca="false">($B162-SUM(S157:S158))/S159-1</f>
        <v>15.6454874631826</v>
      </c>
      <c r="V159" s="60" t="n">
        <f aca="false">(T$2-COUNTA(R157:R159))/U159</f>
        <v>0.639161932380327</v>
      </c>
      <c r="W159" s="1" t="n">
        <f aca="false">($B$31-SUM(X157:X158))*B166</f>
        <v>731.282036894473</v>
      </c>
      <c r="X159" s="1" t="n">
        <f aca="false">Y159-W159</f>
        <v>481.686491383935</v>
      </c>
      <c r="Y159" s="1" t="n">
        <f aca="false">Y158</f>
        <v>1212.96852827841</v>
      </c>
      <c r="Z159" s="16" t="n">
        <f aca="false">($B162-SUM(X157:X158))/X159-1</f>
        <v>17.9771264602373</v>
      </c>
      <c r="AA159" s="60" t="n">
        <f aca="false">(Y$2-COUNTA(W157:W159))/Z159</f>
        <v>0.611888669990189</v>
      </c>
      <c r="AB159" s="1" t="n">
        <f aca="false">($B$31-SUM(AC157:AC158))*B166</f>
        <v>738.715637226463</v>
      </c>
      <c r="AC159" s="1" t="n">
        <f aca="false">AD159-AB159</f>
        <v>429.579812133737</v>
      </c>
      <c r="AD159" s="1" t="n">
        <f aca="false">AD158</f>
        <v>1168.2954493602</v>
      </c>
      <c r="AE159" s="16" t="n">
        <f aca="false">($B162-SUM(AC157:AC158))/AC159-1</f>
        <v>20.4952965770562</v>
      </c>
      <c r="AF159" s="60" t="n">
        <f aca="false">(AD$2-COUNTA(AB157:AB159))/AE159</f>
        <v>0.585500188049661</v>
      </c>
      <c r="AG159" s="1" t="n">
        <f aca="false">($B$31-SUM(AH157:AH158))*B166</f>
        <v>745.126485011598</v>
      </c>
      <c r="AH159" s="1" t="n">
        <f aca="false">AI159-AG159</f>
        <v>384.642234870628</v>
      </c>
      <c r="AI159" s="1" t="n">
        <f aca="false">AI158</f>
        <v>1129.76871988223</v>
      </c>
      <c r="AJ159" s="16" t="n">
        <f aca="false">($B162-SUM(AH157:AH158))/AH159-1</f>
        <v>23.2149203032207</v>
      </c>
      <c r="AK159" s="60" t="n">
        <f aca="false">(AI$2-COUNTA(AG157:AG159))/AJ159</f>
        <v>0.559984692180763</v>
      </c>
      <c r="AL159" s="1" t="n">
        <f aca="false">($B$31-SUM(AM157:AM158))*B166</f>
        <v>750.696625986148</v>
      </c>
      <c r="AM159" s="1" t="n">
        <f aca="false">AN159-AL159</f>
        <v>345.597689000943</v>
      </c>
      <c r="AN159" s="1" t="n">
        <f aca="false">AN158</f>
        <v>1096.29431498709</v>
      </c>
      <c r="AO159" s="16" t="n">
        <f aca="false">($B162-SUM(AM157:AM158))/AM159-1</f>
        <v>26.1521139274784</v>
      </c>
      <c r="AP159" s="60" t="n">
        <f aca="false">(AN$2-COUNTA(AL157:AL159))/AO159</f>
        <v>0.535329573694232</v>
      </c>
      <c r="AQ159" s="1" t="n">
        <f aca="false">($B$31-SUM(AR157:AR158))*B166</f>
        <v>755.56771241435</v>
      </c>
      <c r="AR159" s="1" t="n">
        <f aca="false">AS159-AQ159</f>
        <v>311.453246634027</v>
      </c>
      <c r="AS159" s="1" t="n">
        <f aca="false">AS158</f>
        <v>1067.02095904838</v>
      </c>
      <c r="AT159" s="16" t="n">
        <f aca="false">($B162-SUM(AR157:AR158))/AR159-1</f>
        <v>29.3242830416767</v>
      </c>
      <c r="AU159" s="60" t="n">
        <f aca="false">(AS$2-COUNTA(AQ157:AQ159))/AT159</f>
        <v>0.511521457444722</v>
      </c>
      <c r="AV159" s="1" t="n">
        <f aca="false">($B$31-SUM(AW157:AW158))*B166</f>
        <v>759.851627868002</v>
      </c>
      <c r="AW159" s="1" t="n">
        <f aca="false">AX159-AV159</f>
        <v>281.424646963719</v>
      </c>
      <c r="AX159" s="1" t="n">
        <f aca="false">AX158</f>
        <v>1041.27627483172</v>
      </c>
      <c r="AY159" s="16" t="n">
        <f aca="false">($B162-SUM(AW157:AW158))/AW159-1</f>
        <v>32.7502256850108</v>
      </c>
      <c r="AZ159" s="60" t="n">
        <f aca="false">(AX$2-COUNTA(AV157:AV159))/AY159</f>
        <v>0.488546251677371</v>
      </c>
      <c r="BA159" s="1" t="n">
        <f aca="false">($B$31-SUM(BB157:BB158))*B166</f>
        <v>763.637924518278</v>
      </c>
      <c r="BB159" s="1" t="n">
        <f aca="false">BC159-BA159</f>
        <v>254.884163713228</v>
      </c>
      <c r="BC159" s="1" t="n">
        <f aca="false">BC158</f>
        <v>1018.52208823151</v>
      </c>
      <c r="BD159" s="16" t="n">
        <f aca="false">($B162-SUM(BB157:BB158))/BB159-1</f>
        <v>36.4502437398117</v>
      </c>
      <c r="BE159" s="60" t="n">
        <f aca="false">(BC$2-COUNTA(BA157:BA159))/BD159</f>
        <v>0.466389199516717</v>
      </c>
    </row>
    <row r="160" customFormat="false" ht="14.4" hidden="true" customHeight="false" outlineLevel="1" collapsed="false">
      <c r="C160" s="1" t="n">
        <f aca="false">($B$31-SUM(D157:D159))*B166</f>
        <v>620.722134315052</v>
      </c>
      <c r="D160" s="1" t="n">
        <f aca="false">E160-C160</f>
        <v>869.572752655702</v>
      </c>
      <c r="E160" s="1" t="n">
        <f aca="false">E159</f>
        <v>1490.29488697075</v>
      </c>
      <c r="F160" s="16" t="n">
        <f aca="false">($B162-SUM(D157:D159))/D160-1</f>
        <v>7.92280335974401</v>
      </c>
      <c r="G160" s="60" t="n">
        <f aca="false">(E$2-COUNTA(C157:C160))/F160</f>
        <v>0.757307701272275</v>
      </c>
      <c r="H160" s="1" t="n">
        <f aca="false">($B$31-SUM(I157:I159))*B166</f>
        <v>643.974530289699</v>
      </c>
      <c r="I160" s="1" t="n">
        <f aca="false">J160-H160</f>
        <v>756.788891155214</v>
      </c>
      <c r="J160" s="1" t="n">
        <f aca="false">J159</f>
        <v>1400.76342144491</v>
      </c>
      <c r="K160" s="16" t="n">
        <f aca="false">($B162-SUM(I157:I159))/I160-1</f>
        <v>9.63662762852353</v>
      </c>
      <c r="L160" s="60" t="n">
        <f aca="false">(J$2-COUNTA(H157:H160))/K160</f>
        <v>0.726395194443401</v>
      </c>
      <c r="M160" s="1" t="n">
        <f aca="false">($B$31-SUM(N157:N159))*B166</f>
        <v>663.144717645122</v>
      </c>
      <c r="N160" s="1" t="n">
        <f aca="false">O160-M160</f>
        <v>663.805451599573</v>
      </c>
      <c r="O160" s="1" t="n">
        <f aca="false">O159</f>
        <v>1326.9501692447</v>
      </c>
      <c r="P160" s="16" t="n">
        <f aca="false">($B162-SUM(N157:N159))/N160-1</f>
        <v>11.4875578388054</v>
      </c>
      <c r="Q160" s="60" t="n">
        <f aca="false">(O$2-COUNTA(M157:M160))/P160</f>
        <v>0.696405634013496</v>
      </c>
      <c r="R160" s="1" t="n">
        <f aca="false">($B$31-SUM(S157:S159))*B166</f>
        <v>679.177289287921</v>
      </c>
      <c r="S160" s="1" t="n">
        <f aca="false">T160-R160</f>
        <v>586.040762677635</v>
      </c>
      <c r="T160" s="1" t="n">
        <f aca="false">T159</f>
        <v>1265.21805196556</v>
      </c>
      <c r="U160" s="16" t="n">
        <f aca="false">($B162-SUM(S157:S159))/S160-1</f>
        <v>13.4865624659099</v>
      </c>
      <c r="V160" s="60" t="n">
        <f aca="false">(T$2-COUNTA(R157:R160))/U160</f>
        <v>0.667330909766622</v>
      </c>
      <c r="W160" s="1" t="n">
        <f aca="false">($B$31-SUM(X157:X159))*B166</f>
        <v>692.747117583758</v>
      </c>
      <c r="X160" s="1" t="n">
        <f aca="false">Y160-W160</f>
        <v>520.22141069465</v>
      </c>
      <c r="Y160" s="1" t="n">
        <f aca="false">Y159</f>
        <v>1212.96852827841</v>
      </c>
      <c r="Z160" s="16" t="n">
        <f aca="false">($B162-SUM(X157:X159))/X160-1</f>
        <v>15.6454874631826</v>
      </c>
      <c r="AA160" s="60" t="n">
        <f aca="false">(Y$2-COUNTA(W157:W160))/Z160</f>
        <v>0.639161932380327</v>
      </c>
      <c r="AB160" s="1" t="n">
        <f aca="false">($B$31-SUM(AC157:AC159))*B166</f>
        <v>704.349252255764</v>
      </c>
      <c r="AC160" s="1" t="n">
        <f aca="false">AD160-AB160</f>
        <v>463.946197104436</v>
      </c>
      <c r="AD160" s="1" t="n">
        <f aca="false">AD159</f>
        <v>1168.2954493602</v>
      </c>
      <c r="AE160" s="16" t="n">
        <f aca="false">($B162-SUM(AC157:AC159))/AC160-1</f>
        <v>17.9771264602373</v>
      </c>
      <c r="AF160" s="60" t="n">
        <f aca="false">(AD$2-COUNTA(AB157:AB160))/AE160</f>
        <v>0.611888669990189</v>
      </c>
      <c r="AG160" s="1" t="n">
        <f aca="false">($B$31-SUM(AH157:AH159))*B166</f>
        <v>714.355106221947</v>
      </c>
      <c r="AH160" s="1" t="n">
        <f aca="false">AI160-AG160</f>
        <v>415.413613660278</v>
      </c>
      <c r="AI160" s="1" t="n">
        <f aca="false">AI159</f>
        <v>1129.76871988223</v>
      </c>
      <c r="AJ160" s="16" t="n">
        <f aca="false">($B162-SUM(AH157:AH159))/AH160-1</f>
        <v>20.4952965770562</v>
      </c>
      <c r="AK160" s="60" t="n">
        <f aca="false">(AI$2-COUNTA(AG157:AG160))/AJ160</f>
        <v>0.585500188049661</v>
      </c>
      <c r="AL160" s="1" t="n">
        <f aca="false">($B$31-SUM(AM157:AM159))*B166</f>
        <v>723.048810866073</v>
      </c>
      <c r="AM160" s="1" t="n">
        <f aca="false">AN160-AL160</f>
        <v>373.245504121018</v>
      </c>
      <c r="AN160" s="1" t="n">
        <f aca="false">AN159</f>
        <v>1096.29431498709</v>
      </c>
      <c r="AO160" s="16" t="n">
        <f aca="false">($B162-SUM(AM157:AM159))/AM160-1</f>
        <v>23.2149203032207</v>
      </c>
      <c r="AP160" s="60" t="n">
        <f aca="false">(AN$2-COUNTA(AL157:AL160))/AO160</f>
        <v>0.559984692180763</v>
      </c>
      <c r="AQ160" s="1" t="n">
        <f aca="false">($B$31-SUM(AR157:AR159))*B166</f>
        <v>730.651452683628</v>
      </c>
      <c r="AR160" s="1" t="n">
        <f aca="false">AS160-AQ160</f>
        <v>336.369506364749</v>
      </c>
      <c r="AS160" s="1" t="n">
        <f aca="false">AS159</f>
        <v>1067.02095904838</v>
      </c>
      <c r="AT160" s="16" t="n">
        <f aca="false">($B162-SUM(AR157:AR159))/AR160-1</f>
        <v>26.1521139274784</v>
      </c>
      <c r="AU160" s="60" t="n">
        <f aca="false">(AS$2-COUNTA(AQ157:AQ160))/AT160</f>
        <v>0.535329573694232</v>
      </c>
      <c r="AV160" s="1" t="n">
        <f aca="false">($B$31-SUM(AW157:AW159))*B166</f>
        <v>737.337656110904</v>
      </c>
      <c r="AW160" s="1" t="n">
        <f aca="false">AX160-AV160</f>
        <v>303.938618720817</v>
      </c>
      <c r="AX160" s="1" t="n">
        <f aca="false">AX159</f>
        <v>1041.27627483172</v>
      </c>
      <c r="AY160" s="16" t="n">
        <f aca="false">($B162-SUM(AW157:AW159))/AW160-1</f>
        <v>29.3242830416767</v>
      </c>
      <c r="AZ160" s="60" t="n">
        <f aca="false">(AX$2-COUNTA(AV157:AV160))/AY160</f>
        <v>0.511521457444722</v>
      </c>
      <c r="BA160" s="1" t="n">
        <f aca="false">($B$31-SUM(BB157:BB159))*B166</f>
        <v>743.247191421219</v>
      </c>
      <c r="BB160" s="1" t="n">
        <f aca="false">BC160-BA160</f>
        <v>275.274896810287</v>
      </c>
      <c r="BC160" s="1" t="n">
        <f aca="false">BC159</f>
        <v>1018.52208823151</v>
      </c>
      <c r="BD160" s="16" t="n">
        <f aca="false">($B162-SUM(BB157:BB159))/BB160-1</f>
        <v>32.7502256850108</v>
      </c>
      <c r="BE160" s="60" t="n">
        <f aca="false">(BC$2-COUNTA(BA157:BA160))/BD160</f>
        <v>0.488546251677371</v>
      </c>
    </row>
    <row r="161" customFormat="false" ht="14.4" hidden="true" customHeight="false" outlineLevel="1" collapsed="false">
      <c r="C161" s="1" t="n">
        <f aca="false">($B$31-SUM(D157:D160))*B166</f>
        <v>551.156314102596</v>
      </c>
      <c r="D161" s="1" t="n">
        <f aca="false">E161-C161</f>
        <v>939.138572868158</v>
      </c>
      <c r="E161" s="1" t="n">
        <f aca="false">E160</f>
        <v>1490.29488697075</v>
      </c>
      <c r="F161" s="16" t="n">
        <f aca="false">($B162-SUM(D157:D160))/D161-1</f>
        <v>6.33592903680001</v>
      </c>
      <c r="G161" s="60" t="n">
        <f aca="false">(E$2-COUNTA(C157:C161))/F161</f>
        <v>0.789150252624242</v>
      </c>
      <c r="H161" s="1" t="n">
        <f aca="false">($B$31-SUM(I157:I160))*B166</f>
        <v>583.431418997282</v>
      </c>
      <c r="I161" s="1" t="n">
        <f aca="false">J161-H161</f>
        <v>817.332002447631</v>
      </c>
      <c r="J161" s="1" t="n">
        <f aca="false">J160</f>
        <v>1400.76342144491</v>
      </c>
      <c r="K161" s="16" t="n">
        <f aca="false">($B162-SUM(I157:I160))/I161-1</f>
        <v>7.92280335974401</v>
      </c>
      <c r="L161" s="60" t="n">
        <f aca="false">(J$2-COUNTA(H157:H161))/K161</f>
        <v>0.757307701272276</v>
      </c>
      <c r="M161" s="1" t="n">
        <f aca="false">($B$31-SUM(N157:N160))*B166</f>
        <v>610.040281517156</v>
      </c>
      <c r="N161" s="1" t="n">
        <f aca="false">O161-M161</f>
        <v>716.909887727539</v>
      </c>
      <c r="O161" s="1" t="n">
        <f aca="false">O160</f>
        <v>1326.9501692447</v>
      </c>
      <c r="P161" s="16" t="n">
        <f aca="false">($B162-SUM(N157:N160))/N161-1</f>
        <v>9.63662762852354</v>
      </c>
      <c r="Q161" s="60" t="n">
        <f aca="false">(O$2-COUNTA(M157:M161))/P161</f>
        <v>0.7263951944434</v>
      </c>
      <c r="R161" s="1" t="n">
        <f aca="false">($B$31-SUM(S157:S160))*B166</f>
        <v>632.294028273711</v>
      </c>
      <c r="S161" s="1" t="n">
        <f aca="false">T161-R161</f>
        <v>632.924023691846</v>
      </c>
      <c r="T161" s="1" t="n">
        <f aca="false">T160</f>
        <v>1265.21805196556</v>
      </c>
      <c r="U161" s="16" t="n">
        <f aca="false">($B162-SUM(S157:S160))/S161-1</f>
        <v>11.4875578388054</v>
      </c>
      <c r="V161" s="60" t="n">
        <f aca="false">(T$2-COUNTA(R157:R161))/U161</f>
        <v>0.696405634013496</v>
      </c>
      <c r="W161" s="1" t="n">
        <f aca="false">($B$31-SUM(X157:X160))*B166</f>
        <v>651.129404728186</v>
      </c>
      <c r="X161" s="1" t="n">
        <f aca="false">Y161-W161</f>
        <v>561.839123550222</v>
      </c>
      <c r="Y161" s="1" t="n">
        <f aca="false">Y160</f>
        <v>1212.96852827841</v>
      </c>
      <c r="Z161" s="16" t="n">
        <f aca="false">($B162-SUM(X157:X160))/X161-1</f>
        <v>13.4865624659099</v>
      </c>
      <c r="AA161" s="60" t="n">
        <f aca="false">(Y$2-COUNTA(W157:W161))/Z161</f>
        <v>0.667330909766622</v>
      </c>
      <c r="AB161" s="1" t="n">
        <f aca="false">($B$31-SUM(AC157:AC160))*B166</f>
        <v>667.233556487409</v>
      </c>
      <c r="AC161" s="1" t="n">
        <f aca="false">AD161-AB161</f>
        <v>501.061892872791</v>
      </c>
      <c r="AD161" s="1" t="n">
        <f aca="false">AD160</f>
        <v>1168.2954493602</v>
      </c>
      <c r="AE161" s="16" t="n">
        <f aca="false">($B162-SUM(AC157:AC160))/AC161-1</f>
        <v>15.6454874631826</v>
      </c>
      <c r="AF161" s="60" t="n">
        <f aca="false">(AD$2-COUNTA(AB157:AB161))/AE161</f>
        <v>0.639161932380327</v>
      </c>
      <c r="AG161" s="1" t="n">
        <f aca="false">($B$31-SUM(AH157:AH160))*B166</f>
        <v>681.122017129125</v>
      </c>
      <c r="AH161" s="1" t="n">
        <f aca="false">AI161-AG161</f>
        <v>448.646702753101</v>
      </c>
      <c r="AI161" s="1" t="n">
        <f aca="false">AI160</f>
        <v>1129.76871988223</v>
      </c>
      <c r="AJ161" s="16" t="n">
        <f aca="false">($B162-SUM(AH157:AH160))/AH161-1</f>
        <v>17.9771264602373</v>
      </c>
      <c r="AK161" s="60" t="n">
        <f aca="false">(AI$2-COUNTA(AG157:AG161))/AJ161</f>
        <v>0.611888669990188</v>
      </c>
      <c r="AL161" s="1" t="n">
        <f aca="false">($B$31-SUM(AM157:AM160))*B166</f>
        <v>693.189170536391</v>
      </c>
      <c r="AM161" s="1" t="n">
        <f aca="false">AN161-AL161</f>
        <v>403.1051444507</v>
      </c>
      <c r="AN161" s="1" t="n">
        <f aca="false">AN160</f>
        <v>1096.29431498709</v>
      </c>
      <c r="AO161" s="16" t="n">
        <f aca="false">($B162-SUM(AM157:AM160))/AM161-1</f>
        <v>20.4952965770562</v>
      </c>
      <c r="AP161" s="60" t="n">
        <f aca="false">(AN$2-COUNTA(AL157:AL161))/AO161</f>
        <v>0.585500188049661</v>
      </c>
      <c r="AQ161" s="1" t="n">
        <f aca="false">($B$31-SUM(AR157:AR160))*B166</f>
        <v>703.741892174448</v>
      </c>
      <c r="AR161" s="1" t="n">
        <f aca="false">AS161-AQ161</f>
        <v>363.279066873929</v>
      </c>
      <c r="AS161" s="1" t="n">
        <f aca="false">AS160</f>
        <v>1067.02095904838</v>
      </c>
      <c r="AT161" s="16" t="n">
        <f aca="false">($B162-SUM(AR157:AR160))/AR161-1</f>
        <v>23.2149203032208</v>
      </c>
      <c r="AU161" s="60" t="n">
        <f aca="false">(AS$2-COUNTA(AQ157:AQ161))/AT161</f>
        <v>0.559984692180762</v>
      </c>
      <c r="AV161" s="1" t="n">
        <f aca="false">($B$31-SUM(AW157:AW160))*B166</f>
        <v>713.022566613239</v>
      </c>
      <c r="AW161" s="1" t="n">
        <f aca="false">AX161-AV161</f>
        <v>328.253708218482</v>
      </c>
      <c r="AX161" s="1" t="n">
        <f aca="false">AX160</f>
        <v>1041.27627483172</v>
      </c>
      <c r="AY161" s="16" t="n">
        <f aca="false">($B162-SUM(AW157:AW160))/AW161-1</f>
        <v>26.1521139274784</v>
      </c>
      <c r="AZ161" s="60" t="n">
        <f aca="false">(AX$2-COUNTA(AV157:AV161))/AY161</f>
        <v>0.535329573694232</v>
      </c>
      <c r="BA161" s="1" t="n">
        <f aca="false">($B$31-SUM(BB157:BB160))*B166</f>
        <v>721.225199676396</v>
      </c>
      <c r="BB161" s="1" t="n">
        <f aca="false">BC161-BA161</f>
        <v>297.29688855511</v>
      </c>
      <c r="BC161" s="1" t="n">
        <f aca="false">BC160</f>
        <v>1018.52208823151</v>
      </c>
      <c r="BD161" s="16" t="n">
        <f aca="false">($B162-SUM(BB157:BB160))/BB161-1</f>
        <v>29.3242830416767</v>
      </c>
      <c r="BE161" s="60" t="n">
        <f aca="false">(BC$2-COUNTA(BA157:BA161))/BD161</f>
        <v>0.511521457444722</v>
      </c>
    </row>
    <row r="162" customFormat="false" ht="14.4" hidden="true" customHeight="false" outlineLevel="1" collapsed="false">
      <c r="A162" s="61" t="s">
        <v>40</v>
      </c>
      <c r="B162" s="62" t="n">
        <v>10000</v>
      </c>
      <c r="C162" s="1" t="n">
        <f aca="false">($B$31-SUM(D157:D161))*B166</f>
        <v>476.025228273143</v>
      </c>
      <c r="D162" s="1" t="n">
        <f aca="false">E162-C162</f>
        <v>1014.26965869761</v>
      </c>
      <c r="E162" s="1" t="n">
        <f aca="false">E161</f>
        <v>1490.29488697075</v>
      </c>
      <c r="F162" s="16" t="n">
        <f aca="false">($B162-SUM(D157:D161))/D162-1</f>
        <v>4.86660096000001</v>
      </c>
      <c r="G162" s="60" t="n">
        <f aca="false">(E$2-COUNTA(C157:C162))/F162</f>
        <v>0.821928905385329</v>
      </c>
      <c r="H162" s="1" t="n">
        <f aca="false">($B$31-SUM(I157:I161))*B166</f>
        <v>518.044858801471</v>
      </c>
      <c r="I162" s="1" t="n">
        <f aca="false">J162-H162</f>
        <v>882.718562643441</v>
      </c>
      <c r="J162" s="1" t="n">
        <f aca="false">J161</f>
        <v>1400.76342144491</v>
      </c>
      <c r="K162" s="16" t="n">
        <f aca="false">($B162-SUM(I157:I161))/I162-1</f>
        <v>6.33592903680001</v>
      </c>
      <c r="L162" s="60" t="n">
        <f aca="false">(J$2-COUNTA(H157:H162))/K162</f>
        <v>0.789150252624242</v>
      </c>
      <c r="M162" s="1" t="n">
        <f aca="false">($B$31-SUM(N157:N161))*B166</f>
        <v>552.687490498953</v>
      </c>
      <c r="N162" s="1" t="n">
        <f aca="false">O162-M162</f>
        <v>774.262678745742</v>
      </c>
      <c r="O162" s="1" t="n">
        <f aca="false">O161</f>
        <v>1326.9501692447</v>
      </c>
      <c r="P162" s="16" t="n">
        <f aca="false">($B162-SUM(N157:N161))/N162-1</f>
        <v>7.92280335974402</v>
      </c>
      <c r="Q162" s="60" t="n">
        <f aca="false">(O$2-COUNTA(M157:M162))/P162</f>
        <v>0.757307701272275</v>
      </c>
      <c r="R162" s="1" t="n">
        <f aca="false">($B$31-SUM(S157:S161))*B166</f>
        <v>581.660106378363</v>
      </c>
      <c r="S162" s="1" t="n">
        <f aca="false">T162-R162</f>
        <v>683.557945587194</v>
      </c>
      <c r="T162" s="1" t="n">
        <f aca="false">T161</f>
        <v>1265.21805196556</v>
      </c>
      <c r="U162" s="16" t="n">
        <f aca="false">($B162-SUM(S157:S161))/S162-1</f>
        <v>9.63662762852354</v>
      </c>
      <c r="V162" s="60" t="n">
        <f aca="false">(T$2-COUNTA(R157:R162))/U162</f>
        <v>0.7263951944434</v>
      </c>
      <c r="W162" s="1" t="n">
        <f aca="false">($B$31-SUM(X157:X161))*B166</f>
        <v>606.182274844168</v>
      </c>
      <c r="X162" s="1" t="n">
        <f aca="false">Y162-W162</f>
        <v>606.786253434239</v>
      </c>
      <c r="Y162" s="1" t="n">
        <f aca="false">Y161</f>
        <v>1212.96852827841</v>
      </c>
      <c r="Z162" s="16" t="n">
        <f aca="false">($B162-SUM(X157:X161))/X162-1</f>
        <v>11.4875578388054</v>
      </c>
      <c r="AA162" s="60" t="n">
        <f aca="false">(Y$2-COUNTA(W157:W162))/Z162</f>
        <v>0.696405634013497</v>
      </c>
      <c r="AB162" s="1" t="n">
        <f aca="false">($B$31-SUM(AC157:AC161))*B166</f>
        <v>627.148605057586</v>
      </c>
      <c r="AC162" s="1" t="n">
        <f aca="false">AD162-AB162</f>
        <v>541.146844302615</v>
      </c>
      <c r="AD162" s="1" t="n">
        <f aca="false">AD161</f>
        <v>1168.2954493602</v>
      </c>
      <c r="AE162" s="16" t="n">
        <f aca="false">($B162-SUM(AC157:AC161))/AC162-1</f>
        <v>13.4865624659099</v>
      </c>
      <c r="AF162" s="60" t="n">
        <f aca="false">(AD$2-COUNTA(AB157:AB162))/AE162</f>
        <v>0.667330909766622</v>
      </c>
      <c r="AG162" s="1" t="n">
        <f aca="false">($B$31-SUM(AH157:AH161))*B166</f>
        <v>645.230280908877</v>
      </c>
      <c r="AH162" s="1" t="n">
        <f aca="false">AI162-AG162</f>
        <v>484.538438973349</v>
      </c>
      <c r="AI162" s="1" t="n">
        <f aca="false">AI161</f>
        <v>1129.76871988223</v>
      </c>
      <c r="AJ162" s="16" t="n">
        <f aca="false">($B162-SUM(AH157:AH161))/AH162-1</f>
        <v>15.6454874631826</v>
      </c>
      <c r="AK162" s="60" t="n">
        <f aca="false">(AI$2-COUNTA(AG157:AG162))/AJ162</f>
        <v>0.639161932380327</v>
      </c>
      <c r="AL162" s="1" t="n">
        <f aca="false">($B$31-SUM(AM157:AM161))*B166</f>
        <v>660.940758980335</v>
      </c>
      <c r="AM162" s="1" t="n">
        <f aca="false">AN162-AL162</f>
        <v>435.353556006756</v>
      </c>
      <c r="AN162" s="1" t="n">
        <f aca="false">AN161</f>
        <v>1096.29431498709</v>
      </c>
      <c r="AO162" s="16" t="n">
        <f aca="false">($B162-SUM(AM157:AM161))/AM162-1</f>
        <v>17.9771264602373</v>
      </c>
      <c r="AP162" s="60" t="n">
        <f aca="false">(AN$2-COUNTA(AL157:AL162))/AO162</f>
        <v>0.611888669990188</v>
      </c>
      <c r="AQ162" s="1" t="n">
        <f aca="false">($B$31-SUM(AR157:AR161))*B166</f>
        <v>674.679566824534</v>
      </c>
      <c r="AR162" s="1" t="n">
        <f aca="false">AS162-AQ162</f>
        <v>392.341392223843</v>
      </c>
      <c r="AS162" s="1" t="n">
        <f aca="false">AS161</f>
        <v>1067.02095904838</v>
      </c>
      <c r="AT162" s="16" t="n">
        <f aca="false">($B162-SUM(AR157:AR161))/AR162-1</f>
        <v>20.4952965770563</v>
      </c>
      <c r="AU162" s="60" t="n">
        <f aca="false">(AS$2-COUNTA(AQ157:AQ162))/AT162</f>
        <v>0.58550018804966</v>
      </c>
      <c r="AV162" s="1" t="n">
        <f aca="false">($B$31-SUM(AW157:AW161))*B166</f>
        <v>686.76226995576</v>
      </c>
      <c r="AW162" s="1" t="n">
        <f aca="false">AX162-AV162</f>
        <v>354.514004875961</v>
      </c>
      <c r="AX162" s="1" t="n">
        <f aca="false">AX161</f>
        <v>1041.27627483172</v>
      </c>
      <c r="AY162" s="16" t="n">
        <f aca="false">($B162-SUM(AW157:AW161))/AW162-1</f>
        <v>23.2149203032208</v>
      </c>
      <c r="AZ162" s="60" t="n">
        <f aca="false">(AX$2-COUNTA(AV157:AV162))/AY162</f>
        <v>0.559984692180762</v>
      </c>
      <c r="BA162" s="1" t="n">
        <f aca="false">($B$31-SUM(BB157:BB161))*B166</f>
        <v>697.441448591987</v>
      </c>
      <c r="BB162" s="1" t="n">
        <f aca="false">BC162-BA162</f>
        <v>321.080639639518</v>
      </c>
      <c r="BC162" s="1" t="n">
        <f aca="false">BC161</f>
        <v>1018.52208823151</v>
      </c>
      <c r="BD162" s="16" t="n">
        <f aca="false">($B162-SUM(BB157:BB161))/BB162-1</f>
        <v>26.1521139274784</v>
      </c>
      <c r="BE162" s="60" t="n">
        <f aca="false">(BC$2-COUNTA(BA157:BA162))/BD162</f>
        <v>0.535329573694232</v>
      </c>
    </row>
    <row r="163" customFormat="false" ht="14.4" hidden="true" customHeight="false" outlineLevel="1" collapsed="false">
      <c r="A163" s="62"/>
      <c r="B163" s="62"/>
      <c r="C163" s="1" t="n">
        <f aca="false">($B$31-SUM(D157:D162))*B166</f>
        <v>394.883655577334</v>
      </c>
      <c r="D163" s="1" t="n">
        <f aca="false">E163-C163</f>
        <v>1095.41123139342</v>
      </c>
      <c r="E163" s="1" t="n">
        <f aca="false">E162</f>
        <v>1490.29488697075</v>
      </c>
      <c r="F163" s="16" t="n">
        <f aca="false">($B162-SUM(D157:D162))/D163-1</f>
        <v>3.50611200000001</v>
      </c>
      <c r="G163" s="60" t="n">
        <f aca="false">(E$2-COUNTA(C157:C163))/F163</f>
        <v>0.855648650128687</v>
      </c>
      <c r="H163" s="1" t="n">
        <f aca="false">($B$31-SUM(I157:I162))*B166</f>
        <v>447.427373789996</v>
      </c>
      <c r="I163" s="1" t="n">
        <f aca="false">J163-H163</f>
        <v>953.336047654917</v>
      </c>
      <c r="J163" s="1" t="n">
        <f aca="false">J162</f>
        <v>1400.76342144491</v>
      </c>
      <c r="K163" s="16" t="n">
        <f aca="false">($B162-SUM(I157:I162))/I163-1</f>
        <v>4.86660096000001</v>
      </c>
      <c r="L163" s="60" t="n">
        <f aca="false">(J$2-COUNTA(H157:H163))/K163</f>
        <v>0.821928905385329</v>
      </c>
      <c r="M163" s="1" t="n">
        <f aca="false">($B$31-SUM(N157:N162))*B166</f>
        <v>490.746476199293</v>
      </c>
      <c r="N163" s="1" t="n">
        <f aca="false">O163-M163</f>
        <v>836.203693045401</v>
      </c>
      <c r="O163" s="1" t="n">
        <f aca="false">O162</f>
        <v>1326.9501692447</v>
      </c>
      <c r="P163" s="16" t="n">
        <f aca="false">($B162-SUM(N157:N162))/N163-1</f>
        <v>6.33592903680002</v>
      </c>
      <c r="Q163" s="60" t="n">
        <f aca="false">(O$2-COUNTA(M157:M163))/P163</f>
        <v>0.789150252624242</v>
      </c>
      <c r="R163" s="1" t="n">
        <f aca="false">($B$31-SUM(S157:S162))*B166</f>
        <v>526.975470731387</v>
      </c>
      <c r="S163" s="1" t="n">
        <f aca="false">T163-R163</f>
        <v>738.242581234169</v>
      </c>
      <c r="T163" s="1" t="n">
        <f aca="false">T162</f>
        <v>1265.21805196556</v>
      </c>
      <c r="U163" s="16" t="n">
        <f aca="false">($B162-SUM(S157:S162))/S163-1</f>
        <v>7.92280335974402</v>
      </c>
      <c r="V163" s="60" t="n">
        <f aca="false">(T$2-COUNTA(R157:R163))/U163</f>
        <v>0.757307701272275</v>
      </c>
      <c r="W163" s="1" t="n">
        <f aca="false">($B$31-SUM(X157:X162))*B166</f>
        <v>557.639374569429</v>
      </c>
      <c r="X163" s="1" t="n">
        <f aca="false">Y163-W163</f>
        <v>655.329153708979</v>
      </c>
      <c r="Y163" s="1" t="n">
        <f aca="false">Y162</f>
        <v>1212.96852827841</v>
      </c>
      <c r="Z163" s="16" t="n">
        <f aca="false">($B162-SUM(X157:X162))/X163-1</f>
        <v>9.63662762852353</v>
      </c>
      <c r="AA163" s="60" t="n">
        <f aca="false">(Y$2-COUNTA(W157:W163))/Z163</f>
        <v>0.726395194443401</v>
      </c>
      <c r="AB163" s="1" t="n">
        <f aca="false">($B$31-SUM(AC157:AC162))*B166</f>
        <v>583.856857513376</v>
      </c>
      <c r="AC163" s="1" t="n">
        <f aca="false">AD163-AB163</f>
        <v>584.438591846824</v>
      </c>
      <c r="AD163" s="1" t="n">
        <f aca="false">AD162</f>
        <v>1168.2954493602</v>
      </c>
      <c r="AE163" s="16" t="n">
        <f aca="false">($B162-SUM(AC157:AC162))/AC163-1</f>
        <v>11.4875578388054</v>
      </c>
      <c r="AF163" s="60" t="n">
        <f aca="false">(AD$2-COUNTA(AB157:AB163))/AE163</f>
        <v>0.696405634013497</v>
      </c>
      <c r="AG163" s="1" t="n">
        <f aca="false">($B$31-SUM(AH157:AH162))*B166</f>
        <v>606.467205791009</v>
      </c>
      <c r="AH163" s="1" t="n">
        <f aca="false">AI163-AG163</f>
        <v>523.301514091217</v>
      </c>
      <c r="AI163" s="1" t="n">
        <f aca="false">AI162</f>
        <v>1129.76871988223</v>
      </c>
      <c r="AJ163" s="16" t="n">
        <f aca="false">($B162-SUM(AH157:AH162))/AH163-1</f>
        <v>13.4865624659099</v>
      </c>
      <c r="AK163" s="60" t="n">
        <f aca="false">(AI$2-COUNTA(AG157:AG163))/AJ163</f>
        <v>0.667330909766622</v>
      </c>
      <c r="AL163" s="1" t="n">
        <f aca="false">($B$31-SUM(AM157:AM162))*B166</f>
        <v>626.112474499795</v>
      </c>
      <c r="AM163" s="1" t="n">
        <f aca="false">AN163-AL163</f>
        <v>470.181840487296</v>
      </c>
      <c r="AN163" s="1" t="n">
        <f aca="false">AN162</f>
        <v>1096.29431498709</v>
      </c>
      <c r="AO163" s="16" t="n">
        <f aca="false">($B162-SUM(AM157:AM162))/AM163-1</f>
        <v>15.6454874631827</v>
      </c>
      <c r="AP163" s="60" t="n">
        <f aca="false">(AN$2-COUNTA(AL157:AL163))/AO163</f>
        <v>0.639161932380327</v>
      </c>
      <c r="AQ163" s="1" t="n">
        <f aca="false">($B$31-SUM(AR157:AR162))*B166</f>
        <v>643.292255446626</v>
      </c>
      <c r="AR163" s="1" t="n">
        <f aca="false">AS163-AQ163</f>
        <v>423.728703601751</v>
      </c>
      <c r="AS163" s="1" t="n">
        <f aca="false">AS162</f>
        <v>1067.02095904838</v>
      </c>
      <c r="AT163" s="16" t="n">
        <f aca="false">($B162-SUM(AR157:AR162))/AR163-1</f>
        <v>17.9771264602373</v>
      </c>
      <c r="AU163" s="60" t="n">
        <f aca="false">(AS$2-COUNTA(AQ157:AQ163))/AT163</f>
        <v>0.611888669990188</v>
      </c>
      <c r="AV163" s="1" t="n">
        <f aca="false">($B$31-SUM(AW157:AW162))*B166</f>
        <v>658.401149565683</v>
      </c>
      <c r="AW163" s="1" t="n">
        <f aca="false">AX163-AV163</f>
        <v>382.875125266038</v>
      </c>
      <c r="AX163" s="1" t="n">
        <f aca="false">AX162</f>
        <v>1041.27627483172</v>
      </c>
      <c r="AY163" s="16" t="n">
        <f aca="false">($B162-SUM(AW157:AW162))/AW163-1</f>
        <v>20.4952965770563</v>
      </c>
      <c r="AZ163" s="60" t="n">
        <f aca="false">(AX$2-COUNTA(AV157:AV163))/AY163</f>
        <v>0.585500188049661</v>
      </c>
      <c r="BA163" s="1" t="n">
        <f aca="false">($B$31-SUM(BB157:BB162))*B166</f>
        <v>671.754997420826</v>
      </c>
      <c r="BB163" s="1" t="n">
        <f aca="false">BC163-BA163</f>
        <v>346.76709081068</v>
      </c>
      <c r="BC163" s="1" t="n">
        <f aca="false">BC162</f>
        <v>1018.52208823151</v>
      </c>
      <c r="BD163" s="16" t="n">
        <f aca="false">($B162-SUM(BB157:BB162))/BB163-1</f>
        <v>23.2149203032207</v>
      </c>
      <c r="BE163" s="60" t="n">
        <f aca="false">(BC$2-COUNTA(BA157:BA163))/BD163</f>
        <v>0.559984692180763</v>
      </c>
    </row>
    <row r="164" customFormat="false" ht="14.4" hidden="true" customHeight="false" outlineLevel="1" collapsed="false">
      <c r="A164" s="62"/>
      <c r="B164" s="62"/>
      <c r="C164" s="1" t="n">
        <f aca="false">($B$31-SUM(D157:D163))*B166</f>
        <v>307.250757065861</v>
      </c>
      <c r="D164" s="1" t="n">
        <f aca="false">E164-C164</f>
        <v>1183.04412990489</v>
      </c>
      <c r="E164" s="1" t="n">
        <f aca="false">E163</f>
        <v>1490.29488697075</v>
      </c>
      <c r="F164" s="16" t="n">
        <f aca="false">($B162-SUM(D157:D163))/D164-1</f>
        <v>2.24640000000001</v>
      </c>
      <c r="G164" s="60" t="n">
        <f aca="false">(E$2-COUNTA(C157:C164))/F164</f>
        <v>0.890313390313386</v>
      </c>
      <c r="H164" s="1" t="n">
        <f aca="false">($B$31-SUM(I157:I163))*B166</f>
        <v>371.160489977603</v>
      </c>
      <c r="I164" s="1" t="n">
        <f aca="false">J164-H164</f>
        <v>1029.60293146731</v>
      </c>
      <c r="J164" s="1" t="n">
        <f aca="false">J163</f>
        <v>1400.76342144491</v>
      </c>
      <c r="K164" s="16" t="n">
        <f aca="false">($B162-SUM(I157:I163))/I164-1</f>
        <v>3.50611200000001</v>
      </c>
      <c r="L164" s="60" t="n">
        <f aca="false">(J$2-COUNTA(H157:H164))/K164</f>
        <v>0.855648650128687</v>
      </c>
      <c r="M164" s="1" t="n">
        <f aca="false">($B$31-SUM(N157:N163))*B166</f>
        <v>423.850180755661</v>
      </c>
      <c r="N164" s="1" t="n">
        <f aca="false">O164-M164</f>
        <v>903.099988489034</v>
      </c>
      <c r="O164" s="1" t="n">
        <f aca="false">O163</f>
        <v>1326.9501692447</v>
      </c>
      <c r="P164" s="16" t="n">
        <f aca="false">($B162-SUM(N157:N163))/N164-1</f>
        <v>4.86660096000001</v>
      </c>
      <c r="Q164" s="60" t="n">
        <f aca="false">(O$2-COUNTA(M157:M164))/P164</f>
        <v>0.821928905385328</v>
      </c>
      <c r="R164" s="1" t="n">
        <f aca="false">($B$31-SUM(S157:S163))*B166</f>
        <v>467.916064232654</v>
      </c>
      <c r="S164" s="1" t="n">
        <f aca="false">T164-R164</f>
        <v>797.301987732903</v>
      </c>
      <c r="T164" s="1" t="n">
        <f aca="false">T163</f>
        <v>1265.21805196556</v>
      </c>
      <c r="U164" s="16" t="n">
        <f aca="false">($B162-SUM(S157:S163))/S164-1</f>
        <v>6.33592903680002</v>
      </c>
      <c r="V164" s="60" t="n">
        <f aca="false">(T$2-COUNTA(R157:R164))/U164</f>
        <v>0.789150252624242</v>
      </c>
      <c r="W164" s="1" t="n">
        <f aca="false">($B$31-SUM(X157:X163))*B166</f>
        <v>505.213042272711</v>
      </c>
      <c r="X164" s="1" t="n">
        <f aca="false">Y164-W164</f>
        <v>707.755486005697</v>
      </c>
      <c r="Y164" s="1" t="n">
        <f aca="false">Y163</f>
        <v>1212.96852827841</v>
      </c>
      <c r="Z164" s="16" t="n">
        <f aca="false">($B162-SUM(X157:X163))/X164-1</f>
        <v>7.92280335974401</v>
      </c>
      <c r="AA164" s="60" t="n">
        <f aca="false">(Y$2-COUNTA(W157:W164))/Z164</f>
        <v>0.757307701272276</v>
      </c>
      <c r="AB164" s="1" t="n">
        <f aca="false">($B$31-SUM(AC157:AC163))*B166</f>
        <v>537.101770165631</v>
      </c>
      <c r="AC164" s="1" t="n">
        <f aca="false">AD164-AB164</f>
        <v>631.19367919457</v>
      </c>
      <c r="AD164" s="1" t="n">
        <f aca="false">AD163</f>
        <v>1168.2954493602</v>
      </c>
      <c r="AE164" s="16" t="n">
        <f aca="false">($B162-SUM(AC157:AC163))/AC164-1</f>
        <v>9.63662762852353</v>
      </c>
      <c r="AF164" s="60" t="n">
        <f aca="false">(AD$2-COUNTA(AB157:AB164))/AE164</f>
        <v>0.726395194443401</v>
      </c>
      <c r="AG164" s="1" t="n">
        <f aca="false">($B$31-SUM(AH157:AH163))*B166</f>
        <v>564.603084663712</v>
      </c>
      <c r="AH164" s="1" t="n">
        <f aca="false">AI164-AG164</f>
        <v>565.165635218514</v>
      </c>
      <c r="AI164" s="1" t="n">
        <f aca="false">AI163</f>
        <v>1129.76871988223</v>
      </c>
      <c r="AJ164" s="16" t="n">
        <f aca="false">($B162-SUM(AH157:AH163))/AH164-1</f>
        <v>11.4875578388054</v>
      </c>
      <c r="AK164" s="60" t="n">
        <f aca="false">(AI$2-COUNTA(AG157:AG164))/AJ164</f>
        <v>0.696405634013496</v>
      </c>
      <c r="AL164" s="1" t="n">
        <f aca="false">($B$31-SUM(AM157:AM163))*B166</f>
        <v>588.497927260811</v>
      </c>
      <c r="AM164" s="1" t="n">
        <f aca="false">AN164-AL164</f>
        <v>507.79638772628</v>
      </c>
      <c r="AN164" s="1" t="n">
        <f aca="false">AN163</f>
        <v>1096.29431498709</v>
      </c>
      <c r="AO164" s="16" t="n">
        <f aca="false">($B162-SUM(AM157:AM163))/AM164-1</f>
        <v>13.4865624659099</v>
      </c>
      <c r="AP164" s="60" t="n">
        <f aca="false">(AN$2-COUNTA(AL157:AL164))/AO164</f>
        <v>0.667330909766622</v>
      </c>
      <c r="AQ164" s="1" t="n">
        <f aca="false">($B$31-SUM(AR157:AR163))*B166</f>
        <v>609.393959158486</v>
      </c>
      <c r="AR164" s="1" t="n">
        <f aca="false">AS164-AQ164</f>
        <v>457.626999889891</v>
      </c>
      <c r="AS164" s="1" t="n">
        <f aca="false">AS163</f>
        <v>1067.02095904838</v>
      </c>
      <c r="AT164" s="16" t="n">
        <f aca="false">($B162-SUM(AR157:AR163))/AR164-1</f>
        <v>15.6454874631827</v>
      </c>
      <c r="AU164" s="60" t="n">
        <f aca="false">(AS$2-COUNTA(AQ157:AQ164))/AT164</f>
        <v>0.639161932380326</v>
      </c>
      <c r="AV164" s="1" t="n">
        <f aca="false">($B$31-SUM(AW157:AW163))*B166</f>
        <v>627.7711395444</v>
      </c>
      <c r="AW164" s="1" t="n">
        <f aca="false">AX164-AV164</f>
        <v>413.505135287321</v>
      </c>
      <c r="AX164" s="1" t="n">
        <f aca="false">AX163</f>
        <v>1041.27627483172</v>
      </c>
      <c r="AY164" s="16" t="n">
        <f aca="false">($B162-SUM(AW157:AW163))/AW164-1</f>
        <v>17.9771264602373</v>
      </c>
      <c r="AZ164" s="60" t="n">
        <f aca="false">(AX$2-COUNTA(AV157:AV164))/AY164</f>
        <v>0.611888669990188</v>
      </c>
      <c r="BA164" s="1" t="n">
        <f aca="false">($B$31-SUM(BB157:BB163))*B166</f>
        <v>644.013630155972</v>
      </c>
      <c r="BB164" s="1" t="n">
        <f aca="false">BC164-BA164</f>
        <v>374.508458075534</v>
      </c>
      <c r="BC164" s="1" t="n">
        <f aca="false">BC163</f>
        <v>1018.52208823151</v>
      </c>
      <c r="BD164" s="16" t="n">
        <f aca="false">($B162-SUM(BB157:BB163))/BB164-1</f>
        <v>20.4952965770562</v>
      </c>
      <c r="BE164" s="60" t="n">
        <f aca="false">(BC$2-COUNTA(BA157:BA164))/BD164</f>
        <v>0.585500188049661</v>
      </c>
    </row>
    <row r="165" customFormat="false" ht="14.4" hidden="true" customHeight="false" outlineLevel="1" collapsed="false">
      <c r="A165" s="62"/>
      <c r="B165" s="62"/>
      <c r="C165" s="1" t="n">
        <f aca="false">($B$31-SUM(D157:D164))*B166</f>
        <v>212.607226673469</v>
      </c>
      <c r="D165" s="1" t="n">
        <f aca="false">E165-C165</f>
        <v>1277.68766029728</v>
      </c>
      <c r="E165" s="1" t="n">
        <f aca="false">E164</f>
        <v>1490.29488697075</v>
      </c>
      <c r="F165" s="16" t="n">
        <f aca="false">($B162-SUM(D157:D164))/D165-1</f>
        <v>1.08000000000001</v>
      </c>
      <c r="G165" s="60" t="n">
        <f aca="false">(E$2-COUNTA(C157:C165))/F165</f>
        <v>0.925925925925918</v>
      </c>
      <c r="H165" s="1" t="n">
        <f aca="false">($B$31-SUM(I157:I164))*B166</f>
        <v>288.792255460218</v>
      </c>
      <c r="I165" s="1" t="n">
        <f aca="false">J165-H165</f>
        <v>1111.9711659847</v>
      </c>
      <c r="J165" s="1" t="n">
        <f aca="false">J164</f>
        <v>1400.76342144491</v>
      </c>
      <c r="K165" s="16" t="n">
        <f aca="false">($B162-SUM(I157:I164))/I165-1</f>
        <v>2.24640000000001</v>
      </c>
      <c r="L165" s="60" t="n">
        <f aca="false">(J$2-COUNTA(H157:H165))/K165</f>
        <v>0.890313390313387</v>
      </c>
      <c r="M165" s="1" t="n">
        <f aca="false">($B$31-SUM(N157:N164))*B166</f>
        <v>351.602181676539</v>
      </c>
      <c r="N165" s="1" t="n">
        <f aca="false">O165-M165</f>
        <v>975.347987568156</v>
      </c>
      <c r="O165" s="1" t="n">
        <f aca="false">O164</f>
        <v>1326.9501692447</v>
      </c>
      <c r="P165" s="16" t="n">
        <f aca="false">($B162-SUM(N157:N164))/N165-1</f>
        <v>3.50611200000001</v>
      </c>
      <c r="Q165" s="60" t="n">
        <f aca="false">(O$2-COUNTA(M157:M165))/P165</f>
        <v>0.855648650128686</v>
      </c>
      <c r="R165" s="1" t="n">
        <f aca="false">($B$31-SUM(S157:S164))*B166</f>
        <v>404.131905214022</v>
      </c>
      <c r="S165" s="1" t="n">
        <f aca="false">T165-R165</f>
        <v>861.086146751535</v>
      </c>
      <c r="T165" s="1" t="n">
        <f aca="false">T164</f>
        <v>1265.21805196556</v>
      </c>
      <c r="U165" s="16" t="n">
        <f aca="false">($B162-SUM(S157:S164))/S165-1</f>
        <v>4.86660096000001</v>
      </c>
      <c r="V165" s="60" t="n">
        <f aca="false">(T$2-COUNTA(R157:R165))/U165</f>
        <v>0.821928905385328</v>
      </c>
      <c r="W165" s="1" t="n">
        <f aca="false">($B$31-SUM(X157:X164))*B166</f>
        <v>448.592603392255</v>
      </c>
      <c r="X165" s="1" t="n">
        <f aca="false">Y165-W165</f>
        <v>764.375924886152</v>
      </c>
      <c r="Y165" s="1" t="n">
        <f aca="false">Y164</f>
        <v>1212.96852827841</v>
      </c>
      <c r="Z165" s="16" t="n">
        <f aca="false">($B162-SUM(X157:X164))/X165-1</f>
        <v>6.33592903680001</v>
      </c>
      <c r="AA165" s="60" t="n">
        <f aca="false">(Y$2-COUNTA(W157:W165))/Z165</f>
        <v>0.789150252624242</v>
      </c>
      <c r="AB165" s="1" t="n">
        <f aca="false">($B$31-SUM(AC157:AC164))*B166</f>
        <v>486.606275830065</v>
      </c>
      <c r="AC165" s="1" t="n">
        <f aca="false">AD165-AB165</f>
        <v>681.689173530135</v>
      </c>
      <c r="AD165" s="1" t="n">
        <f aca="false">AD164</f>
        <v>1168.2954493602</v>
      </c>
      <c r="AE165" s="16" t="n">
        <f aca="false">($B162-SUM(AC157:AC164))/AC165-1</f>
        <v>7.92280335974401</v>
      </c>
      <c r="AF165" s="60" t="n">
        <f aca="false">(AD$2-COUNTA(AB157:AB165))/AE165</f>
        <v>0.757307701272275</v>
      </c>
      <c r="AG165" s="1" t="n">
        <f aca="false">($B$31-SUM(AH157:AH164))*B166</f>
        <v>519.389833846231</v>
      </c>
      <c r="AH165" s="1" t="n">
        <f aca="false">AI165-AG165</f>
        <v>610.378886035995</v>
      </c>
      <c r="AI165" s="1" t="n">
        <f aca="false">AI164</f>
        <v>1129.76871988223</v>
      </c>
      <c r="AJ165" s="16" t="n">
        <f aca="false">($B162-SUM(AH157:AH164))/AH165-1</f>
        <v>9.63662762852354</v>
      </c>
      <c r="AK165" s="60" t="n">
        <f aca="false">(AI$2-COUNTA(AG157:AG165))/AJ165</f>
        <v>0.7263951944434</v>
      </c>
      <c r="AL165" s="1" t="n">
        <f aca="false">($B$31-SUM(AM157:AM164))*B166</f>
        <v>547.874216242709</v>
      </c>
      <c r="AM165" s="1" t="n">
        <f aca="false">AN165-AL165</f>
        <v>548.420098744382</v>
      </c>
      <c r="AN165" s="1" t="n">
        <f aca="false">AN164</f>
        <v>1096.29431498709</v>
      </c>
      <c r="AO165" s="16" t="n">
        <f aca="false">($B162-SUM(AM157:AM164))/AM165-1</f>
        <v>11.4875578388054</v>
      </c>
      <c r="AP165" s="60" t="n">
        <f aca="false">(AN$2-COUNTA(AL157:AL165))/AO165</f>
        <v>0.696405634013496</v>
      </c>
      <c r="AQ165" s="1" t="n">
        <f aca="false">($B$31-SUM(AR157:AR164))*B166</f>
        <v>572.783799167295</v>
      </c>
      <c r="AR165" s="1" t="n">
        <f aca="false">AS165-AQ165</f>
        <v>494.237159881082</v>
      </c>
      <c r="AS165" s="1" t="n">
        <f aca="false">AS164</f>
        <v>1067.02095904838</v>
      </c>
      <c r="AT165" s="16" t="n">
        <f aca="false">($B162-SUM(AR157:AR164))/AR165-1</f>
        <v>13.4865624659099</v>
      </c>
      <c r="AU165" s="60" t="n">
        <f aca="false">(AS$2-COUNTA(AQ157:AQ165))/AT165</f>
        <v>0.667330909766621</v>
      </c>
      <c r="AV165" s="1" t="n">
        <f aca="false">($B$31-SUM(AW157:AW164))*B166</f>
        <v>594.690728721415</v>
      </c>
      <c r="AW165" s="1" t="n">
        <f aca="false">AX165-AV165</f>
        <v>446.585546110306</v>
      </c>
      <c r="AX165" s="1" t="n">
        <f aca="false">AX164</f>
        <v>1041.27627483172</v>
      </c>
      <c r="AY165" s="16" t="n">
        <f aca="false">($B162-SUM(AW157:AW164))/AW165-1</f>
        <v>15.6454874631827</v>
      </c>
      <c r="AZ165" s="60" t="n">
        <f aca="false">(AX$2-COUNTA(AV157:AV165))/AY165</f>
        <v>0.639161932380326</v>
      </c>
      <c r="BA165" s="1" t="n">
        <f aca="false">($B$31-SUM(BB157:BB164))*B166</f>
        <v>614.052953509929</v>
      </c>
      <c r="BB165" s="1" t="n">
        <f aca="false">BC165-BA165</f>
        <v>404.469134721577</v>
      </c>
      <c r="BC165" s="1" t="n">
        <f aca="false">BC164</f>
        <v>1018.52208823151</v>
      </c>
      <c r="BD165" s="16" t="n">
        <f aca="false">($B162-SUM(BB157:BB164))/BB165-1</f>
        <v>17.9771264602373</v>
      </c>
      <c r="BE165" s="60" t="n">
        <f aca="false">(BC$2-COUNTA(BA157:BA165))/BD165</f>
        <v>0.611888669990188</v>
      </c>
    </row>
    <row r="166" customFormat="false" ht="14.4" hidden="true" customHeight="false" outlineLevel="1" collapsed="false">
      <c r="A166" s="61" t="s">
        <v>42</v>
      </c>
      <c r="B166" s="63" t="n">
        <v>0.08</v>
      </c>
      <c r="C166" s="1" t="n">
        <f aca="false">($B$31-SUM(D157:D165))*B166</f>
        <v>110.392213849686</v>
      </c>
      <c r="D166" s="1" t="n">
        <f aca="false">E166-C166</f>
        <v>1379.90267312107</v>
      </c>
      <c r="E166" s="1" t="n">
        <f aca="false">E165</f>
        <v>1490.29488697075</v>
      </c>
      <c r="F166" s="16" t="n">
        <f aca="false">($B162-SUM(D157:D165))/D166-1</f>
        <v>9.32587340685132E-015</v>
      </c>
      <c r="G166" s="60" t="n">
        <f aca="false">(E$2-COUNTA(C157:C166))/F166</f>
        <v>0</v>
      </c>
      <c r="H166" s="1" t="n">
        <f aca="false">($B$31-SUM(I157:I165))*B166</f>
        <v>199.834562181442</v>
      </c>
      <c r="I166" s="1" t="n">
        <f aca="false">J166-H166</f>
        <v>1200.92885926347</v>
      </c>
      <c r="J166" s="1" t="n">
        <f aca="false">J165</f>
        <v>1400.76342144491</v>
      </c>
      <c r="K166" s="16" t="n">
        <f aca="false">($B162-SUM(I157:I165))/I166-1</f>
        <v>1.08000000000001</v>
      </c>
      <c r="L166" s="60" t="n">
        <f aca="false">(J$2-COUNTA(H157:H166))/K166</f>
        <v>0.925925925925918</v>
      </c>
      <c r="M166" s="1" t="n">
        <f aca="false">($B$31-SUM(N157:N165))*B166</f>
        <v>273.574342671086</v>
      </c>
      <c r="N166" s="1" t="n">
        <f aca="false">O166-M166</f>
        <v>1053.37582657361</v>
      </c>
      <c r="O166" s="1" t="n">
        <f aca="false">O165</f>
        <v>1326.9501692447</v>
      </c>
      <c r="P166" s="16" t="n">
        <f aca="false">($B162-SUM(N157:N165))/N166-1</f>
        <v>2.24640000000001</v>
      </c>
      <c r="Q166" s="60" t="n">
        <f aca="false">(O$2-COUNTA(M157:M166))/P166</f>
        <v>0.890313390313385</v>
      </c>
      <c r="R166" s="1" t="n">
        <f aca="false">($B$31-SUM(S157:S165))*B166</f>
        <v>335.245013473899</v>
      </c>
      <c r="S166" s="1" t="n">
        <f aca="false">T166-R166</f>
        <v>929.973038491658</v>
      </c>
      <c r="T166" s="1" t="n">
        <f aca="false">T165</f>
        <v>1265.21805196556</v>
      </c>
      <c r="U166" s="16" t="n">
        <f aca="false">($B162-SUM(S157:S165))/S166-1</f>
        <v>3.50611200000001</v>
      </c>
      <c r="V166" s="60" t="n">
        <f aca="false">(T$2-COUNTA(R157:R166))/U166</f>
        <v>0.855648650128686</v>
      </c>
      <c r="W166" s="1" t="n">
        <f aca="false">($B$31-SUM(X157:X165))*B166</f>
        <v>387.442529401363</v>
      </c>
      <c r="X166" s="1" t="n">
        <f aca="false">Y166-W166</f>
        <v>825.525998877045</v>
      </c>
      <c r="Y166" s="1" t="n">
        <f aca="false">Y165</f>
        <v>1212.96852827841</v>
      </c>
      <c r="Z166" s="16" t="n">
        <f aca="false">($B162-SUM(X157:X165))/X166-1</f>
        <v>4.86660096000001</v>
      </c>
      <c r="AA166" s="60" t="n">
        <f aca="false">(Y$2-COUNTA(W157:W166))/Z166</f>
        <v>0.821928905385329</v>
      </c>
      <c r="AB166" s="1" t="n">
        <f aca="false">($B$31-SUM(AC157:AC165))*B166</f>
        <v>432.071141947654</v>
      </c>
      <c r="AC166" s="1" t="n">
        <f aca="false">AD166-AB166</f>
        <v>736.224307412546</v>
      </c>
      <c r="AD166" s="1" t="n">
        <f aca="false">AD165</f>
        <v>1168.2954493602</v>
      </c>
      <c r="AE166" s="16" t="n">
        <f aca="false">($B162-SUM(AC157:AC165))/AC166-1</f>
        <v>6.33592903680001</v>
      </c>
      <c r="AF166" s="60" t="n">
        <f aca="false">(AD$2-COUNTA(AB157:AB166))/AE166</f>
        <v>0.789150252624242</v>
      </c>
      <c r="AG166" s="1" t="n">
        <f aca="false">($B$31-SUM(AH157:AH165))*B166</f>
        <v>470.559522963351</v>
      </c>
      <c r="AH166" s="1" t="n">
        <f aca="false">AI166-AG166</f>
        <v>659.209196918875</v>
      </c>
      <c r="AI166" s="1" t="n">
        <f aca="false">AI165</f>
        <v>1129.76871988223</v>
      </c>
      <c r="AJ166" s="16" t="n">
        <f aca="false">($B162-SUM(AH157:AH165))/AH166-1</f>
        <v>7.92280335974402</v>
      </c>
      <c r="AK166" s="60" t="n">
        <f aca="false">(AI$2-COUNTA(AG157:AG166))/AJ166</f>
        <v>0.757307701272275</v>
      </c>
      <c r="AL166" s="1" t="n">
        <f aca="false">($B$31-SUM(AM157:AM165))*B166</f>
        <v>504.000608343158</v>
      </c>
      <c r="AM166" s="1" t="n">
        <f aca="false">AN166-AL166</f>
        <v>592.293706643933</v>
      </c>
      <c r="AN166" s="1" t="n">
        <f aca="false">AN165</f>
        <v>1096.29431498709</v>
      </c>
      <c r="AO166" s="16" t="n">
        <f aca="false">($B162-SUM(AM157:AM165))/AM166-1</f>
        <v>9.63662762852355</v>
      </c>
      <c r="AP166" s="60" t="n">
        <f aca="false">(AN$2-COUNTA(AL157:AL166))/AO166</f>
        <v>0.7263951944434</v>
      </c>
      <c r="AQ166" s="1" t="n">
        <f aca="false">($B$31-SUM(AR157:AR165))*B166</f>
        <v>533.244826376808</v>
      </c>
      <c r="AR166" s="1" t="n">
        <f aca="false">AS166-AQ166</f>
        <v>533.776132671569</v>
      </c>
      <c r="AS166" s="1" t="n">
        <f aca="false">AS165</f>
        <v>1067.02095904838</v>
      </c>
      <c r="AT166" s="16" t="n">
        <f aca="false">($B162-SUM(AR157:AR165))/AR166-1</f>
        <v>11.4875578388054</v>
      </c>
      <c r="AU166" s="60" t="n">
        <f aca="false">(AS$2-COUNTA(AQ157:AQ166))/AT166</f>
        <v>0.696405634013495</v>
      </c>
      <c r="AV166" s="1" t="n">
        <f aca="false">($B$31-SUM(AW157:AW165))*B166</f>
        <v>558.96388503259</v>
      </c>
      <c r="AW166" s="1" t="n">
        <f aca="false">AX166-AV166</f>
        <v>482.312389799131</v>
      </c>
      <c r="AX166" s="1" t="n">
        <f aca="false">AX165</f>
        <v>1041.27627483172</v>
      </c>
      <c r="AY166" s="16" t="n">
        <f aca="false">($B162-SUM(AW157:AW165))/AW166-1</f>
        <v>13.4865624659099</v>
      </c>
      <c r="AZ166" s="60" t="n">
        <f aca="false">(AX$2-COUNTA(AV157:AV166))/AY166</f>
        <v>0.667330909766621</v>
      </c>
      <c r="BA166" s="1" t="n">
        <f aca="false">($B$31-SUM(BB157:BB165))*B166</f>
        <v>581.695422732203</v>
      </c>
      <c r="BB166" s="1" t="n">
        <f aca="false">BC166-BA166</f>
        <v>436.826665499303</v>
      </c>
      <c r="BC166" s="1" t="n">
        <f aca="false">BC165</f>
        <v>1018.52208823151</v>
      </c>
      <c r="BD166" s="16" t="n">
        <f aca="false">($B162-SUM(BB157:BB165))/BB166-1</f>
        <v>15.6454874631827</v>
      </c>
      <c r="BE166" s="60" t="n">
        <f aca="false">(BC$2-COUNTA(BA157:BA166))/BD166</f>
        <v>0.639161932380327</v>
      </c>
    </row>
    <row r="167" customFormat="false" ht="14.4" hidden="true" customHeight="false" outlineLevel="1" collapsed="false">
      <c r="D167" s="1" t="n">
        <f aca="false">SUM($D157:D166)-$B162</f>
        <v>0</v>
      </c>
      <c r="F167" s="16"/>
      <c r="G167" s="60"/>
      <c r="H167" s="1" t="n">
        <f aca="false">($B$31-SUM(I157:I166))*B166</f>
        <v>103.760253440365</v>
      </c>
      <c r="I167" s="1" t="n">
        <f aca="false">J167-H167</f>
        <v>1297.00316800455</v>
      </c>
      <c r="J167" s="1" t="n">
        <f aca="false">J166</f>
        <v>1400.76342144491</v>
      </c>
      <c r="K167" s="16" t="n">
        <f aca="false">($B162-SUM(I157:I166))/I167-1</f>
        <v>7.32747196252603E-015</v>
      </c>
      <c r="L167" s="60" t="n">
        <f aca="false">(J$2-COUNTA(H157:H167))/K167</f>
        <v>0</v>
      </c>
      <c r="M167" s="1" t="n">
        <f aca="false">($B$31-SUM(N157:N166))*B166</f>
        <v>189.304276545198</v>
      </c>
      <c r="N167" s="1" t="n">
        <f aca="false">O167-M167</f>
        <v>1137.6458926995</v>
      </c>
      <c r="O167" s="1" t="n">
        <f aca="false">O166</f>
        <v>1326.9501692447</v>
      </c>
      <c r="P167" s="16" t="n">
        <f aca="false">($B162-SUM(N157:N166))/N167-1</f>
        <v>1.08000000000001</v>
      </c>
      <c r="Q167" s="60" t="n">
        <f aca="false">(O$2-COUNTA(M157:M167))/P167</f>
        <v>0.925925925925915</v>
      </c>
      <c r="R167" s="1" t="n">
        <f aca="false">($B$31-SUM(S157:S166))*B166</f>
        <v>260.847170394566</v>
      </c>
      <c r="S167" s="1" t="n">
        <f aca="false">T167-R167</f>
        <v>1004.37088157099</v>
      </c>
      <c r="T167" s="1" t="n">
        <f aca="false">T166</f>
        <v>1265.21805196556</v>
      </c>
      <c r="U167" s="16" t="n">
        <f aca="false">($B162-SUM(S157:S166))/S167-1</f>
        <v>2.24640000000001</v>
      </c>
      <c r="V167" s="60" t="n">
        <f aca="false">(T$2-COUNTA(R157:R167))/U167</f>
        <v>0.890313390313386</v>
      </c>
      <c r="W167" s="1" t="n">
        <f aca="false">($B$31-SUM(X157:X166))*B166</f>
        <v>321.400449491199</v>
      </c>
      <c r="X167" s="1" t="n">
        <f aca="false">Y167-W167</f>
        <v>891.568078787208</v>
      </c>
      <c r="Y167" s="1" t="n">
        <f aca="false">Y166</f>
        <v>1212.96852827841</v>
      </c>
      <c r="Z167" s="16" t="n">
        <f aca="false">($B162-SUM(X157:X166))/X167-1</f>
        <v>3.50611200000001</v>
      </c>
      <c r="AA167" s="60" t="n">
        <f aca="false">(Y$2-COUNTA(W157:W167))/Z167</f>
        <v>0.855648650128687</v>
      </c>
      <c r="AB167" s="1" t="n">
        <f aca="false">($B$31-SUM(AC157:AC166))*B166</f>
        <v>373.17319735465</v>
      </c>
      <c r="AC167" s="1" t="n">
        <f aca="false">AD167-AB167</f>
        <v>795.12225200555</v>
      </c>
      <c r="AD167" s="1" t="n">
        <f aca="false">AD166</f>
        <v>1168.2954493602</v>
      </c>
      <c r="AE167" s="16" t="n">
        <f aca="false">($B162-SUM(AC157:AC166))/AC167-1</f>
        <v>4.86660096000001</v>
      </c>
      <c r="AF167" s="60" t="n">
        <f aca="false">(AD$2-COUNTA(AB157:AB167))/AE167</f>
        <v>0.821928905385329</v>
      </c>
      <c r="AG167" s="1" t="n">
        <f aca="false">($B$31-SUM(AH157:AH166))*B166</f>
        <v>417.822787209841</v>
      </c>
      <c r="AH167" s="1" t="n">
        <f aca="false">AI167-AG167</f>
        <v>711.945932672385</v>
      </c>
      <c r="AI167" s="1" t="n">
        <f aca="false">AI166</f>
        <v>1129.76871988223</v>
      </c>
      <c r="AJ167" s="16" t="n">
        <f aca="false">($B162-SUM(AH157:AH166))/AH167-1</f>
        <v>6.33592903680002</v>
      </c>
      <c r="AK167" s="60" t="n">
        <f aca="false">(AI$2-COUNTA(AG157:AG167))/AJ167</f>
        <v>0.789150252624242</v>
      </c>
      <c r="AL167" s="1" t="n">
        <f aca="false">($B$31-SUM(AM157:AM166))*B166</f>
        <v>456.617111811643</v>
      </c>
      <c r="AM167" s="1" t="n">
        <f aca="false">AN167-AL167</f>
        <v>639.677203175448</v>
      </c>
      <c r="AN167" s="1" t="n">
        <f aca="false">AN166</f>
        <v>1096.29431498709</v>
      </c>
      <c r="AO167" s="16" t="n">
        <f aca="false">($B162-SUM(AM157:AM166))/AM167-1</f>
        <v>7.92280335974402</v>
      </c>
      <c r="AP167" s="60" t="n">
        <f aca="false">(AN$2-COUNTA(AL157:AL167))/AO167</f>
        <v>0.757307701272275</v>
      </c>
      <c r="AQ167" s="1" t="n">
        <f aca="false">($B$31-SUM(AR157:AR166))*B166</f>
        <v>490.542735763083</v>
      </c>
      <c r="AR167" s="1" t="n">
        <f aca="false">AS167-AQ167</f>
        <v>576.478223285294</v>
      </c>
      <c r="AS167" s="1" t="n">
        <f aca="false">AS166</f>
        <v>1067.02095904838</v>
      </c>
      <c r="AT167" s="16" t="n">
        <f aca="false">($B162-SUM(AR157:AR166))/AR167-1</f>
        <v>9.63662762852356</v>
      </c>
      <c r="AU167" s="60" t="n">
        <f aca="false">(AS$2-COUNTA(AQ157:AQ167))/AT167</f>
        <v>0.726395194443399</v>
      </c>
      <c r="AV167" s="1" t="n">
        <f aca="false">($B$31-SUM(AW157:AW166))*B166</f>
        <v>520.37889384866</v>
      </c>
      <c r="AW167" s="1" t="n">
        <f aca="false">AX167-AV167</f>
        <v>520.897380983061</v>
      </c>
      <c r="AX167" s="1" t="n">
        <f aca="false">AX166</f>
        <v>1041.27627483172</v>
      </c>
      <c r="AY167" s="16" t="n">
        <f aca="false">($B162-SUM(AW157:AW166))/AW167-1</f>
        <v>11.4875578388054</v>
      </c>
      <c r="AZ167" s="60" t="n">
        <f aca="false">(AX$2-COUNTA(AV157:AV167))/AY167</f>
        <v>0.696405634013496</v>
      </c>
      <c r="BA167" s="1" t="n">
        <f aca="false">($B$31-SUM(BB157:BB166))*B166</f>
        <v>546.749289492258</v>
      </c>
      <c r="BB167" s="1" t="n">
        <f aca="false">BC167-BA167</f>
        <v>471.772798739248</v>
      </c>
      <c r="BC167" s="1" t="n">
        <f aca="false">BC166</f>
        <v>1018.52208823151</v>
      </c>
      <c r="BD167" s="16" t="n">
        <f aca="false">($B162-SUM(BB157:BB166))/BB167-1</f>
        <v>13.4865624659099</v>
      </c>
      <c r="BE167" s="60" t="n">
        <f aca="false">(BC$2-COUNTA(BA157:BA167))/BD167</f>
        <v>0.667330909766622</v>
      </c>
    </row>
    <row r="168" customFormat="false" ht="14.4" hidden="true" customHeight="false" outlineLevel="1" collapsed="false">
      <c r="F168" s="16"/>
      <c r="G168" s="60"/>
      <c r="I168" s="1" t="n">
        <f aca="false">SUM($I157:I167)-$B162</f>
        <v>0</v>
      </c>
      <c r="K168" s="16"/>
      <c r="L168" s="60"/>
      <c r="M168" s="1" t="n">
        <f aca="false">($B$31-SUM(N157:N167))*B166</f>
        <v>98.2926051292376</v>
      </c>
      <c r="N168" s="1" t="n">
        <f aca="false">O168-M168</f>
        <v>1228.65756411546</v>
      </c>
      <c r="O168" s="1" t="n">
        <f aca="false">O167</f>
        <v>1326.9501692447</v>
      </c>
      <c r="P168" s="16" t="n">
        <f aca="false">($B162-SUM(N157:N167))/N168-1</f>
        <v>1.06581410364015E-014</v>
      </c>
      <c r="Q168" s="60" t="n">
        <f aca="false">(O$2-COUNTA(M157:M168))/P168</f>
        <v>0</v>
      </c>
      <c r="R168" s="1" t="n">
        <f aca="false">($B$31-SUM(S157:S167))*B166</f>
        <v>180.497499868887</v>
      </c>
      <c r="S168" s="1" t="n">
        <f aca="false">T168-R168</f>
        <v>1084.72055209667</v>
      </c>
      <c r="T168" s="1" t="n">
        <f aca="false">T167</f>
        <v>1265.21805196556</v>
      </c>
      <c r="U168" s="16" t="n">
        <f aca="false">($B162-SUM(S157:S167))/S168-1</f>
        <v>1.08000000000001</v>
      </c>
      <c r="V168" s="60" t="n">
        <f aca="false">(T$2-COUNTA(R157:R168))/U168</f>
        <v>0.925925925925917</v>
      </c>
      <c r="W168" s="1" t="n">
        <f aca="false">($B$31-SUM(X157:X167))*B166</f>
        <v>250.075003188223</v>
      </c>
      <c r="X168" s="1" t="n">
        <f aca="false">Y168-W168</f>
        <v>962.893525090185</v>
      </c>
      <c r="Y168" s="1" t="n">
        <f aca="false">Y167</f>
        <v>1212.96852827841</v>
      </c>
      <c r="Z168" s="16" t="n">
        <f aca="false">($B162-SUM(X157:X167))/X168-1</f>
        <v>2.24640000000001</v>
      </c>
      <c r="AA168" s="60" t="n">
        <f aca="false">(Y$2-COUNTA(W157:W168))/Z168</f>
        <v>0.890313390313387</v>
      </c>
      <c r="AB168" s="1" t="n">
        <f aca="false">($B$31-SUM(AC157:AC167))*B166</f>
        <v>309.563417194206</v>
      </c>
      <c r="AC168" s="1" t="n">
        <f aca="false">AD168-AB168</f>
        <v>858.732032165994</v>
      </c>
      <c r="AD168" s="1" t="n">
        <f aca="false">AD167</f>
        <v>1168.2954493602</v>
      </c>
      <c r="AE168" s="16" t="n">
        <f aca="false">($B162-SUM(AC157:AC167))/AC168-1</f>
        <v>3.50611200000001</v>
      </c>
      <c r="AF168" s="60" t="n">
        <f aca="false">(AD$2-COUNTA(AB157:AB168))/AE168</f>
        <v>0.855648650128687</v>
      </c>
      <c r="AG168" s="1" t="n">
        <f aca="false">($B$31-SUM(AH157:AH167))*B166</f>
        <v>360.86711259605</v>
      </c>
      <c r="AH168" s="1" t="n">
        <f aca="false">AI168-AG168</f>
        <v>768.901607286175</v>
      </c>
      <c r="AI168" s="1" t="n">
        <f aca="false">AI167</f>
        <v>1129.76871988223</v>
      </c>
      <c r="AJ168" s="16" t="n">
        <f aca="false">($B162-SUM(AH157:AH167))/AH168-1</f>
        <v>4.86660096000002</v>
      </c>
      <c r="AK168" s="60" t="n">
        <f aca="false">(AI$2-COUNTA(AG157:AG168))/AJ168</f>
        <v>0.821928905385328</v>
      </c>
      <c r="AL168" s="1" t="n">
        <f aca="false">($B$31-SUM(AM157:AM167))*B166</f>
        <v>405.442935557608</v>
      </c>
      <c r="AM168" s="1" t="n">
        <f aca="false">AN168-AL168</f>
        <v>690.851379429483</v>
      </c>
      <c r="AN168" s="1" t="n">
        <f aca="false">AN167</f>
        <v>1096.29431498709</v>
      </c>
      <c r="AO168" s="16" t="n">
        <f aca="false">($B162-SUM(AM157:AM167))/AM168-1</f>
        <v>6.33592903680002</v>
      </c>
      <c r="AP168" s="60" t="n">
        <f aca="false">(AN$2-COUNTA(AL157:AL168))/AO168</f>
        <v>0.789150252624241</v>
      </c>
      <c r="AQ168" s="1" t="n">
        <f aca="false">($B$31-SUM(AR157:AR167))*B166</f>
        <v>444.424477900259</v>
      </c>
      <c r="AR168" s="1" t="n">
        <f aca="false">AS168-AQ168</f>
        <v>622.596481148118</v>
      </c>
      <c r="AS168" s="1" t="n">
        <f aca="false">AS167</f>
        <v>1067.02095904838</v>
      </c>
      <c r="AT168" s="16" t="n">
        <f aca="false">($B162-SUM(AR157:AR167))/AR168-1</f>
        <v>7.92280335974403</v>
      </c>
      <c r="AU168" s="60" t="n">
        <f aca="false">(AS$2-COUNTA(AQ157:AQ168))/AT168</f>
        <v>0.757307701272274</v>
      </c>
      <c r="AV168" s="1" t="n">
        <f aca="false">($B$31-SUM(AW157:AW167))*B166</f>
        <v>478.707103370015</v>
      </c>
      <c r="AW168" s="1" t="n">
        <f aca="false">AX168-AV168</f>
        <v>562.569171461706</v>
      </c>
      <c r="AX168" s="1" t="n">
        <f aca="false">AX167</f>
        <v>1041.27627483172</v>
      </c>
      <c r="AY168" s="16" t="n">
        <f aca="false">($B162-SUM(AW157:AW167))/AW168-1</f>
        <v>9.63662762852355</v>
      </c>
      <c r="AZ168" s="60" t="n">
        <f aca="false">(AX$2-COUNTA(AV157:AV168))/AY168</f>
        <v>0.7263951944434</v>
      </c>
      <c r="BA168" s="1" t="n">
        <f aca="false">($B$31-SUM(BB157:BB167))*B166</f>
        <v>509.007465593119</v>
      </c>
      <c r="BB168" s="1" t="n">
        <f aca="false">BC168-BA168</f>
        <v>509.514622638387</v>
      </c>
      <c r="BC168" s="1" t="n">
        <f aca="false">BC167</f>
        <v>1018.52208823151</v>
      </c>
      <c r="BD168" s="16" t="n">
        <f aca="false">($B162-SUM(BB157:BB167))/BB168-1</f>
        <v>11.4875578388054</v>
      </c>
      <c r="BE168" s="60" t="n">
        <f aca="false">(BC$2-COUNTA(BA157:BA168))/BD168</f>
        <v>0.696405634013496</v>
      </c>
    </row>
    <row r="169" customFormat="false" ht="14.4" hidden="true" customHeight="false" outlineLevel="1" collapsed="false">
      <c r="F169" s="16"/>
      <c r="G169" s="60"/>
      <c r="K169" s="16"/>
      <c r="L169" s="60"/>
      <c r="N169" s="1" t="n">
        <f aca="false">SUM($N157:N168)-$B162</f>
        <v>0</v>
      </c>
      <c r="P169" s="16"/>
      <c r="Q169" s="60"/>
      <c r="R169" s="1" t="n">
        <f aca="false">($B$31-SUM(S157:S168))*B166</f>
        <v>93.7198557011533</v>
      </c>
      <c r="S169" s="1" t="n">
        <f aca="false">T169-R169</f>
        <v>1171.4981962644</v>
      </c>
      <c r="T169" s="1" t="n">
        <f aca="false">T168</f>
        <v>1265.21805196556</v>
      </c>
      <c r="U169" s="16" t="n">
        <f aca="false">($B162-SUM(S157:S168))/S169-1</f>
        <v>1.08801856413265E-014</v>
      </c>
      <c r="V169" s="60" t="n">
        <f aca="false">(T$2-COUNTA(R157:R169))/U169</f>
        <v>0</v>
      </c>
      <c r="W169" s="1" t="n">
        <f aca="false">($B$31-SUM(X157:X168))*B166</f>
        <v>173.043521181008</v>
      </c>
      <c r="X169" s="1" t="n">
        <f aca="false">Y169-W169</f>
        <v>1039.9250070974</v>
      </c>
      <c r="Y169" s="1" t="n">
        <f aca="false">Y168</f>
        <v>1212.96852827841</v>
      </c>
      <c r="Z169" s="16" t="n">
        <f aca="false">($B162-SUM(X157:X168))/X169-1</f>
        <v>1.08000000000001</v>
      </c>
      <c r="AA169" s="60" t="n">
        <f aca="false">(Y$2-COUNTA(W157:W169))/Z169</f>
        <v>0.925925925925919</v>
      </c>
      <c r="AB169" s="1" t="n">
        <f aca="false">($B$31-SUM(AC157:AC168))*B166</f>
        <v>240.864854620927</v>
      </c>
      <c r="AC169" s="1" t="n">
        <f aca="false">AD169-AB169</f>
        <v>927.430594739273</v>
      </c>
      <c r="AD169" s="1" t="n">
        <f aca="false">AD168</f>
        <v>1168.2954493602</v>
      </c>
      <c r="AE169" s="16" t="n">
        <f aca="false">($B162-SUM(AC157:AC168))/AC169-1</f>
        <v>2.24640000000001</v>
      </c>
      <c r="AF169" s="60" t="n">
        <f aca="false">(AD$2-COUNTA(AB157:AB169))/AE169</f>
        <v>0.890313390313386</v>
      </c>
      <c r="AG169" s="1" t="n">
        <f aca="false">($B$31-SUM(AH157:AH168))*B166</f>
        <v>299.354984013156</v>
      </c>
      <c r="AH169" s="1" t="n">
        <f aca="false">AI169-AG169</f>
        <v>830.413735869069</v>
      </c>
      <c r="AI169" s="1" t="n">
        <f aca="false">AI168</f>
        <v>1129.76871988223</v>
      </c>
      <c r="AJ169" s="16" t="n">
        <f aca="false">($B162-SUM(AH157:AH168))/AH169-1</f>
        <v>3.50611200000001</v>
      </c>
      <c r="AK169" s="60" t="n">
        <f aca="false">(AI$2-COUNTA(AG157:AG169))/AJ169</f>
        <v>0.855648650128686</v>
      </c>
      <c r="AL169" s="1" t="n">
        <f aca="false">($B$31-SUM(AM157:AM168))*B166</f>
        <v>350.174825203249</v>
      </c>
      <c r="AM169" s="1" t="n">
        <f aca="false">AN169-AL169</f>
        <v>746.119489783842</v>
      </c>
      <c r="AN169" s="1" t="n">
        <f aca="false">AN168</f>
        <v>1096.29431498709</v>
      </c>
      <c r="AO169" s="16" t="n">
        <f aca="false">($B162-SUM(AM157:AM168))/AM169-1</f>
        <v>4.86660096000002</v>
      </c>
      <c r="AP169" s="60" t="n">
        <f aca="false">(AN$2-COUNTA(AL157:AL169))/AO169</f>
        <v>0.821928905385328</v>
      </c>
      <c r="AQ169" s="1" t="n">
        <f aca="false">($B$31-SUM(AR157:AR168))*B166</f>
        <v>394.61675940841</v>
      </c>
      <c r="AR169" s="1" t="n">
        <f aca="false">AS169-AQ169</f>
        <v>672.404199639967</v>
      </c>
      <c r="AS169" s="1" t="n">
        <f aca="false">AS168</f>
        <v>1067.02095904838</v>
      </c>
      <c r="AT169" s="16" t="n">
        <f aca="false">($B162-SUM(AR157:AR168))/AR169-1</f>
        <v>6.33592903680003</v>
      </c>
      <c r="AU169" s="60" t="n">
        <f aca="false">(AS$2-COUNTA(AQ157:AQ169))/AT169</f>
        <v>0.78915025262424</v>
      </c>
      <c r="AV169" s="1" t="n">
        <f aca="false">($B$31-SUM(AW157:AW168))*B166</f>
        <v>433.701569653078</v>
      </c>
      <c r="AW169" s="1" t="n">
        <f aca="false">AX169-AV169</f>
        <v>607.574705178643</v>
      </c>
      <c r="AX169" s="1" t="n">
        <f aca="false">AX168</f>
        <v>1041.27627483172</v>
      </c>
      <c r="AY169" s="16" t="n">
        <f aca="false">($B162-SUM(AW157:AW168))/AW169-1</f>
        <v>7.92280335974403</v>
      </c>
      <c r="AZ169" s="60" t="n">
        <f aca="false">(AX$2-COUNTA(AV157:AV169))/AY169</f>
        <v>0.757307701272274</v>
      </c>
      <c r="BA169" s="1" t="n">
        <f aca="false">($B$31-SUM(BB157:BB168))*B166</f>
        <v>468.246295782048</v>
      </c>
      <c r="BB169" s="1" t="n">
        <f aca="false">BC169-BA169</f>
        <v>550.275792449458</v>
      </c>
      <c r="BC169" s="1" t="n">
        <f aca="false">BC168</f>
        <v>1018.52208823151</v>
      </c>
      <c r="BD169" s="16" t="n">
        <f aca="false">($B162-SUM(BB157:BB168))/BB169-1</f>
        <v>9.63662762852354</v>
      </c>
      <c r="BE169" s="60" t="n">
        <f aca="false">(BC$2-COUNTA(BA157:BA169))/BD169</f>
        <v>0.7263951944434</v>
      </c>
    </row>
    <row r="170" customFormat="false" ht="14.4" hidden="true" customHeight="false" outlineLevel="1" collapsed="false">
      <c r="F170" s="16"/>
      <c r="G170" s="60"/>
      <c r="K170" s="16"/>
      <c r="L170" s="60"/>
      <c r="P170" s="16"/>
      <c r="Q170" s="60"/>
      <c r="S170" s="1" t="n">
        <f aca="false">SUM($S157:S169)-$B162</f>
        <v>0</v>
      </c>
      <c r="U170" s="16"/>
      <c r="V170" s="60"/>
      <c r="W170" s="1" t="n">
        <f aca="false">($B$31-SUM(X157:X169))*B166</f>
        <v>89.849520613216</v>
      </c>
      <c r="X170" s="1" t="n">
        <f aca="false">Y170-W170</f>
        <v>1123.11900766519</v>
      </c>
      <c r="Y170" s="1" t="n">
        <f aca="false">Y169</f>
        <v>1212.96852827841</v>
      </c>
      <c r="Z170" s="16" t="n">
        <f aca="false">($B162-SUM(X157:X169))/X170-1</f>
        <v>7.54951656745106E-015</v>
      </c>
      <c r="AA170" s="60" t="n">
        <v>0</v>
      </c>
      <c r="AB170" s="1" t="n">
        <f aca="false">($B$31-SUM(AC157:AC169))*B166</f>
        <v>166.670407041785</v>
      </c>
      <c r="AC170" s="1" t="n">
        <f aca="false">AD170-AB170</f>
        <v>1001.62504231842</v>
      </c>
      <c r="AD170" s="1" t="n">
        <f aca="false">AD169</f>
        <v>1168.2954493602</v>
      </c>
      <c r="AE170" s="16" t="n">
        <f aca="false">($B162-SUM(AC157:AC169))/AC170-1</f>
        <v>1.08000000000001</v>
      </c>
      <c r="AF170" s="60" t="n">
        <f aca="false">(AD$2-COUNTA(AB157:AB170))/AE170</f>
        <v>0.925925925925918</v>
      </c>
      <c r="AG170" s="1" t="n">
        <f aca="false">($B$31-SUM(AH157:AH169))*B166</f>
        <v>232.921885143631</v>
      </c>
      <c r="AH170" s="1" t="n">
        <f aca="false">AI170-AG170</f>
        <v>896.846834738595</v>
      </c>
      <c r="AI170" s="1" t="n">
        <f aca="false">AI169</f>
        <v>1129.76871988223</v>
      </c>
      <c r="AJ170" s="16" t="n">
        <f aca="false">($B162-SUM(AH157:AH169))/AH170-1</f>
        <v>2.24640000000001</v>
      </c>
      <c r="AK170" s="60" t="n">
        <f aca="false">(AI$2-COUNTA(AG157:AG170))/AJ170</f>
        <v>0.890313390313385</v>
      </c>
      <c r="AL170" s="1" t="n">
        <f aca="false">($B$31-SUM(AM157:AM169))*B166</f>
        <v>290.485266020542</v>
      </c>
      <c r="AM170" s="1" t="n">
        <f aca="false">AN170-AL170</f>
        <v>805.809048966549</v>
      </c>
      <c r="AN170" s="1" t="n">
        <f aca="false">AN169</f>
        <v>1096.29431498709</v>
      </c>
      <c r="AO170" s="16" t="n">
        <f aca="false">($B162-SUM(AM157:AM169))/AM170-1</f>
        <v>3.50611200000002</v>
      </c>
      <c r="AP170" s="60" t="n">
        <f aca="false">(AN$2-COUNTA(AL157:AL170))/AO170</f>
        <v>0.855648650128685</v>
      </c>
      <c r="AQ170" s="1" t="n">
        <f aca="false">($B$31-SUM(AR157:AR169))*B166</f>
        <v>340.824423437212</v>
      </c>
      <c r="AR170" s="1" t="n">
        <f aca="false">AS170-AQ170</f>
        <v>726.196535611165</v>
      </c>
      <c r="AS170" s="1" t="n">
        <f aca="false">AS169</f>
        <v>1067.02095904838</v>
      </c>
      <c r="AT170" s="16" t="n">
        <f aca="false">($B162-SUM(AR157:AR169))/AR170-1</f>
        <v>4.86660096000003</v>
      </c>
      <c r="AU170" s="60" t="n">
        <f aca="false">(AS$2-COUNTA(AQ157:AQ170))/AT170</f>
        <v>0.821928905385326</v>
      </c>
      <c r="AV170" s="1" t="n">
        <f aca="false">($B$31-SUM(AW157:AW169))*B166</f>
        <v>385.095593238787</v>
      </c>
      <c r="AW170" s="1" t="n">
        <f aca="false">AX170-AV170</f>
        <v>656.180681592934</v>
      </c>
      <c r="AX170" s="1" t="n">
        <f aca="false">AX169</f>
        <v>1041.27627483172</v>
      </c>
      <c r="AY170" s="16" t="n">
        <f aca="false">($B162-SUM(AW157:AW169))/AW170-1</f>
        <v>6.33592903680002</v>
      </c>
      <c r="AZ170" s="60" t="n">
        <f aca="false">(AX$2-COUNTA(AV157:AV170))/AY170</f>
        <v>0.789150252624241</v>
      </c>
      <c r="BA170" s="1" t="n">
        <f aca="false">($B$31-SUM(BB157:BB169))*B166</f>
        <v>424.224232386091</v>
      </c>
      <c r="BB170" s="1" t="n">
        <f aca="false">BC170-BA170</f>
        <v>594.297855845415</v>
      </c>
      <c r="BC170" s="1" t="n">
        <f aca="false">BC169</f>
        <v>1018.52208823151</v>
      </c>
      <c r="BD170" s="16" t="n">
        <f aca="false">($B162-SUM(BB157:BB169))/BB170-1</f>
        <v>7.92280335974402</v>
      </c>
      <c r="BE170" s="60" t="n">
        <f aca="false">(BC$2-COUNTA(BA157:BA170))/BD170</f>
        <v>0.757307701272275</v>
      </c>
    </row>
    <row r="171" customFormat="false" ht="14.4" hidden="true" customHeight="false" outlineLevel="1" collapsed="false">
      <c r="F171" s="16"/>
      <c r="G171" s="60"/>
      <c r="K171" s="16"/>
      <c r="L171" s="60"/>
      <c r="P171" s="16"/>
      <c r="Q171" s="60"/>
      <c r="U171" s="16"/>
      <c r="V171" s="60"/>
      <c r="X171" s="1" t="n">
        <f aca="false">SUM($X157:X170)-$B162</f>
        <v>0</v>
      </c>
      <c r="Z171" s="16"/>
      <c r="AA171" s="60"/>
      <c r="AB171" s="1" t="n">
        <f aca="false">($B$31-SUM(AC157:AC170))*B166</f>
        <v>86.5404036563118</v>
      </c>
      <c r="AC171" s="1" t="n">
        <f aca="false">AD171-AB171</f>
        <v>1081.75504570389</v>
      </c>
      <c r="AD171" s="1" t="n">
        <f aca="false">AD170</f>
        <v>1168.2954493602</v>
      </c>
      <c r="AE171" s="16" t="n">
        <f aca="false">($B162-SUM(AC157:AC170))/AC171-1</f>
        <v>8.88178419700125E-015</v>
      </c>
      <c r="AF171" s="60" t="n">
        <f aca="false">(AD$2-COUNTA(AB157:AB171))/AE171</f>
        <v>0</v>
      </c>
      <c r="AG171" s="1" t="n">
        <f aca="false">($B$31-SUM(AH157:AH170))*B166</f>
        <v>161.174138364543</v>
      </c>
      <c r="AH171" s="1" t="n">
        <f aca="false">AI171-AG171</f>
        <v>968.594581517682</v>
      </c>
      <c r="AI171" s="1" t="n">
        <f aca="false">AI170</f>
        <v>1129.76871988223</v>
      </c>
      <c r="AJ171" s="16" t="n">
        <f aca="false">($B162-SUM(AH157:AH170))/AH171-1</f>
        <v>1.08000000000001</v>
      </c>
      <c r="AK171" s="60" t="n">
        <f aca="false">(AI$2-COUNTA(AG157:AG171))/AJ171</f>
        <v>0.925925925925916</v>
      </c>
      <c r="AL171" s="1" t="n">
        <f aca="false">($B$31-SUM(AM157:AM170))*B166</f>
        <v>226.020542103218</v>
      </c>
      <c r="AM171" s="1" t="n">
        <f aca="false">AN171-AL171</f>
        <v>870.273772883873</v>
      </c>
      <c r="AN171" s="1" t="n">
        <f aca="false">AN170</f>
        <v>1096.29431498709</v>
      </c>
      <c r="AO171" s="16" t="n">
        <f aca="false">($B162-SUM(AM157:AM170))/AM171-1</f>
        <v>2.24640000000002</v>
      </c>
      <c r="AP171" s="60" t="n">
        <f aca="false">(AN$2-COUNTA(AL157:AL171))/AO171</f>
        <v>0.890313390313384</v>
      </c>
      <c r="AQ171" s="1" t="n">
        <f aca="false">($B$31-SUM(AR157:AR170))*B166</f>
        <v>282.728700588319</v>
      </c>
      <c r="AR171" s="1" t="n">
        <f aca="false">AS171-AQ171</f>
        <v>784.292258460058</v>
      </c>
      <c r="AS171" s="1" t="n">
        <f aca="false">AS170</f>
        <v>1067.02095904838</v>
      </c>
      <c r="AT171" s="16" t="n">
        <f aca="false">($B162-SUM(AR157:AR170))/AR171-1</f>
        <v>3.50611200000003</v>
      </c>
      <c r="AU171" s="60" t="n">
        <f aca="false">(AS$2-COUNTA(AQ157:AQ171))/AT171</f>
        <v>0.855648650128683</v>
      </c>
      <c r="AV171" s="1" t="n">
        <f aca="false">($B$31-SUM(AW157:AW170))*B166</f>
        <v>332.601138711352</v>
      </c>
      <c r="AW171" s="1" t="n">
        <f aca="false">AX171-AV171</f>
        <v>708.675136120369</v>
      </c>
      <c r="AX171" s="1" t="n">
        <f aca="false">AX170</f>
        <v>1041.27627483172</v>
      </c>
      <c r="AY171" s="16" t="n">
        <f aca="false">($B162-SUM(AW157:AW170))/AW171-1</f>
        <v>4.86660096000002</v>
      </c>
      <c r="AZ171" s="60" t="n">
        <f aca="false">(AX$2-COUNTA(AV157:AV171))/AY171</f>
        <v>0.821928905385327</v>
      </c>
      <c r="BA171" s="1" t="n">
        <f aca="false">($B$31-SUM(BB157:BB170))*B166</f>
        <v>376.680403918458</v>
      </c>
      <c r="BB171" s="1" t="n">
        <f aca="false">BC171-BA171</f>
        <v>641.841684313048</v>
      </c>
      <c r="BC171" s="1" t="n">
        <f aca="false">BC170</f>
        <v>1018.52208823151</v>
      </c>
      <c r="BD171" s="16" t="n">
        <f aca="false">($B162-SUM(BB157:BB170))/BB171-1</f>
        <v>6.33592903680002</v>
      </c>
      <c r="BE171" s="60" t="n">
        <f aca="false">(BC$2-COUNTA(BA157:BA171))/BD171</f>
        <v>0.789150252624241</v>
      </c>
    </row>
    <row r="172" customFormat="false" ht="14.4" hidden="true" customHeight="false" outlineLevel="1" collapsed="false">
      <c r="F172" s="16"/>
      <c r="G172" s="60"/>
      <c r="K172" s="16"/>
      <c r="L172" s="60"/>
      <c r="P172" s="16"/>
      <c r="Q172" s="60"/>
      <c r="U172" s="16"/>
      <c r="V172" s="60"/>
      <c r="Z172" s="16"/>
      <c r="AA172" s="60"/>
      <c r="AC172" s="1" t="n">
        <f aca="false">SUM($AC157:AC171)-$B162</f>
        <v>0</v>
      </c>
      <c r="AE172" s="16"/>
      <c r="AF172" s="60"/>
      <c r="AG172" s="1" t="n">
        <f aca="false">($B$31-SUM(AH157:AH171))*B166</f>
        <v>83.6865718431286</v>
      </c>
      <c r="AH172" s="1" t="n">
        <f aca="false">AI172-AG172</f>
        <v>1046.0821480391</v>
      </c>
      <c r="AI172" s="1" t="n">
        <f aca="false">AI171</f>
        <v>1129.76871988223</v>
      </c>
      <c r="AJ172" s="16" t="n">
        <f aca="false">($B162-SUM(AH157:AH171))/AH172-1</f>
        <v>1.02140518265514E-014</v>
      </c>
      <c r="AK172" s="60" t="n">
        <f aca="false">(AI$2-COUNTA(AG157:AG172))/AJ172</f>
        <v>0</v>
      </c>
      <c r="AL172" s="1" t="n">
        <f aca="false">($B$31-SUM(AM157:AM171))*B166</f>
        <v>156.398640272508</v>
      </c>
      <c r="AM172" s="1" t="n">
        <f aca="false">AN172-AL172</f>
        <v>939.895674714583</v>
      </c>
      <c r="AN172" s="1" t="n">
        <f aca="false">AN171</f>
        <v>1096.29431498709</v>
      </c>
      <c r="AO172" s="16" t="n">
        <f aca="false">($B162-SUM(AM157:AM171))/AM172-1</f>
        <v>1.08000000000002</v>
      </c>
      <c r="AP172" s="60" t="n">
        <f aca="false">(AN$2-COUNTA(AL157:AL172))/AO172</f>
        <v>0.925925925925913</v>
      </c>
      <c r="AQ172" s="1" t="n">
        <f aca="false">($B$31-SUM(AR157:AR171))*B166</f>
        <v>219.985319911514</v>
      </c>
      <c r="AR172" s="1" t="n">
        <f aca="false">AS172-AQ172</f>
        <v>847.035639136863</v>
      </c>
      <c r="AS172" s="1" t="n">
        <f aca="false">AS171</f>
        <v>1067.02095904838</v>
      </c>
      <c r="AT172" s="16" t="n">
        <f aca="false">($B162-SUM(AR157:AR171))/AR172-1</f>
        <v>2.24640000000002</v>
      </c>
      <c r="AU172" s="60" t="n">
        <f aca="false">(AS$2-COUNTA(AQ157:AQ172))/AT172</f>
        <v>0.890313390313381</v>
      </c>
      <c r="AV172" s="1" t="n">
        <f aca="false">($B$31-SUM(AW157:AW171))*B166</f>
        <v>275.907127821723</v>
      </c>
      <c r="AW172" s="1" t="n">
        <f aca="false">AX172-AV172</f>
        <v>765.369147009998</v>
      </c>
      <c r="AX172" s="1" t="n">
        <f aca="false">AX171</f>
        <v>1041.27627483172</v>
      </c>
      <c r="AY172" s="16" t="n">
        <f aca="false">($B162-SUM(AW157:AW171))/AW172-1</f>
        <v>3.50611200000002</v>
      </c>
      <c r="AZ172" s="60" t="n">
        <f aca="false">(AX$2-COUNTA(AV157:AV172))/AY172</f>
        <v>0.855648650128685</v>
      </c>
      <c r="BA172" s="1" t="n">
        <f aca="false">($B$31-SUM(BB157:BB171))*B166</f>
        <v>325.333069173414</v>
      </c>
      <c r="BB172" s="1" t="n">
        <f aca="false">BC172-BA172</f>
        <v>693.189019058092</v>
      </c>
      <c r="BC172" s="1" t="n">
        <f aca="false">BC171</f>
        <v>1018.52208823151</v>
      </c>
      <c r="BD172" s="16" t="n">
        <f aca="false">($B162-SUM(BB157:BB171))/BB172-1</f>
        <v>4.86660096000002</v>
      </c>
      <c r="BE172" s="60" t="n">
        <f aca="false">(BC$2-COUNTA(BA157:BA172))/BD172</f>
        <v>0.821928905385328</v>
      </c>
    </row>
    <row r="173" customFormat="false" ht="14.4" hidden="true" customHeight="false" outlineLevel="1" collapsed="false">
      <c r="F173" s="16"/>
      <c r="G173" s="60"/>
      <c r="K173" s="16"/>
      <c r="L173" s="60"/>
      <c r="P173" s="16"/>
      <c r="Q173" s="60"/>
      <c r="U173" s="16"/>
      <c r="V173" s="60"/>
      <c r="Z173" s="16"/>
      <c r="AA173" s="60"/>
      <c r="AE173" s="16"/>
      <c r="AF173" s="60"/>
      <c r="AH173" s="1" t="n">
        <f aca="false">SUM($AH157:AH172)-$B162</f>
        <v>0</v>
      </c>
      <c r="AJ173" s="16"/>
      <c r="AK173" s="60"/>
      <c r="AL173" s="1" t="n">
        <f aca="false">($B$31-SUM(AM157:AM172))*B166</f>
        <v>81.2069862953411</v>
      </c>
      <c r="AM173" s="1" t="n">
        <f aca="false">AN173-AL173</f>
        <v>1015.08732869175</v>
      </c>
      <c r="AN173" s="1" t="n">
        <f aca="false">AN172</f>
        <v>1096.29431498709</v>
      </c>
      <c r="AO173" s="16" t="n">
        <f aca="false">($B162-SUM(AM157:AM172))/AM173-1</f>
        <v>1.31006316905768E-014</v>
      </c>
      <c r="AP173" s="60" t="n">
        <f aca="false">(AN$2-COUNTA(AL158:AL173))/AO173</f>
        <v>76332197074076.2</v>
      </c>
      <c r="AQ173" s="1" t="n">
        <f aca="false">($B$31-SUM(AR157:AR172))*B166</f>
        <v>152.222468780565</v>
      </c>
      <c r="AR173" s="1" t="n">
        <f aca="false">AS173-AQ173</f>
        <v>914.798490267812</v>
      </c>
      <c r="AS173" s="1" t="n">
        <f aca="false">AS172</f>
        <v>1067.02095904838</v>
      </c>
      <c r="AT173" s="16" t="n">
        <f aca="false">($B162-SUM(AR157:AR172))/AR173-1</f>
        <v>1.08000000000002</v>
      </c>
      <c r="AU173" s="60" t="n">
        <f aca="false">(AS$2-COUNTA(AQ157:AQ173))/AT173</f>
        <v>0.925925925925907</v>
      </c>
      <c r="AV173" s="1" t="n">
        <f aca="false">($B$31-SUM(AW157:AW172))*B166</f>
        <v>214.677596060923</v>
      </c>
      <c r="AW173" s="1" t="n">
        <f aca="false">AX173-AV173</f>
        <v>826.598678770798</v>
      </c>
      <c r="AX173" s="1" t="n">
        <f aca="false">AX172</f>
        <v>1041.27627483172</v>
      </c>
      <c r="AY173" s="16" t="n">
        <f aca="false">($B162-SUM(AW157:AW172))/AW173-1</f>
        <v>2.24640000000002</v>
      </c>
      <c r="AZ173" s="60" t="n">
        <f aca="false">(AX$2-COUNTA(AV157:AV173))/AY173</f>
        <v>0.890313390313383</v>
      </c>
      <c r="BA173" s="1" t="n">
        <f aca="false">($B$31-SUM(BB157:BB172))*B166</f>
        <v>269.877947648767</v>
      </c>
      <c r="BB173" s="1" t="n">
        <f aca="false">BC173-BA173</f>
        <v>748.644140582739</v>
      </c>
      <c r="BC173" s="1" t="n">
        <f aca="false">BC172</f>
        <v>1018.52208823151</v>
      </c>
      <c r="BD173" s="16" t="n">
        <f aca="false">($B162-SUM(BB157:BB172))/BB173-1</f>
        <v>3.50611200000002</v>
      </c>
      <c r="BE173" s="60" t="n">
        <f aca="false">(BC$2-COUNTA(BA157:BA173))/BD173</f>
        <v>0.855648650128685</v>
      </c>
    </row>
    <row r="174" customFormat="false" ht="14.4" hidden="true" customHeight="false" outlineLevel="1" collapsed="false">
      <c r="F174" s="16"/>
      <c r="G174" s="60"/>
      <c r="K174" s="16"/>
      <c r="L174" s="60"/>
      <c r="P174" s="16"/>
      <c r="Q174" s="60"/>
      <c r="U174" s="16"/>
      <c r="V174" s="60"/>
      <c r="Z174" s="16"/>
      <c r="AA174" s="60"/>
      <c r="AE174" s="16"/>
      <c r="AF174" s="60"/>
      <c r="AJ174" s="16"/>
      <c r="AK174" s="60"/>
      <c r="AM174" s="1" t="n">
        <f aca="false">SUM($AM157:AM173)-$B162</f>
        <v>0</v>
      </c>
      <c r="AO174" s="16"/>
      <c r="AP174" s="60"/>
      <c r="AQ174" s="1" t="n">
        <f aca="false">($B$31-SUM(AR157:AR173))*B166</f>
        <v>79.0385895591405</v>
      </c>
      <c r="AR174" s="1" t="n">
        <f aca="false">AS174-AQ174</f>
        <v>987.982369489237</v>
      </c>
      <c r="AS174" s="1" t="n">
        <f aca="false">AS173</f>
        <v>1067.02095904838</v>
      </c>
      <c r="AT174" s="16" t="n">
        <f aca="false">($B162-SUM(AR157:AR173))/AR174-1</f>
        <v>2.02060590481778E-014</v>
      </c>
      <c r="AU174" s="60" t="n">
        <f aca="false">(AS$2-COUNTA(AQ157:AQ174))/AT174</f>
        <v>0</v>
      </c>
      <c r="AV174" s="1" t="n">
        <f aca="false">($B$31-SUM(AW157:AW173))*B166</f>
        <v>148.549701759259</v>
      </c>
      <c r="AW174" s="1" t="n">
        <f aca="false">AX174-AV174</f>
        <v>892.726573072462</v>
      </c>
      <c r="AX174" s="1" t="n">
        <f aca="false">AX173</f>
        <v>1041.27627483172</v>
      </c>
      <c r="AY174" s="16" t="n">
        <f aca="false">($B162-SUM(AW157:AW173))/AW174-1</f>
        <v>1.08000000000002</v>
      </c>
      <c r="AZ174" s="60" t="n">
        <f aca="false">(AX$2-COUNTA(AV157:AV174))/AY174</f>
        <v>0.925925925925911</v>
      </c>
      <c r="BA174" s="1" t="n">
        <f aca="false">($B$31-SUM(BB157:BB173))*B166</f>
        <v>209.986416402147</v>
      </c>
      <c r="BB174" s="1" t="n">
        <f aca="false">BC174-BA174</f>
        <v>808.535671829358</v>
      </c>
      <c r="BC174" s="1" t="n">
        <f aca="false">BC173</f>
        <v>1018.52208823151</v>
      </c>
      <c r="BD174" s="16" t="n">
        <f aca="false">($B162-SUM(BB157:BB173))/BB174-1</f>
        <v>2.24640000000002</v>
      </c>
      <c r="BE174" s="60" t="n">
        <f aca="false">(BC$2-COUNTA(BA157:BA174))/BD174</f>
        <v>0.890313390313383</v>
      </c>
    </row>
    <row r="175" customFormat="false" ht="14.4" hidden="true" customHeight="false" outlineLevel="1" collapsed="false">
      <c r="F175" s="16"/>
      <c r="G175" s="60"/>
      <c r="K175" s="16"/>
      <c r="L175" s="60"/>
      <c r="P175" s="16"/>
      <c r="Q175" s="60"/>
      <c r="U175" s="16"/>
      <c r="V175" s="60"/>
      <c r="Z175" s="16"/>
      <c r="AA175" s="60"/>
      <c r="AE175" s="16"/>
      <c r="AF175" s="60"/>
      <c r="AJ175" s="16"/>
      <c r="AK175" s="60"/>
      <c r="AO175" s="16"/>
      <c r="AP175" s="60"/>
      <c r="AR175" s="1" t="n">
        <f aca="false">SUM($AR157:AR174)-$B162</f>
        <v>-2.00088834390044E-011</v>
      </c>
      <c r="AT175" s="16"/>
      <c r="AU175" s="60"/>
      <c r="AV175" s="1" t="n">
        <f aca="false">($B$31-SUM(AW157:AW174))*B166</f>
        <v>77.131575913462</v>
      </c>
      <c r="AW175" s="1" t="n">
        <f aca="false">AX175-AV175</f>
        <v>964.144698918259</v>
      </c>
      <c r="AX175" s="1" t="n">
        <f aca="false">AX174</f>
        <v>1041.27627483172</v>
      </c>
      <c r="AY175" s="16" t="n">
        <f aca="false">($B162-SUM(AW157:AW174))/AW175-1</f>
        <v>1.66533453693773E-014</v>
      </c>
      <c r="AZ175" s="60" t="n">
        <f aca="false">(AX$2-COUNTA(AV157:AV175))/AY175</f>
        <v>0</v>
      </c>
      <c r="BA175" s="1" t="n">
        <f aca="false">($B$31-SUM(BB157:BB174))*B166</f>
        <v>145.303562655799</v>
      </c>
      <c r="BB175" s="1" t="n">
        <f aca="false">BC175-BA175</f>
        <v>873.218525575707</v>
      </c>
      <c r="BC175" s="1" t="n">
        <f aca="false">BC174</f>
        <v>1018.52208823151</v>
      </c>
      <c r="BD175" s="16" t="n">
        <f aca="false">($B162-SUM(BB157:BB174))/BB175-1</f>
        <v>1.08000000000002</v>
      </c>
      <c r="BE175" s="60" t="n">
        <f aca="false">(BC$2-COUNTA(BA157:BA175))/BD175</f>
        <v>0.925925925925913</v>
      </c>
    </row>
    <row r="176" customFormat="false" ht="14.4" hidden="true" customHeight="false" outlineLevel="1" collapsed="false">
      <c r="F176" s="64"/>
      <c r="G176" s="60"/>
      <c r="K176" s="64"/>
      <c r="L176" s="60"/>
      <c r="P176" s="64"/>
      <c r="Q176" s="60"/>
      <c r="U176" s="64"/>
      <c r="V176" s="60"/>
      <c r="Z176" s="64"/>
      <c r="AA176" s="60"/>
      <c r="AE176" s="64"/>
      <c r="AF176" s="60"/>
      <c r="AJ176" s="64"/>
      <c r="AK176" s="60"/>
      <c r="AO176" s="64"/>
      <c r="AP176" s="60"/>
      <c r="AT176" s="64"/>
      <c r="AU176" s="60"/>
      <c r="AW176" s="1" t="n">
        <f aca="false">SUM($AW157:AW175)-$B162</f>
        <v>-1.63709046319127E-011</v>
      </c>
      <c r="AY176" s="64"/>
      <c r="AZ176" s="60"/>
      <c r="BA176" s="1" t="n">
        <f aca="false">($B$31-SUM(BB157:BB175))*B166</f>
        <v>75.4460806097422</v>
      </c>
      <c r="BB176" s="1" t="n">
        <f aca="false">BC176-BA176</f>
        <v>943.076007621764</v>
      </c>
      <c r="BC176" s="1" t="n">
        <f aca="false">BC175</f>
        <v>1018.52208823151</v>
      </c>
      <c r="BD176" s="64" t="n">
        <f aca="false">($B162-SUM(BB157:BB175))/BB176-1</f>
        <v>1.46549439250521E-014</v>
      </c>
      <c r="BE176" s="60" t="n">
        <f aca="false">(BC$2-COUNTA(BA157:BA176))/BD176</f>
        <v>0</v>
      </c>
    </row>
    <row r="177" customFormat="false" ht="14.4" hidden="true" customHeight="false" outlineLevel="1" collapsed="false">
      <c r="BB177" s="1" t="n">
        <f aca="false">SUM($BB157:BB176)-$B162</f>
        <v>-1.45519152283669E-011</v>
      </c>
    </row>
    <row r="178" customFormat="false" ht="14.4" hidden="true" customHeight="false" outlineLevel="1" collapsed="false"/>
    <row r="179" customFormat="false" ht="14.4" hidden="true" customHeight="false" outlineLevel="1" collapsed="false">
      <c r="C179" s="1" t="n">
        <f aca="false">$B184*B188</f>
        <v>900</v>
      </c>
      <c r="D179" s="1" t="n">
        <f aca="false">E179-C179</f>
        <v>658.200899090337</v>
      </c>
      <c r="E179" s="1" t="n">
        <f aca="false">$B184*$B188/(1-(1+$B188)^-$E$2)</f>
        <v>1558.20089909034</v>
      </c>
      <c r="F179" s="16" t="n">
        <f aca="false">$B184/D179-1</f>
        <v>14.1929297176902</v>
      </c>
      <c r="G179" s="60" t="n">
        <f aca="false">(E$2-COUNTA(C179:C179))/F179</f>
        <v>0.634118549095773</v>
      </c>
      <c r="H179" s="1" t="n">
        <f aca="false">$B184*B188</f>
        <v>900</v>
      </c>
      <c r="I179" s="1" t="n">
        <f aca="false">J179-H179</f>
        <v>569.466567363559</v>
      </c>
      <c r="J179" s="1" t="n">
        <f aca="false">$B184*$B188/(1-(1+$B188)^-$J$2)</f>
        <v>1469.46656736356</v>
      </c>
      <c r="K179" s="16" t="n">
        <f aca="false">$B184/I179-1</f>
        <v>16.5602933922823</v>
      </c>
      <c r="L179" s="60" t="n">
        <f aca="false">(J$2-COUNTA(H179:H179))/K179</f>
        <v>0.603854035862695</v>
      </c>
      <c r="M179" s="1" t="n">
        <f aca="false">$B184*B188</f>
        <v>900</v>
      </c>
      <c r="N179" s="1" t="n">
        <f aca="false">O179-M179</f>
        <v>496.506584695037</v>
      </c>
      <c r="O179" s="1" t="n">
        <f aca="false">$B184*$B188/(1-(1+$B188)^-$O$2)</f>
        <v>1396.50658469504</v>
      </c>
      <c r="P179" s="16" t="n">
        <f aca="false">$B184/N179-1</f>
        <v>19.1407197975877</v>
      </c>
      <c r="Q179" s="60" t="n">
        <f aca="false">(O$2-COUNTA(M179:M179))/P179</f>
        <v>0.574691031284326</v>
      </c>
      <c r="R179" s="1" t="n">
        <f aca="false">$B184*B188</f>
        <v>900</v>
      </c>
      <c r="S179" s="1" t="n">
        <f aca="false">T179-R179</f>
        <v>435.665597176789</v>
      </c>
      <c r="T179" s="1" t="n">
        <f aca="false">$B184*$B188/(1-(1+$B188)^-$T$2)</f>
        <v>1335.66559717679</v>
      </c>
      <c r="U179" s="16" t="n">
        <f aca="false">$B184/S179-1</f>
        <v>21.9533845793706</v>
      </c>
      <c r="V179" s="60" t="n">
        <f aca="false">(T$2-COUNTA(R179:R179))/U179</f>
        <v>0.546612753792701</v>
      </c>
      <c r="W179" s="1" t="n">
        <f aca="false">$B184*B188</f>
        <v>900</v>
      </c>
      <c r="X179" s="1" t="n">
        <f aca="false">Y179-W179</f>
        <v>384.33173018556</v>
      </c>
      <c r="Y179" s="1" t="n">
        <f aca="false">$B184*$B188/(1-(1+$B188)^-$Y$2)</f>
        <v>1284.33173018556</v>
      </c>
      <c r="Z179" s="16" t="n">
        <f aca="false">$B184/X179-1</f>
        <v>25.019189191514</v>
      </c>
      <c r="AA179" s="60" t="n">
        <f aca="false">(Y$2-COUNTA(W179:W179))/Z179</f>
        <v>0.519601170944794</v>
      </c>
      <c r="AB179" s="1" t="n">
        <f aca="false">$B184*B188</f>
        <v>900</v>
      </c>
      <c r="AC179" s="1" t="n">
        <f aca="false">AD179-AB179</f>
        <v>340.588826503101</v>
      </c>
      <c r="AD179" s="1" t="n">
        <f aca="false">$B184*$B188/(1-(1+$B188)^-$AD$2)</f>
        <v>1240.5888265031</v>
      </c>
      <c r="AE179" s="16" t="n">
        <f aca="false">$B184/AC179-1</f>
        <v>28.3609162187502</v>
      </c>
      <c r="AF179" s="60" t="n">
        <f aca="false">(AD$2-COUNTA(AB179:AB179))/AE179</f>
        <v>0.493637084642004</v>
      </c>
      <c r="AG179" s="1" t="n">
        <f aca="false">$B184*B188</f>
        <v>900</v>
      </c>
      <c r="AH179" s="1" t="n">
        <f aca="false">AI179-AG179</f>
        <v>302.999097075821</v>
      </c>
      <c r="AI179" s="1" t="n">
        <f aca="false">$B184*$B188/(1-(1+$B188)^-$AI$2)</f>
        <v>1202.99909707582</v>
      </c>
      <c r="AJ179" s="16" t="n">
        <f aca="false">$B184/AH179-1</f>
        <v>32.0033986784378</v>
      </c>
      <c r="AK179" s="60" t="n">
        <f aca="false">(AI$2-COUNTA(AG179:AG179))/AJ179</f>
        <v>0.468700219958395</v>
      </c>
      <c r="AL179" s="1" t="n">
        <f aca="false">$B184*B188</f>
        <v>900</v>
      </c>
      <c r="AM179" s="1" t="n">
        <f aca="false">AN179-AL179</f>
        <v>270.462484599244</v>
      </c>
      <c r="AN179" s="1" t="n">
        <f aca="false">$B184*$B188/(1-(1+$B188)^-$AN$2)</f>
        <v>1170.46248459924</v>
      </c>
      <c r="AO179" s="16" t="n">
        <f aca="false">$B184/AM179-1</f>
        <v>35.9737045594972</v>
      </c>
      <c r="AP179" s="60" t="n">
        <f aca="false">(AN$2-COUNTA(AL179:AL179))/AO179</f>
        <v>0.444769316808545</v>
      </c>
      <c r="AQ179" s="1" t="n">
        <f aca="false">$B184*B188</f>
        <v>900</v>
      </c>
      <c r="AR179" s="1" t="n">
        <f aca="false">AS179-AQ179</f>
        <v>242.122906703399</v>
      </c>
      <c r="AS179" s="1" t="n">
        <f aca="false">$B184*$B188/(1-(1+$B188)^-$AS$2)</f>
        <v>1142.1229067034</v>
      </c>
      <c r="AT179" s="16" t="n">
        <f aca="false">$B184/AR179-1</f>
        <v>40.3013379698519</v>
      </c>
      <c r="AU179" s="60" t="n">
        <f aca="false">(AS$2-COUNTA(AQ179:AQ179))/AT179</f>
        <v>0.421822223686894</v>
      </c>
      <c r="AV179" s="1" t="n">
        <f aca="false">$B184*B188</f>
        <v>900</v>
      </c>
      <c r="AW179" s="1" t="n">
        <f aca="false">AX179-AV179</f>
        <v>217.304106884094</v>
      </c>
      <c r="AX179" s="1" t="n">
        <f aca="false">$B184*$B188/(1-(1+$B188)^-$AX$2)</f>
        <v>1117.30410688409</v>
      </c>
      <c r="AY179" s="16" t="n">
        <f aca="false">$B184/AW179-1</f>
        <v>45.0184583871386</v>
      </c>
      <c r="AZ179" s="60" t="n">
        <f aca="false">(AX$2-COUNTA(AV179:AV179))/AY179</f>
        <v>0.399835992721209</v>
      </c>
      <c r="BA179" s="1" t="n">
        <f aca="false">$B184*B188</f>
        <v>900</v>
      </c>
      <c r="BB179" s="1" t="n">
        <f aca="false">BC179-BA179</f>
        <v>195.464750082292</v>
      </c>
      <c r="BC179" s="1" t="n">
        <f aca="false">$B184*$B188/(1-(1+$B188)^-$BC$2)</f>
        <v>1095.46475008229</v>
      </c>
      <c r="BD179" s="16" t="n">
        <f aca="false">$B184/BB179-1</f>
        <v>50.1601196419811</v>
      </c>
      <c r="BE179" s="60" t="n">
        <f aca="false">(BC$2-COUNTA(BA179:BA179))/BD179</f>
        <v>0.37878697530255</v>
      </c>
    </row>
    <row r="180" customFormat="false" ht="14.4" hidden="true" customHeight="false" outlineLevel="1" collapsed="false">
      <c r="C180" s="1" t="n">
        <f aca="false">($B$31-SUM(D179:D179))*B188</f>
        <v>840.76191908187</v>
      </c>
      <c r="D180" s="1" t="n">
        <f aca="false">E180-C180</f>
        <v>717.438980008468</v>
      </c>
      <c r="E180" s="1" t="n">
        <f aca="false">E179</f>
        <v>1558.20089909034</v>
      </c>
      <c r="F180" s="16" t="n">
        <f aca="false">($B184-SUM(D179:D179))/D180-1</f>
        <v>12.0210364382479</v>
      </c>
      <c r="G180" s="60" t="n">
        <f aca="false">(E$2-COUNTA(C179:C180))/F180</f>
        <v>0.665500020825661</v>
      </c>
      <c r="H180" s="1" t="n">
        <f aca="false">($B$31-SUM(I179:I179))*B188</f>
        <v>848.74800893728</v>
      </c>
      <c r="I180" s="1" t="n">
        <f aca="false">J180-H180</f>
        <v>620.718558426279</v>
      </c>
      <c r="J180" s="1" t="n">
        <f aca="false">J179</f>
        <v>1469.46656736356</v>
      </c>
      <c r="K180" s="16" t="n">
        <f aca="false">($B184-SUM(I179:I179))/I180-1</f>
        <v>14.1929297176902</v>
      </c>
      <c r="L180" s="60" t="n">
        <f aca="false">(J$2-COUNTA(H179:H180))/K180</f>
        <v>0.634118549095773</v>
      </c>
      <c r="M180" s="1" t="n">
        <f aca="false">($B$31-SUM(N179:N179))*B188</f>
        <v>855.314407377447</v>
      </c>
      <c r="N180" s="1" t="n">
        <f aca="false">O180-M180</f>
        <v>541.19217731759</v>
      </c>
      <c r="O180" s="1" t="n">
        <f aca="false">O179</f>
        <v>1396.50658469504</v>
      </c>
      <c r="P180" s="16" t="n">
        <f aca="false">($B184-SUM(N179:N179))/N180-1</f>
        <v>16.5602933922823</v>
      </c>
      <c r="Q180" s="60" t="n">
        <f aca="false">(O$2-COUNTA(M179:M180))/P180</f>
        <v>0.603854035862695</v>
      </c>
      <c r="R180" s="1" t="n">
        <f aca="false">($B$31-SUM(S179:S179))*B188</f>
        <v>860.790096254089</v>
      </c>
      <c r="S180" s="1" t="n">
        <f aca="false">T180-R180</f>
        <v>474.8755009227</v>
      </c>
      <c r="T180" s="1" t="n">
        <f aca="false">T179</f>
        <v>1335.66559717679</v>
      </c>
      <c r="U180" s="16" t="n">
        <f aca="false">($B184-SUM(S179:S179))/S180-1</f>
        <v>19.1407197975877</v>
      </c>
      <c r="V180" s="60" t="n">
        <f aca="false">(T$2-COUNTA(R179:R180))/U180</f>
        <v>0.574691031284325</v>
      </c>
      <c r="W180" s="1" t="n">
        <f aca="false">($B$31-SUM(X179:X179))*B188</f>
        <v>865.410144283299</v>
      </c>
      <c r="X180" s="1" t="n">
        <f aca="false">Y180-W180</f>
        <v>418.921585902261</v>
      </c>
      <c r="Y180" s="1" t="n">
        <f aca="false">Y179</f>
        <v>1284.33173018556</v>
      </c>
      <c r="Z180" s="16" t="n">
        <f aca="false">($B184-SUM(X179:X179))/X180-1</f>
        <v>21.9533845793706</v>
      </c>
      <c r="AA180" s="60" t="n">
        <f aca="false">(Y$2-COUNTA(W179:W180))/Z180</f>
        <v>0.546612753792701</v>
      </c>
      <c r="AB180" s="1" t="n">
        <f aca="false">($B$31-SUM(AC179:AC179))*B188</f>
        <v>869.347005614721</v>
      </c>
      <c r="AC180" s="1" t="n">
        <f aca="false">AD180-AB180</f>
        <v>371.24182088838</v>
      </c>
      <c r="AD180" s="1" t="n">
        <f aca="false">AD179</f>
        <v>1240.5888265031</v>
      </c>
      <c r="AE180" s="16" t="n">
        <f aca="false">($B184-SUM(AC179:AC179))/AC180-1</f>
        <v>25.019189191514</v>
      </c>
      <c r="AF180" s="60" t="n">
        <f aca="false">(AD$2-COUNTA(AB179:AB180))/AE180</f>
        <v>0.519601170944794</v>
      </c>
      <c r="AG180" s="1" t="n">
        <f aca="false">($B$31-SUM(AH179:AH179))*B188</f>
        <v>872.730081263176</v>
      </c>
      <c r="AH180" s="1" t="n">
        <f aca="false">AI180-AG180</f>
        <v>330.269015812645</v>
      </c>
      <c r="AI180" s="1" t="n">
        <f aca="false">AI179</f>
        <v>1202.99909707582</v>
      </c>
      <c r="AJ180" s="16" t="n">
        <f aca="false">($B184-SUM(AH179:AH179))/AH180-1</f>
        <v>28.3609162187503</v>
      </c>
      <c r="AK180" s="60" t="n">
        <f aca="false">(AI$2-COUNTA(AG179:AG180))/AJ180</f>
        <v>0.493637084642004</v>
      </c>
      <c r="AL180" s="1" t="n">
        <f aca="false">($B$31-SUM(AM179:AM179))*B188</f>
        <v>875.658376386068</v>
      </c>
      <c r="AM180" s="1" t="n">
        <f aca="false">AN180-AL180</f>
        <v>294.804108213176</v>
      </c>
      <c r="AN180" s="1" t="n">
        <f aca="false">AN179</f>
        <v>1170.46248459924</v>
      </c>
      <c r="AO180" s="16" t="n">
        <f aca="false">($B184-SUM(AM179:AM179))/AM180-1</f>
        <v>32.0033986784378</v>
      </c>
      <c r="AP180" s="60" t="n">
        <f aca="false">(AN$2-COUNTA(AL179:AL180))/AO180</f>
        <v>0.468700219958395</v>
      </c>
      <c r="AQ180" s="1" t="n">
        <f aca="false">($B$31-SUM(AR179:AR179))*B188</f>
        <v>878.208938396694</v>
      </c>
      <c r="AR180" s="1" t="n">
        <f aca="false">AS180-AQ180</f>
        <v>263.913968306705</v>
      </c>
      <c r="AS180" s="1" t="n">
        <f aca="false">AS179</f>
        <v>1142.1229067034</v>
      </c>
      <c r="AT180" s="16" t="n">
        <f aca="false">($B184-SUM(AR179:AR179))/AR180-1</f>
        <v>35.9737045594972</v>
      </c>
      <c r="AU180" s="60" t="n">
        <f aca="false">(AS$2-COUNTA(AQ179:AQ180))/AT180</f>
        <v>0.444769316808545</v>
      </c>
      <c r="AV180" s="1" t="n">
        <f aca="false">($B$31-SUM(AW179:AW179))*B188</f>
        <v>880.442630380431</v>
      </c>
      <c r="AW180" s="1" t="n">
        <f aca="false">AX180-AV180</f>
        <v>236.861476503662</v>
      </c>
      <c r="AX180" s="1" t="n">
        <f aca="false">AX179</f>
        <v>1117.30410688409</v>
      </c>
      <c r="AY180" s="16" t="n">
        <f aca="false">($B184-SUM(AW179:AW179))/AW180-1</f>
        <v>40.3013379698519</v>
      </c>
      <c r="AZ180" s="60" t="n">
        <f aca="false">(AX$2-COUNTA(AV179:AV180))/AY180</f>
        <v>0.421822223686894</v>
      </c>
      <c r="BA180" s="1" t="n">
        <f aca="false">($B$31-SUM(BB179:BB179))*B188</f>
        <v>882.408172492594</v>
      </c>
      <c r="BB180" s="1" t="n">
        <f aca="false">BC180-BA180</f>
        <v>213.056577589699</v>
      </c>
      <c r="BC180" s="1" t="n">
        <f aca="false">BC179</f>
        <v>1095.46475008229</v>
      </c>
      <c r="BD180" s="16" t="n">
        <f aca="false">($B184-SUM(BB179:BB179))/BB180-1</f>
        <v>45.0184583871386</v>
      </c>
      <c r="BE180" s="60" t="n">
        <f aca="false">(BC$2-COUNTA(BA179:BA180))/BD180</f>
        <v>0.399835992721209</v>
      </c>
    </row>
    <row r="181" customFormat="false" ht="14.4" hidden="true" customHeight="false" outlineLevel="1" collapsed="false">
      <c r="C181" s="1" t="n">
        <f aca="false">($B$31-SUM(D179:D180))*B188</f>
        <v>776.192410881107</v>
      </c>
      <c r="D181" s="1" t="n">
        <f aca="false">E181-C181</f>
        <v>782.00848820923</v>
      </c>
      <c r="E181" s="1" t="n">
        <f aca="false">E180</f>
        <v>1558.20089909034</v>
      </c>
      <c r="F181" s="16" t="n">
        <f aca="false">($B184-SUM(D179:D180))/D181-1</f>
        <v>10.0284737965577</v>
      </c>
      <c r="G181" s="60" t="n">
        <f aca="false">(E$2-COUNTA(C179:C181))/F181</f>
        <v>0.698012493426743</v>
      </c>
      <c r="H181" s="1" t="n">
        <f aca="false">($B$31-SUM(I179:I180))*B188</f>
        <v>792.883338678915</v>
      </c>
      <c r="I181" s="1" t="n">
        <f aca="false">J181-H181</f>
        <v>676.583228684644</v>
      </c>
      <c r="J181" s="1" t="n">
        <f aca="false">J180</f>
        <v>1469.46656736356</v>
      </c>
      <c r="K181" s="16" t="n">
        <f aca="false">($B184-SUM(I179:I180))/I181-1</f>
        <v>12.0210364382479</v>
      </c>
      <c r="L181" s="60" t="n">
        <f aca="false">(J$2-COUNTA(H179:H181))/K181</f>
        <v>0.66550002082566</v>
      </c>
      <c r="M181" s="1" t="n">
        <f aca="false">($B$31-SUM(N179:N180))*B188</f>
        <v>806.607111418863</v>
      </c>
      <c r="N181" s="1" t="n">
        <f aca="false">O181-M181</f>
        <v>589.899473276174</v>
      </c>
      <c r="O181" s="1" t="n">
        <f aca="false">O180</f>
        <v>1396.50658469504</v>
      </c>
      <c r="P181" s="16" t="n">
        <f aca="false">($B184-SUM(N179:N180))/N181-1</f>
        <v>14.1929297176902</v>
      </c>
      <c r="Q181" s="60" t="n">
        <f aca="false">(O$2-COUNTA(M179:M181))/P181</f>
        <v>0.634118549095774</v>
      </c>
      <c r="R181" s="1" t="n">
        <f aca="false">($B$31-SUM(S179:S180))*B188</f>
        <v>818.051301171046</v>
      </c>
      <c r="S181" s="1" t="n">
        <f aca="false">T181-R181</f>
        <v>517.614296005743</v>
      </c>
      <c r="T181" s="1" t="n">
        <f aca="false">T180</f>
        <v>1335.66559717679</v>
      </c>
      <c r="U181" s="16" t="n">
        <f aca="false">($B184-SUM(S179:S180))/S181-1</f>
        <v>16.5602933922823</v>
      </c>
      <c r="V181" s="60" t="n">
        <f aca="false">(T$2-COUNTA(R179:R181))/U181</f>
        <v>0.603854035862695</v>
      </c>
      <c r="W181" s="1" t="n">
        <f aca="false">($B$31-SUM(X179:X180))*B188</f>
        <v>827.707201552096</v>
      </c>
      <c r="X181" s="1" t="n">
        <f aca="false">Y181-W181</f>
        <v>456.624528633464</v>
      </c>
      <c r="Y181" s="1" t="n">
        <f aca="false">Y180</f>
        <v>1284.33173018556</v>
      </c>
      <c r="Z181" s="16" t="n">
        <f aca="false">($B184-SUM(X179:X180))/X181-1</f>
        <v>19.1407197975877</v>
      </c>
      <c r="AA181" s="60" t="n">
        <f aca="false">(Y$2-COUNTA(W179:W181))/Z181</f>
        <v>0.574691031284326</v>
      </c>
      <c r="AB181" s="1" t="n">
        <f aca="false">($B$31-SUM(AC179:AC180))*B188</f>
        <v>835.935241734767</v>
      </c>
      <c r="AC181" s="1" t="n">
        <f aca="false">AD181-AB181</f>
        <v>404.653584768334</v>
      </c>
      <c r="AD181" s="1" t="n">
        <f aca="false">AD180</f>
        <v>1240.5888265031</v>
      </c>
      <c r="AE181" s="16" t="n">
        <f aca="false">($B184-SUM(AC179:AC180))/AC181-1</f>
        <v>21.9533845793706</v>
      </c>
      <c r="AF181" s="60" t="n">
        <f aca="false">(AD$2-COUNTA(AB179:AB181))/AE181</f>
        <v>0.546612753792701</v>
      </c>
      <c r="AG181" s="1" t="n">
        <f aca="false">($B$31-SUM(AH179:AH180))*B188</f>
        <v>843.005869840038</v>
      </c>
      <c r="AH181" s="1" t="n">
        <f aca="false">AI181-AG181</f>
        <v>359.993227235783</v>
      </c>
      <c r="AI181" s="1" t="n">
        <f aca="false">AI180</f>
        <v>1202.99909707582</v>
      </c>
      <c r="AJ181" s="16" t="n">
        <f aca="false">($B184-SUM(AH179:AH180))/AH181-1</f>
        <v>25.019189191514</v>
      </c>
      <c r="AK181" s="60" t="n">
        <f aca="false">(AI$2-COUNTA(AG179:AG181))/AJ181</f>
        <v>0.519601170944794</v>
      </c>
      <c r="AL181" s="1" t="n">
        <f aca="false">($B$31-SUM(AM179:AM180))*B188</f>
        <v>849.126006646882</v>
      </c>
      <c r="AM181" s="1" t="n">
        <f aca="false">AN181-AL181</f>
        <v>321.336477952362</v>
      </c>
      <c r="AN181" s="1" t="n">
        <f aca="false">AN180</f>
        <v>1170.46248459924</v>
      </c>
      <c r="AO181" s="16" t="n">
        <f aca="false">($B184-SUM(AM179:AM180))/AM181-1</f>
        <v>28.3609162187502</v>
      </c>
      <c r="AP181" s="60" t="n">
        <f aca="false">(AN$2-COUNTA(AL179:AL181))/AO181</f>
        <v>0.493637084642004</v>
      </c>
      <c r="AQ181" s="1" t="n">
        <f aca="false">($B$31-SUM(AR179:AR180))*B188</f>
        <v>854.456681249091</v>
      </c>
      <c r="AR181" s="1" t="n">
        <f aca="false">AS181-AQ181</f>
        <v>287.666225454308</v>
      </c>
      <c r="AS181" s="1" t="n">
        <f aca="false">AS180</f>
        <v>1142.1229067034</v>
      </c>
      <c r="AT181" s="16" t="n">
        <f aca="false">($B184-SUM(AR179:AR180))/AR181-1</f>
        <v>32.0033986784378</v>
      </c>
      <c r="AU181" s="60" t="n">
        <f aca="false">(AS$2-COUNTA(AQ179:AQ181))/AT181</f>
        <v>0.468700219958395</v>
      </c>
      <c r="AV181" s="1" t="n">
        <f aca="false">($B$31-SUM(AW179:AW180))*B188</f>
        <v>859.125097495102</v>
      </c>
      <c r="AW181" s="1" t="n">
        <f aca="false">AX181-AV181</f>
        <v>258.179009388992</v>
      </c>
      <c r="AX181" s="1" t="n">
        <f aca="false">AX180</f>
        <v>1117.30410688409</v>
      </c>
      <c r="AY181" s="16" t="n">
        <f aca="false">($B184-SUM(AW179:AW180))/AW181-1</f>
        <v>35.9737045594972</v>
      </c>
      <c r="AZ181" s="60" t="n">
        <f aca="false">(AX$2-COUNTA(AV179:AV181))/AY181</f>
        <v>0.444769316808545</v>
      </c>
      <c r="BA181" s="1" t="n">
        <f aca="false">($B$31-SUM(BB179:BB180))*B188</f>
        <v>863.233080509521</v>
      </c>
      <c r="BB181" s="1" t="n">
        <f aca="false">BC181-BA181</f>
        <v>232.231669572772</v>
      </c>
      <c r="BC181" s="1" t="n">
        <f aca="false">BC180</f>
        <v>1095.46475008229</v>
      </c>
      <c r="BD181" s="16" t="n">
        <f aca="false">($B184-SUM(BB179:BB180))/BB181-1</f>
        <v>40.3013379698519</v>
      </c>
      <c r="BE181" s="60" t="n">
        <f aca="false">(BC$2-COUNTA(BA179:BA181))/BD181</f>
        <v>0.421822223686895</v>
      </c>
    </row>
    <row r="182" customFormat="false" ht="14.4" hidden="true" customHeight="false" outlineLevel="1" collapsed="false">
      <c r="C182" s="1" t="n">
        <f aca="false">($B$31-SUM(D179:D181))*B188</f>
        <v>705.811646942277</v>
      </c>
      <c r="D182" s="1" t="n">
        <f aca="false">E182-C182</f>
        <v>852.38925214806</v>
      </c>
      <c r="E182" s="1" t="n">
        <f aca="false">E181</f>
        <v>1558.20089909034</v>
      </c>
      <c r="F182" s="16" t="n">
        <f aca="false">($B184-SUM(D179:D181))/D182-1</f>
        <v>8.20043467574101</v>
      </c>
      <c r="G182" s="60" t="n">
        <f aca="false">(E$2-COUNTA(C179:C182))/F182</f>
        <v>0.731668531882772</v>
      </c>
      <c r="H182" s="1" t="n">
        <f aca="false">($B$31-SUM(I179:I181))*B188</f>
        <v>731.990848097297</v>
      </c>
      <c r="I182" s="1" t="n">
        <f aca="false">J182-H182</f>
        <v>737.475719266262</v>
      </c>
      <c r="J182" s="1" t="n">
        <f aca="false">J181</f>
        <v>1469.46656736356</v>
      </c>
      <c r="K182" s="16" t="n">
        <f aca="false">($B184-SUM(I179:I181))/I182-1</f>
        <v>10.0284737965577</v>
      </c>
      <c r="L182" s="60" t="n">
        <f aca="false">(J$2-COUNTA(H179:H182))/K182</f>
        <v>0.698012493426743</v>
      </c>
      <c r="M182" s="1" t="n">
        <f aca="false">($B$31-SUM(N179:N181))*B188</f>
        <v>753.516158824008</v>
      </c>
      <c r="N182" s="1" t="n">
        <f aca="false">O182-M182</f>
        <v>642.990425871029</v>
      </c>
      <c r="O182" s="1" t="n">
        <f aca="false">O181</f>
        <v>1396.50658469504</v>
      </c>
      <c r="P182" s="16" t="n">
        <f aca="false">($B184-SUM(N179:N181))/N182-1</f>
        <v>12.0210364382479</v>
      </c>
      <c r="Q182" s="60" t="n">
        <f aca="false">(O$2-COUNTA(M179:M182))/P182</f>
        <v>0.665500020825661</v>
      </c>
      <c r="R182" s="1" t="n">
        <f aca="false">($B$31-SUM(S179:S181))*B188</f>
        <v>771.466014530529</v>
      </c>
      <c r="S182" s="1" t="n">
        <f aca="false">T182-R182</f>
        <v>564.199582646259</v>
      </c>
      <c r="T182" s="1" t="n">
        <f aca="false">T181</f>
        <v>1335.66559717679</v>
      </c>
      <c r="U182" s="16" t="n">
        <f aca="false">($B184-SUM(S179:S181))/S182-1</f>
        <v>14.1929297176902</v>
      </c>
      <c r="V182" s="60" t="n">
        <f aca="false">(T$2-COUNTA(R179:R182))/U182</f>
        <v>0.634118549095773</v>
      </c>
      <c r="W182" s="1" t="n">
        <f aca="false">($B$31-SUM(X179:X181))*B188</f>
        <v>786.610993975084</v>
      </c>
      <c r="X182" s="1" t="n">
        <f aca="false">Y182-W182</f>
        <v>497.720736210476</v>
      </c>
      <c r="Y182" s="1" t="n">
        <f aca="false">Y181</f>
        <v>1284.33173018556</v>
      </c>
      <c r="Z182" s="16" t="n">
        <f aca="false">($B184-SUM(X179:X181))/X182-1</f>
        <v>16.5602933922823</v>
      </c>
      <c r="AA182" s="60" t="n">
        <f aca="false">(Y$2-COUNTA(W179:W182))/Z182</f>
        <v>0.603854035862695</v>
      </c>
      <c r="AB182" s="1" t="n">
        <f aca="false">($B$31-SUM(AC179:AC181))*B188</f>
        <v>799.516419105617</v>
      </c>
      <c r="AC182" s="1" t="n">
        <f aca="false">AD182-AB182</f>
        <v>441.072407397484</v>
      </c>
      <c r="AD182" s="1" t="n">
        <f aca="false">AD181</f>
        <v>1240.5888265031</v>
      </c>
      <c r="AE182" s="16" t="n">
        <f aca="false">($B184-SUM(AC179:AC181))/AC182-1</f>
        <v>19.1407197975877</v>
      </c>
      <c r="AF182" s="60" t="n">
        <f aca="false">(AD$2-COUNTA(AB179:AB182))/AE182</f>
        <v>0.574691031284326</v>
      </c>
      <c r="AG182" s="1" t="n">
        <f aca="false">($B$31-SUM(AH179:AH181))*B188</f>
        <v>810.606479388818</v>
      </c>
      <c r="AH182" s="1" t="n">
        <f aca="false">AI182-AG182</f>
        <v>392.392617687004</v>
      </c>
      <c r="AI182" s="1" t="n">
        <f aca="false">AI181</f>
        <v>1202.99909707582</v>
      </c>
      <c r="AJ182" s="16" t="n">
        <f aca="false">($B184-SUM(AH179:AH181))/AH182-1</f>
        <v>21.9533845793706</v>
      </c>
      <c r="AK182" s="60" t="n">
        <f aca="false">(AI$2-COUNTA(AG179:AG182))/AJ182</f>
        <v>0.546612753792701</v>
      </c>
      <c r="AL182" s="1" t="n">
        <f aca="false">($B$31-SUM(AM179:AM181))*B188</f>
        <v>820.20572363117</v>
      </c>
      <c r="AM182" s="1" t="n">
        <f aca="false">AN182-AL182</f>
        <v>350.256760968074</v>
      </c>
      <c r="AN182" s="1" t="n">
        <f aca="false">AN181</f>
        <v>1170.46248459924</v>
      </c>
      <c r="AO182" s="16" t="n">
        <f aca="false">($B184-SUM(AM179:AM181))/AM182-1</f>
        <v>25.019189191514</v>
      </c>
      <c r="AP182" s="60" t="n">
        <f aca="false">(AN$2-COUNTA(AL179:AL182))/AO182</f>
        <v>0.519601170944794</v>
      </c>
      <c r="AQ182" s="1" t="n">
        <f aca="false">($B$31-SUM(AR179:AR181))*B188</f>
        <v>828.566720958203</v>
      </c>
      <c r="AR182" s="1" t="n">
        <f aca="false">AS182-AQ182</f>
        <v>313.556185745196</v>
      </c>
      <c r="AS182" s="1" t="n">
        <f aca="false">AS181</f>
        <v>1142.1229067034</v>
      </c>
      <c r="AT182" s="16" t="n">
        <f aca="false">($B184-SUM(AR179:AR181))/AR182-1</f>
        <v>28.3609162187503</v>
      </c>
      <c r="AU182" s="60" t="n">
        <f aca="false">(AS$2-COUNTA(AQ179:AQ182))/AT182</f>
        <v>0.493637084642004</v>
      </c>
      <c r="AV182" s="1" t="n">
        <f aca="false">($B$31-SUM(AW179:AW181))*B188</f>
        <v>835.888986650093</v>
      </c>
      <c r="AW182" s="1" t="n">
        <f aca="false">AX182-AV182</f>
        <v>281.415120234001</v>
      </c>
      <c r="AX182" s="1" t="n">
        <f aca="false">AX181</f>
        <v>1117.30410688409</v>
      </c>
      <c r="AY182" s="16" t="n">
        <f aca="false">($B184-SUM(AW179:AW181))/AW182-1</f>
        <v>32.0033986784378</v>
      </c>
      <c r="AZ182" s="60" t="n">
        <f aca="false">(AX$2-COUNTA(AV179:AV182))/AY182</f>
        <v>0.468700219958395</v>
      </c>
      <c r="BA182" s="1" t="n">
        <f aca="false">($B$31-SUM(BB179:BB181))*B188</f>
        <v>842.332230247971</v>
      </c>
      <c r="BB182" s="1" t="n">
        <f aca="false">BC182-BA182</f>
        <v>253.132519834321</v>
      </c>
      <c r="BC182" s="1" t="n">
        <f aca="false">BC181</f>
        <v>1095.46475008229</v>
      </c>
      <c r="BD182" s="16" t="n">
        <f aca="false">($B184-SUM(BB179:BB181))/BB182-1</f>
        <v>35.9737045594971</v>
      </c>
      <c r="BE182" s="60" t="n">
        <f aca="false">(BC$2-COUNTA(BA179:BA182))/BD182</f>
        <v>0.444769316808545</v>
      </c>
    </row>
    <row r="183" customFormat="false" ht="14.4" hidden="true" customHeight="false" outlineLevel="1" collapsed="false">
      <c r="C183" s="1" t="n">
        <f aca="false">($B$31-SUM(D179:D182))*B188</f>
        <v>629.096614248951</v>
      </c>
      <c r="D183" s="1" t="n">
        <f aca="false">E183-C183</f>
        <v>929.104284841386</v>
      </c>
      <c r="E183" s="1" t="n">
        <f aca="false">E182</f>
        <v>1558.20089909034</v>
      </c>
      <c r="F183" s="16" t="n">
        <f aca="false">($B184-SUM(D179:D182))/D183-1</f>
        <v>6.52333456490001</v>
      </c>
      <c r="G183" s="60" t="n">
        <f aca="false">(E$2-COUNTA(C179:C183))/F183</f>
        <v>0.76647916035204</v>
      </c>
      <c r="H183" s="1" t="n">
        <f aca="false">($B$31-SUM(I179:I182))*B188</f>
        <v>665.618033363333</v>
      </c>
      <c r="I183" s="1" t="n">
        <f aca="false">J183-H183</f>
        <v>803.848534000226</v>
      </c>
      <c r="J183" s="1" t="n">
        <f aca="false">J182</f>
        <v>1469.46656736356</v>
      </c>
      <c r="K183" s="16" t="n">
        <f aca="false">($B184-SUM(I179:I182))/I183-1</f>
        <v>8.20043467574102</v>
      </c>
      <c r="L183" s="60" t="n">
        <f aca="false">(J$2-COUNTA(H179:H183))/K183</f>
        <v>0.731668531882771</v>
      </c>
      <c r="M183" s="1" t="n">
        <f aca="false">($B$31-SUM(N179:N182))*B188</f>
        <v>695.647020495615</v>
      </c>
      <c r="N183" s="1" t="n">
        <f aca="false">O183-M183</f>
        <v>700.859564199422</v>
      </c>
      <c r="O183" s="1" t="n">
        <f aca="false">O182</f>
        <v>1396.50658469504</v>
      </c>
      <c r="P183" s="16" t="n">
        <f aca="false">($B184-SUM(N179:N182))/N183-1</f>
        <v>10.0284737965577</v>
      </c>
      <c r="Q183" s="60" t="n">
        <f aca="false">(O$2-COUNTA(M179:M183))/P183</f>
        <v>0.698012493426744</v>
      </c>
      <c r="R183" s="1" t="n">
        <f aca="false">($B$31-SUM(S179:S182))*B188</f>
        <v>720.688052092366</v>
      </c>
      <c r="S183" s="1" t="n">
        <f aca="false">T183-R183</f>
        <v>614.977545084423</v>
      </c>
      <c r="T183" s="1" t="n">
        <f aca="false">T182</f>
        <v>1335.66559717679</v>
      </c>
      <c r="U183" s="16" t="n">
        <f aca="false">($B184-SUM(S179:S182))/S183-1</f>
        <v>12.0210364382479</v>
      </c>
      <c r="V183" s="60" t="n">
        <f aca="false">(T$2-COUNTA(R179:R183))/U183</f>
        <v>0.665500020825661</v>
      </c>
      <c r="W183" s="1" t="n">
        <f aca="false">($B$31-SUM(X179:X182))*B188</f>
        <v>741.816127716142</v>
      </c>
      <c r="X183" s="1" t="n">
        <f aca="false">Y183-W183</f>
        <v>542.515602469419</v>
      </c>
      <c r="Y183" s="1" t="n">
        <f aca="false">Y182</f>
        <v>1284.33173018556</v>
      </c>
      <c r="Z183" s="16" t="n">
        <f aca="false">($B184-SUM(X179:X182))/X183-1</f>
        <v>14.1929297176902</v>
      </c>
      <c r="AA183" s="60" t="n">
        <f aca="false">(Y$2-COUNTA(W179:W183))/Z183</f>
        <v>0.634118549095773</v>
      </c>
      <c r="AB183" s="1" t="n">
        <f aca="false">($B$31-SUM(AC179:AC182))*B188</f>
        <v>759.819902439843</v>
      </c>
      <c r="AC183" s="1" t="n">
        <f aca="false">AD183-AB183</f>
        <v>480.768924063257</v>
      </c>
      <c r="AD183" s="1" t="n">
        <f aca="false">AD182</f>
        <v>1240.5888265031</v>
      </c>
      <c r="AE183" s="16" t="n">
        <f aca="false">($B184-SUM(AC179:AC182))/AC183-1</f>
        <v>16.5602933922823</v>
      </c>
      <c r="AF183" s="60" t="n">
        <f aca="false">(AD$2-COUNTA(AB179:AB183))/AE183</f>
        <v>0.603854035862695</v>
      </c>
      <c r="AG183" s="1" t="n">
        <f aca="false">($B$31-SUM(AH179:AH182))*B188</f>
        <v>775.291143796987</v>
      </c>
      <c r="AH183" s="1" t="n">
        <f aca="false">AI183-AG183</f>
        <v>427.707953278834</v>
      </c>
      <c r="AI183" s="1" t="n">
        <f aca="false">AI182</f>
        <v>1202.99909707582</v>
      </c>
      <c r="AJ183" s="16" t="n">
        <f aca="false">($B184-SUM(AH179:AH182))/AH183-1</f>
        <v>19.1407197975877</v>
      </c>
      <c r="AK183" s="60" t="n">
        <f aca="false">(AI$2-COUNTA(AG179:AG183))/AJ183</f>
        <v>0.574691031284325</v>
      </c>
      <c r="AL183" s="1" t="n">
        <f aca="false">($B$31-SUM(AM179:AM182))*B188</f>
        <v>788.682615144043</v>
      </c>
      <c r="AM183" s="1" t="n">
        <f aca="false">AN183-AL183</f>
        <v>381.779869455201</v>
      </c>
      <c r="AN183" s="1" t="n">
        <f aca="false">AN182</f>
        <v>1170.46248459924</v>
      </c>
      <c r="AO183" s="16" t="n">
        <f aca="false">($B184-SUM(AM179:AM182))/AM183-1</f>
        <v>21.9533845793706</v>
      </c>
      <c r="AP183" s="60" t="n">
        <f aca="false">(AN$2-COUNTA(AL179:AL183))/AO183</f>
        <v>0.546612753792701</v>
      </c>
      <c r="AQ183" s="1" t="n">
        <f aca="false">($B$31-SUM(AR179:AR182))*B188</f>
        <v>800.346664241135</v>
      </c>
      <c r="AR183" s="1" t="n">
        <f aca="false">AS183-AQ183</f>
        <v>341.776242462263</v>
      </c>
      <c r="AS183" s="1" t="n">
        <f aca="false">AS182</f>
        <v>1142.1229067034</v>
      </c>
      <c r="AT183" s="16" t="n">
        <f aca="false">($B184-SUM(AR179:AR182))/AR183-1</f>
        <v>25.019189191514</v>
      </c>
      <c r="AU183" s="60" t="n">
        <f aca="false">(AS$2-COUNTA(AQ179:AQ183))/AT183</f>
        <v>0.519601170944793</v>
      </c>
      <c r="AV183" s="1" t="n">
        <f aca="false">($B$31-SUM(AW179:AW182))*B188</f>
        <v>810.561625829033</v>
      </c>
      <c r="AW183" s="1" t="n">
        <f aca="false">AX183-AV183</f>
        <v>306.742481055061</v>
      </c>
      <c r="AX183" s="1" t="n">
        <f aca="false">AX182</f>
        <v>1117.30410688409</v>
      </c>
      <c r="AY183" s="16" t="n">
        <f aca="false">($B184-SUM(AW179:AW182))/AW183-1</f>
        <v>28.3609162187503</v>
      </c>
      <c r="AZ183" s="60" t="n">
        <f aca="false">(AX$2-COUNTA(AV179:AV183))/AY183</f>
        <v>0.493637084642004</v>
      </c>
      <c r="BA183" s="1" t="n">
        <f aca="false">($B$31-SUM(BB179:BB182))*B188</f>
        <v>819.550303462883</v>
      </c>
      <c r="BB183" s="1" t="n">
        <f aca="false">BC183-BA183</f>
        <v>275.91444661941</v>
      </c>
      <c r="BC183" s="1" t="n">
        <f aca="false">BC182</f>
        <v>1095.46475008229</v>
      </c>
      <c r="BD183" s="16" t="n">
        <f aca="false">($B184-SUM(BB179:BB182))/BB183-1</f>
        <v>32.0033986784378</v>
      </c>
      <c r="BE183" s="60" t="n">
        <f aca="false">(BC$2-COUNTA(BA179:BA183))/BD183</f>
        <v>0.468700219958395</v>
      </c>
    </row>
    <row r="184" customFormat="false" ht="14.4" hidden="true" customHeight="false" outlineLevel="1" collapsed="false">
      <c r="A184" s="61" t="s">
        <v>40</v>
      </c>
      <c r="B184" s="62" t="n">
        <v>10000</v>
      </c>
      <c r="C184" s="1" t="n">
        <f aca="false">($B$31-SUM(D179:D183))*B188</f>
        <v>545.477228613227</v>
      </c>
      <c r="D184" s="1" t="n">
        <f aca="false">E184-C184</f>
        <v>1012.72367047711</v>
      </c>
      <c r="E184" s="1" t="n">
        <f aca="false">E183</f>
        <v>1558.20089909034</v>
      </c>
      <c r="F184" s="16" t="n">
        <f aca="false">($B184-SUM(D179:D183))/D184-1</f>
        <v>4.98471061000001</v>
      </c>
      <c r="G184" s="60" t="n">
        <f aca="false">(E$2-COUNTA(C179:C184))/F184</f>
        <v>0.802453805838889</v>
      </c>
      <c r="H184" s="1" t="n">
        <f aca="false">($B$31-SUM(I179:I183))*B188</f>
        <v>593.271665303313</v>
      </c>
      <c r="I184" s="1" t="n">
        <f aca="false">J184-H184</f>
        <v>876.194902060246</v>
      </c>
      <c r="J184" s="1" t="n">
        <f aca="false">J183</f>
        <v>1469.46656736356</v>
      </c>
      <c r="K184" s="16" t="n">
        <f aca="false">($B184-SUM(I179:I183))/I184-1</f>
        <v>6.52333456490002</v>
      </c>
      <c r="L184" s="60" t="n">
        <f aca="false">(J$2-COUNTA(H179:H184))/K184</f>
        <v>0.766479160352039</v>
      </c>
      <c r="M184" s="1" t="n">
        <f aca="false">($B$31-SUM(N179:N183))*B188</f>
        <v>632.569659717667</v>
      </c>
      <c r="N184" s="1" t="n">
        <f aca="false">O184-M184</f>
        <v>763.93692497737</v>
      </c>
      <c r="O184" s="1" t="n">
        <f aca="false">O183</f>
        <v>1396.50658469504</v>
      </c>
      <c r="P184" s="16" t="n">
        <f aca="false">($B184-SUM(N179:N183))/N184-1</f>
        <v>8.20043467574101</v>
      </c>
      <c r="Q184" s="60" t="n">
        <f aca="false">(O$2-COUNTA(M179:M184))/P184</f>
        <v>0.731668531882772</v>
      </c>
      <c r="R184" s="1" t="n">
        <f aca="false">($B$31-SUM(S179:S183))*B188</f>
        <v>665.340073034768</v>
      </c>
      <c r="S184" s="1" t="n">
        <f aca="false">T184-R184</f>
        <v>670.325524142021</v>
      </c>
      <c r="T184" s="1" t="n">
        <f aca="false">T183</f>
        <v>1335.66559717679</v>
      </c>
      <c r="U184" s="16" t="n">
        <f aca="false">($B184-SUM(S179:S183))/S184-1</f>
        <v>10.0284737965577</v>
      </c>
      <c r="V184" s="60" t="n">
        <f aca="false">(T$2-COUNTA(R179:R184))/U184</f>
        <v>0.698012493426743</v>
      </c>
      <c r="W184" s="1" t="n">
        <f aca="false">($B$31-SUM(X179:X183))*B188</f>
        <v>692.989723493894</v>
      </c>
      <c r="X184" s="1" t="n">
        <f aca="false">Y184-W184</f>
        <v>591.342006691666</v>
      </c>
      <c r="Y184" s="1" t="n">
        <f aca="false">Y183</f>
        <v>1284.33173018556</v>
      </c>
      <c r="Z184" s="16" t="n">
        <f aca="false">($B184-SUM(X179:X183))/X184-1</f>
        <v>12.0210364382479</v>
      </c>
      <c r="AA184" s="60" t="n">
        <f aca="false">(Y$2-COUNTA(W179:W184))/Z184</f>
        <v>0.665500020825661</v>
      </c>
      <c r="AB184" s="1" t="n">
        <f aca="false">($B$31-SUM(AC179:AC183))*B188</f>
        <v>716.55069927415</v>
      </c>
      <c r="AC184" s="1" t="n">
        <f aca="false">AD184-AB184</f>
        <v>524.038127228951</v>
      </c>
      <c r="AD184" s="1" t="n">
        <f aca="false">AD183</f>
        <v>1240.5888265031</v>
      </c>
      <c r="AE184" s="16" t="n">
        <f aca="false">($B184-SUM(AC179:AC183))/AC184-1</f>
        <v>14.1929297176902</v>
      </c>
      <c r="AF184" s="60" t="n">
        <f aca="false">(AD$2-COUNTA(AB179:AB184))/AE184</f>
        <v>0.634118549095773</v>
      </c>
      <c r="AG184" s="1" t="n">
        <f aca="false">($B$31-SUM(AH179:AH183))*B188</f>
        <v>736.797428001892</v>
      </c>
      <c r="AH184" s="1" t="n">
        <f aca="false">AI184-AG184</f>
        <v>466.201669073929</v>
      </c>
      <c r="AI184" s="1" t="n">
        <f aca="false">AI183</f>
        <v>1202.99909707582</v>
      </c>
      <c r="AJ184" s="16" t="n">
        <f aca="false">($B184-SUM(AH179:AH183))/AH184-1</f>
        <v>16.5602933922823</v>
      </c>
      <c r="AK184" s="60" t="n">
        <f aca="false">(AI$2-COUNTA(AG179:AG184))/AJ184</f>
        <v>0.603854035862695</v>
      </c>
      <c r="AL184" s="1" t="n">
        <f aca="false">($B$31-SUM(AM179:AM183))*B188</f>
        <v>754.322426893075</v>
      </c>
      <c r="AM184" s="1" t="n">
        <f aca="false">AN184-AL184</f>
        <v>416.140057706169</v>
      </c>
      <c r="AN184" s="1" t="n">
        <f aca="false">AN183</f>
        <v>1170.46248459924</v>
      </c>
      <c r="AO184" s="16" t="n">
        <f aca="false">($B184-SUM(AM179:AM183))/AM184-1</f>
        <v>19.1407197975877</v>
      </c>
      <c r="AP184" s="60" t="n">
        <f aca="false">(AN$2-COUNTA(AL179:AL184))/AO184</f>
        <v>0.574691031284325</v>
      </c>
      <c r="AQ184" s="1" t="n">
        <f aca="false">($B$31-SUM(AR179:AR183))*B188</f>
        <v>769.586802419532</v>
      </c>
      <c r="AR184" s="1" t="n">
        <f aca="false">AS184-AQ184</f>
        <v>372.536104283867</v>
      </c>
      <c r="AS184" s="1" t="n">
        <f aca="false">AS183</f>
        <v>1142.1229067034</v>
      </c>
      <c r="AT184" s="16" t="n">
        <f aca="false">($B184-SUM(AR179:AR183))/AR184-1</f>
        <v>21.9533845793707</v>
      </c>
      <c r="AU184" s="60" t="n">
        <f aca="false">(AS$2-COUNTA(AQ179:AQ184))/AT184</f>
        <v>0.5466127537927</v>
      </c>
      <c r="AV184" s="1" t="n">
        <f aca="false">($B$31-SUM(AW179:AW183))*B188</f>
        <v>782.954802534077</v>
      </c>
      <c r="AW184" s="1" t="n">
        <f aca="false">AX184-AV184</f>
        <v>334.349304350017</v>
      </c>
      <c r="AX184" s="1" t="n">
        <f aca="false">AX183</f>
        <v>1117.30410688409</v>
      </c>
      <c r="AY184" s="16" t="n">
        <f aca="false">($B184-SUM(AW179:AW183))/AW184-1</f>
        <v>25.019189191514</v>
      </c>
      <c r="AZ184" s="60" t="n">
        <f aca="false">(AX$2-COUNTA(AV179:AV184))/AY184</f>
        <v>0.519601170944793</v>
      </c>
      <c r="BA184" s="1" t="n">
        <f aca="false">($B$31-SUM(BB179:BB183))*B188</f>
        <v>794.718003267136</v>
      </c>
      <c r="BB184" s="1" t="n">
        <f aca="false">BC184-BA184</f>
        <v>300.746746815157</v>
      </c>
      <c r="BC184" s="1" t="n">
        <f aca="false">BC183</f>
        <v>1095.46475008229</v>
      </c>
      <c r="BD184" s="16" t="n">
        <f aca="false">($B184-SUM(BB179:BB183))/BB184-1</f>
        <v>28.3609162187502</v>
      </c>
      <c r="BE184" s="60" t="n">
        <f aca="false">(BC$2-COUNTA(BA179:BA184))/BD184</f>
        <v>0.493637084642004</v>
      </c>
    </row>
    <row r="185" customFormat="false" ht="14.4" hidden="true" customHeight="false" outlineLevel="1" collapsed="false">
      <c r="A185" s="62"/>
      <c r="B185" s="62"/>
      <c r="C185" s="1" t="n">
        <f aca="false">($B$31-SUM(D179:D184))*B188</f>
        <v>454.332098270287</v>
      </c>
      <c r="D185" s="1" t="n">
        <f aca="false">E185-C185</f>
        <v>1103.86880082005</v>
      </c>
      <c r="E185" s="1" t="n">
        <f aca="false">E184</f>
        <v>1558.20089909034</v>
      </c>
      <c r="F185" s="16" t="n">
        <f aca="false">($B184-SUM(D179:D184))/D185-1</f>
        <v>3.57312900000001</v>
      </c>
      <c r="G185" s="60" t="n">
        <f aca="false">(E$2-COUNTA(C179:C185))/F185</f>
        <v>0.839600249529192</v>
      </c>
      <c r="H185" s="1" t="n">
        <f aca="false">($B$31-SUM(I179:I184))*B188</f>
        <v>514.414124117891</v>
      </c>
      <c r="I185" s="1" t="n">
        <f aca="false">J185-H185</f>
        <v>955.052443245668</v>
      </c>
      <c r="J185" s="1" t="n">
        <f aca="false">J184</f>
        <v>1469.46656736356</v>
      </c>
      <c r="K185" s="16" t="n">
        <f aca="false">($B184-SUM(I179:I184))/I185-1</f>
        <v>4.98471061000001</v>
      </c>
      <c r="L185" s="60" t="n">
        <f aca="false">(J$2-COUNTA(H179:H185))/K185</f>
        <v>0.802453805838889</v>
      </c>
      <c r="M185" s="1" t="n">
        <f aca="false">($B$31-SUM(N179:N184))*B188</f>
        <v>563.815336469704</v>
      </c>
      <c r="N185" s="1" t="n">
        <f aca="false">O185-M185</f>
        <v>832.691248225333</v>
      </c>
      <c r="O185" s="1" t="n">
        <f aca="false">O184</f>
        <v>1396.50658469504</v>
      </c>
      <c r="P185" s="16" t="n">
        <f aca="false">($B184-SUM(N179:N184))/N185-1</f>
        <v>6.52333456490001</v>
      </c>
      <c r="Q185" s="60" t="n">
        <f aca="false">(O$2-COUNTA(M179:M185))/P185</f>
        <v>0.76647916035204</v>
      </c>
      <c r="R185" s="1" t="n">
        <f aca="false">($B$31-SUM(S179:S184))*B188</f>
        <v>605.010775861986</v>
      </c>
      <c r="S185" s="1" t="n">
        <f aca="false">T185-R185</f>
        <v>730.654821314803</v>
      </c>
      <c r="T185" s="1" t="n">
        <f aca="false">T184</f>
        <v>1335.66559717679</v>
      </c>
      <c r="U185" s="16" t="n">
        <f aca="false">($B184-SUM(S179:S184))/S185-1</f>
        <v>8.20043467574102</v>
      </c>
      <c r="V185" s="60" t="n">
        <f aca="false">(T$2-COUNTA(R179:R185))/U185</f>
        <v>0.731668531882771</v>
      </c>
      <c r="W185" s="1" t="n">
        <f aca="false">($B$31-SUM(X179:X184))*B188</f>
        <v>639.768942891644</v>
      </c>
      <c r="X185" s="1" t="n">
        <f aca="false">Y185-W185</f>
        <v>644.562787293916</v>
      </c>
      <c r="Y185" s="1" t="n">
        <f aca="false">Y184</f>
        <v>1284.33173018556</v>
      </c>
      <c r="Z185" s="16" t="n">
        <f aca="false">($B184-SUM(X179:X184))/X185-1</f>
        <v>10.0284737965577</v>
      </c>
      <c r="AA185" s="60" t="n">
        <f aca="false">(Y$2-COUNTA(W179:W185))/Z185</f>
        <v>0.698012493426743</v>
      </c>
      <c r="AB185" s="1" t="n">
        <f aca="false">($B$31-SUM(AC179:AC184))*B188</f>
        <v>669.387267823544</v>
      </c>
      <c r="AC185" s="1" t="n">
        <f aca="false">AD185-AB185</f>
        <v>571.201558679556</v>
      </c>
      <c r="AD185" s="1" t="n">
        <f aca="false">AD184</f>
        <v>1240.5888265031</v>
      </c>
      <c r="AE185" s="16" t="n">
        <f aca="false">($B184-SUM(AC179:AC184))/AC185-1</f>
        <v>12.0210364382479</v>
      </c>
      <c r="AF185" s="60" t="n">
        <f aca="false">(AD$2-COUNTA(AB179:AB185))/AE185</f>
        <v>0.665500020825661</v>
      </c>
      <c r="AG185" s="1" t="n">
        <f aca="false">($B$31-SUM(AH179:AH184))*B188</f>
        <v>694.839277785238</v>
      </c>
      <c r="AH185" s="1" t="n">
        <f aca="false">AI185-AG185</f>
        <v>508.159819290583</v>
      </c>
      <c r="AI185" s="1" t="n">
        <f aca="false">AI184</f>
        <v>1202.99909707582</v>
      </c>
      <c r="AJ185" s="16" t="n">
        <f aca="false">($B184-SUM(AH179:AH184))/AH185-1</f>
        <v>14.1929297176902</v>
      </c>
      <c r="AK185" s="60" t="n">
        <f aca="false">(AI$2-COUNTA(AG179:AG185))/AJ185</f>
        <v>0.634118549095773</v>
      </c>
      <c r="AL185" s="1" t="n">
        <f aca="false">($B$31-SUM(AM179:AM184))*B188</f>
        <v>716.86982169952</v>
      </c>
      <c r="AM185" s="1" t="n">
        <f aca="false">AN185-AL185</f>
        <v>453.592662899724</v>
      </c>
      <c r="AN185" s="1" t="n">
        <f aca="false">AN184</f>
        <v>1170.46248459924</v>
      </c>
      <c r="AO185" s="16" t="n">
        <f aca="false">($B184-SUM(AM179:AM184))/AM185-1</f>
        <v>16.5602933922823</v>
      </c>
      <c r="AP185" s="60" t="n">
        <f aca="false">(AN$2-COUNTA(AL179:AL185))/AO185</f>
        <v>0.603854035862695</v>
      </c>
      <c r="AQ185" s="1" t="n">
        <f aca="false">($B$31-SUM(AR179:AR184))*B188</f>
        <v>736.058553033984</v>
      </c>
      <c r="AR185" s="1" t="n">
        <f aca="false">AS185-AQ185</f>
        <v>406.064353669415</v>
      </c>
      <c r="AS185" s="1" t="n">
        <f aca="false">AS184</f>
        <v>1142.1229067034</v>
      </c>
      <c r="AT185" s="16" t="n">
        <f aca="false">($B184-SUM(AR179:AR184))/AR185-1</f>
        <v>19.1407197975877</v>
      </c>
      <c r="AU185" s="60" t="n">
        <f aca="false">(AS$2-COUNTA(AQ179:AQ185))/AT185</f>
        <v>0.574691031284325</v>
      </c>
      <c r="AV185" s="1" t="n">
        <f aca="false">($B$31-SUM(AW179:AW184))*B188</f>
        <v>752.863365142575</v>
      </c>
      <c r="AW185" s="1" t="n">
        <f aca="false">AX185-AV185</f>
        <v>364.440741741519</v>
      </c>
      <c r="AX185" s="1" t="n">
        <f aca="false">AX184</f>
        <v>1117.30410688409</v>
      </c>
      <c r="AY185" s="16" t="n">
        <f aca="false">($B184-SUM(AW179:AW184))/AW185-1</f>
        <v>21.9533845793706</v>
      </c>
      <c r="AZ185" s="60" t="n">
        <f aca="false">(AX$2-COUNTA(AV179:AV185))/AY185</f>
        <v>0.546612753792701</v>
      </c>
      <c r="BA185" s="1" t="n">
        <f aca="false">($B$31-SUM(BB179:BB184))*B188</f>
        <v>767.650796053771</v>
      </c>
      <c r="BB185" s="1" t="n">
        <f aca="false">BC185-BA185</f>
        <v>327.813954028521</v>
      </c>
      <c r="BC185" s="1" t="n">
        <f aca="false">BC184</f>
        <v>1095.46475008229</v>
      </c>
      <c r="BD185" s="16" t="n">
        <f aca="false">($B184-SUM(BB179:BB184))/BB185-1</f>
        <v>25.019189191514</v>
      </c>
      <c r="BE185" s="60" t="n">
        <f aca="false">(BC$2-COUNTA(BA179:BA185))/BD185</f>
        <v>0.519601170944794</v>
      </c>
    </row>
    <row r="186" customFormat="false" ht="14.4" hidden="true" customHeight="false" outlineLevel="1" collapsed="false">
      <c r="A186" s="62"/>
      <c r="B186" s="62"/>
      <c r="C186" s="1" t="n">
        <f aca="false">($B$31-SUM(D179:D185))*B188</f>
        <v>354.983906196482</v>
      </c>
      <c r="D186" s="1" t="n">
        <f aca="false">E186-C186</f>
        <v>1203.21699289386</v>
      </c>
      <c r="E186" s="1" t="n">
        <f aca="false">E185</f>
        <v>1558.20089909034</v>
      </c>
      <c r="F186" s="16" t="n">
        <f aca="false">($B184-SUM(D179:D185))/D186-1</f>
        <v>2.27810000000001</v>
      </c>
      <c r="G186" s="60" t="n">
        <f aca="false">(E$2-COUNTA(C179:C186))/F186</f>
        <v>0.877924586278035</v>
      </c>
      <c r="H186" s="1" t="n">
        <f aca="false">($B$31-SUM(I179:I185))*B188</f>
        <v>428.459404225781</v>
      </c>
      <c r="I186" s="1" t="n">
        <f aca="false">J186-H186</f>
        <v>1041.00716313778</v>
      </c>
      <c r="J186" s="1" t="n">
        <f aca="false">J185</f>
        <v>1469.46656736356</v>
      </c>
      <c r="K186" s="16" t="n">
        <f aca="false">($B184-SUM(I179:I185))/I186-1</f>
        <v>3.57312900000001</v>
      </c>
      <c r="L186" s="60" t="n">
        <f aca="false">(J$2-COUNTA(H179:H186))/K186</f>
        <v>0.839600249529191</v>
      </c>
      <c r="M186" s="1" t="n">
        <f aca="false">($B$31-SUM(N179:N185))*B188</f>
        <v>488.873124129424</v>
      </c>
      <c r="N186" s="1" t="n">
        <f aca="false">O186-M186</f>
        <v>907.633460565613</v>
      </c>
      <c r="O186" s="1" t="n">
        <f aca="false">O185</f>
        <v>1396.50658469504</v>
      </c>
      <c r="P186" s="16" t="n">
        <f aca="false">($B184-SUM(N179:N185))/N186-1</f>
        <v>4.98471061000001</v>
      </c>
      <c r="Q186" s="60" t="n">
        <f aca="false">(O$2-COUNTA(M179:M186))/P186</f>
        <v>0.80245380583889</v>
      </c>
      <c r="R186" s="1" t="n">
        <f aca="false">($B$31-SUM(S179:S185))*B188</f>
        <v>539.251841943654</v>
      </c>
      <c r="S186" s="1" t="n">
        <f aca="false">T186-R186</f>
        <v>796.413755233135</v>
      </c>
      <c r="T186" s="1" t="n">
        <f aca="false">T185</f>
        <v>1335.66559717679</v>
      </c>
      <c r="U186" s="16" t="n">
        <f aca="false">($B184-SUM(S179:S185))/S186-1</f>
        <v>6.52333456490002</v>
      </c>
      <c r="V186" s="60" t="n">
        <f aca="false">(T$2-COUNTA(R179:R186))/U186</f>
        <v>0.766479160352039</v>
      </c>
      <c r="W186" s="1" t="n">
        <f aca="false">($B$31-SUM(X179:X185))*B188</f>
        <v>581.758292035191</v>
      </c>
      <c r="X186" s="1" t="n">
        <f aca="false">Y186-W186</f>
        <v>702.573438150369</v>
      </c>
      <c r="Y186" s="1" t="n">
        <f aca="false">Y185</f>
        <v>1284.33173018556</v>
      </c>
      <c r="Z186" s="16" t="n">
        <f aca="false">($B184-SUM(X179:X185))/X186-1</f>
        <v>8.20043467574101</v>
      </c>
      <c r="AA186" s="60" t="n">
        <f aca="false">(Y$2-COUNTA(W179:W186))/Z186</f>
        <v>0.731668531882772</v>
      </c>
      <c r="AB186" s="1" t="n">
        <f aca="false">($B$31-SUM(AC179:AC185))*B188</f>
        <v>617.979127542384</v>
      </c>
      <c r="AC186" s="1" t="n">
        <f aca="false">AD186-AB186</f>
        <v>622.609698960716</v>
      </c>
      <c r="AD186" s="1" t="n">
        <f aca="false">AD185</f>
        <v>1240.5888265031</v>
      </c>
      <c r="AE186" s="16" t="n">
        <f aca="false">($B184-SUM(AC179:AC185))/AC186-1</f>
        <v>10.0284737965577</v>
      </c>
      <c r="AF186" s="60" t="n">
        <f aca="false">(AD$2-COUNTA(AB179:AB186))/AE186</f>
        <v>0.698012493426743</v>
      </c>
      <c r="AG186" s="1" t="n">
        <f aca="false">($B$31-SUM(AH179:AH185))*B188</f>
        <v>649.104894049086</v>
      </c>
      <c r="AH186" s="1" t="n">
        <f aca="false">AI186-AG186</f>
        <v>553.894203026735</v>
      </c>
      <c r="AI186" s="1" t="n">
        <f aca="false">AI185</f>
        <v>1202.99909707582</v>
      </c>
      <c r="AJ186" s="16" t="n">
        <f aca="false">($B184-SUM(AH179:AH185))/AH186-1</f>
        <v>12.0210364382479</v>
      </c>
      <c r="AK186" s="60" t="n">
        <f aca="false">(AI$2-COUNTA(AG179:AG186))/AJ186</f>
        <v>0.665500020825661</v>
      </c>
      <c r="AL186" s="1" t="n">
        <f aca="false">($B$31-SUM(AM179:AM185))*B188</f>
        <v>676.046482038544</v>
      </c>
      <c r="AM186" s="1" t="n">
        <f aca="false">AN186-AL186</f>
        <v>494.4160025607</v>
      </c>
      <c r="AN186" s="1" t="n">
        <f aca="false">AN185</f>
        <v>1170.46248459924</v>
      </c>
      <c r="AO186" s="16" t="n">
        <f aca="false">($B184-SUM(AM179:AM185))/AM186-1</f>
        <v>14.1929297176902</v>
      </c>
      <c r="AP186" s="60" t="n">
        <f aca="false">(AN$2-COUNTA(AL179:AL186))/AO186</f>
        <v>0.634118549095774</v>
      </c>
      <c r="AQ186" s="1" t="n">
        <f aca="false">($B$31-SUM(AR179:AR185))*B188</f>
        <v>699.512761203736</v>
      </c>
      <c r="AR186" s="1" t="n">
        <f aca="false">AS186-AQ186</f>
        <v>442.610145499662</v>
      </c>
      <c r="AS186" s="1" t="n">
        <f aca="false">AS185</f>
        <v>1142.1229067034</v>
      </c>
      <c r="AT186" s="16" t="n">
        <f aca="false">($B184-SUM(AR179:AR185))/AR186-1</f>
        <v>16.5602933922823</v>
      </c>
      <c r="AU186" s="60" t="n">
        <f aca="false">(AS$2-COUNTA(AQ179:AQ186))/AT186</f>
        <v>0.603854035862694</v>
      </c>
      <c r="AV186" s="1" t="n">
        <f aca="false">($B$31-SUM(AW179:AW185))*B188</f>
        <v>720.063698385839</v>
      </c>
      <c r="AW186" s="1" t="n">
        <f aca="false">AX186-AV186</f>
        <v>397.240408498255</v>
      </c>
      <c r="AX186" s="1" t="n">
        <f aca="false">AX185</f>
        <v>1117.30410688409</v>
      </c>
      <c r="AY186" s="16" t="n">
        <f aca="false">($B184-SUM(AW179:AW185))/AW186-1</f>
        <v>19.1407197975877</v>
      </c>
      <c r="AZ186" s="60" t="n">
        <f aca="false">(AX$2-COUNTA(AV179:AV186))/AY186</f>
        <v>0.574691031284325</v>
      </c>
      <c r="BA186" s="1" t="n">
        <f aca="false">($B$31-SUM(BB179:BB185))*B188</f>
        <v>738.147540191205</v>
      </c>
      <c r="BB186" s="1" t="n">
        <f aca="false">BC186-BA186</f>
        <v>357.317209891088</v>
      </c>
      <c r="BC186" s="1" t="n">
        <f aca="false">BC185</f>
        <v>1095.46475008229</v>
      </c>
      <c r="BD186" s="16" t="n">
        <f aca="false">($B184-SUM(BB179:BB185))/BB186-1</f>
        <v>21.9533845793706</v>
      </c>
      <c r="BE186" s="60" t="n">
        <f aca="false">(BC$2-COUNTA(BA179:BA186))/BD186</f>
        <v>0.546612753792701</v>
      </c>
    </row>
    <row r="187" customFormat="false" ht="14.4" hidden="true" customHeight="false" outlineLevel="1" collapsed="false">
      <c r="A187" s="62"/>
      <c r="B187" s="62"/>
      <c r="C187" s="1" t="n">
        <f aca="false">($B$31-SUM(D179:D186))*B188</f>
        <v>246.694376836035</v>
      </c>
      <c r="D187" s="1" t="n">
        <f aca="false">E187-C187</f>
        <v>1311.5065222543</v>
      </c>
      <c r="E187" s="1" t="n">
        <f aca="false">E186</f>
        <v>1558.20089909034</v>
      </c>
      <c r="F187" s="16" t="n">
        <f aca="false">($B184-SUM(D179:D186))/D187-1</f>
        <v>1.09000000000001</v>
      </c>
      <c r="G187" s="60" t="n">
        <f aca="false">(E$2-COUNTA(C179:C187))/F187</f>
        <v>0.917431192660543</v>
      </c>
      <c r="H187" s="1" t="n">
        <f aca="false">($B$31-SUM(I179:I186))*B188</f>
        <v>334.768759543381</v>
      </c>
      <c r="I187" s="1" t="n">
        <f aca="false">J187-H187</f>
        <v>1134.69780782018</v>
      </c>
      <c r="J187" s="1" t="n">
        <f aca="false">J186</f>
        <v>1469.46656736356</v>
      </c>
      <c r="K187" s="16" t="n">
        <f aca="false">($B184-SUM(I179:I186))/I187-1</f>
        <v>2.27810000000001</v>
      </c>
      <c r="L187" s="60" t="n">
        <f aca="false">(J$2-COUNTA(H179:H187))/K187</f>
        <v>0.877924586278034</v>
      </c>
      <c r="M187" s="1" t="n">
        <f aca="false">($B$31-SUM(N179:N186))*B188</f>
        <v>407.186112678519</v>
      </c>
      <c r="N187" s="1" t="n">
        <f aca="false">O187-M187</f>
        <v>989.320472016518</v>
      </c>
      <c r="O187" s="1" t="n">
        <f aca="false">O186</f>
        <v>1396.50658469504</v>
      </c>
      <c r="P187" s="16" t="n">
        <f aca="false">($B184-SUM(N179:N186))/N187-1</f>
        <v>3.57312900000001</v>
      </c>
      <c r="Q187" s="60" t="n">
        <f aca="false">(O$2-COUNTA(M179:M187))/P187</f>
        <v>0.839600249529193</v>
      </c>
      <c r="R187" s="1" t="n">
        <f aca="false">($B$31-SUM(S179:S186))*B188</f>
        <v>467.574603972672</v>
      </c>
      <c r="S187" s="1" t="n">
        <f aca="false">T187-R187</f>
        <v>868.090993204117</v>
      </c>
      <c r="T187" s="1" t="n">
        <f aca="false">T186</f>
        <v>1335.66559717679</v>
      </c>
      <c r="U187" s="16" t="n">
        <f aca="false">($B184-SUM(S179:S186))/S187-1</f>
        <v>4.98471061000001</v>
      </c>
      <c r="V187" s="60" t="n">
        <f aca="false">(T$2-COUNTA(R179:R187))/U187</f>
        <v>0.802453805838889</v>
      </c>
      <c r="W187" s="1" t="n">
        <f aca="false">($B$31-SUM(X179:X186))*B188</f>
        <v>518.526682601658</v>
      </c>
      <c r="X187" s="1" t="n">
        <f aca="false">Y187-W187</f>
        <v>765.805047583902</v>
      </c>
      <c r="Y187" s="1" t="n">
        <f aca="false">Y186</f>
        <v>1284.33173018556</v>
      </c>
      <c r="Z187" s="16" t="n">
        <f aca="false">($B184-SUM(X179:X186))/X187-1</f>
        <v>6.52333456490001</v>
      </c>
      <c r="AA187" s="60" t="n">
        <f aca="false">(Y$2-COUNTA(W179:W187))/Z187</f>
        <v>0.76647916035204</v>
      </c>
      <c r="AB187" s="1" t="n">
        <f aca="false">($B$31-SUM(AC179:AC186))*B188</f>
        <v>561.94425463592</v>
      </c>
      <c r="AC187" s="1" t="n">
        <f aca="false">AD187-AB187</f>
        <v>678.644571867181</v>
      </c>
      <c r="AD187" s="1" t="n">
        <f aca="false">AD186</f>
        <v>1240.5888265031</v>
      </c>
      <c r="AE187" s="16" t="n">
        <f aca="false">($B184-SUM(AC179:AC186))/AC187-1</f>
        <v>8.20043467574102</v>
      </c>
      <c r="AF187" s="60" t="n">
        <f aca="false">(AD$2-COUNTA(AB179:AB187))/AE187</f>
        <v>0.731668531882772</v>
      </c>
      <c r="AG187" s="1" t="n">
        <f aca="false">($B$31-SUM(AH179:AH186))*B188</f>
        <v>599.25441577668</v>
      </c>
      <c r="AH187" s="1" t="n">
        <f aca="false">AI187-AG187</f>
        <v>603.744681299142</v>
      </c>
      <c r="AI187" s="1" t="n">
        <f aca="false">AI186</f>
        <v>1202.99909707582</v>
      </c>
      <c r="AJ187" s="16" t="n">
        <f aca="false">($B184-SUM(AH179:AH186))/AH187-1</f>
        <v>10.0284737965577</v>
      </c>
      <c r="AK187" s="60" t="n">
        <f aca="false">(AI$2-COUNTA(AG179:AG187))/AJ187</f>
        <v>0.698012493426743</v>
      </c>
      <c r="AL187" s="1" t="n">
        <f aca="false">($B$31-SUM(AM179:AM186))*B188</f>
        <v>631.549041808082</v>
      </c>
      <c r="AM187" s="1" t="n">
        <f aca="false">AN187-AL187</f>
        <v>538.913442791162</v>
      </c>
      <c r="AN187" s="1" t="n">
        <f aca="false">AN186</f>
        <v>1170.46248459924</v>
      </c>
      <c r="AO187" s="16" t="n">
        <f aca="false">($B184-SUM(AM179:AM186))/AM187-1</f>
        <v>12.0210364382479</v>
      </c>
      <c r="AP187" s="60" t="n">
        <f aca="false">(AN$2-COUNTA(AL179:AL187))/AO187</f>
        <v>0.665500020825661</v>
      </c>
      <c r="AQ187" s="1" t="n">
        <f aca="false">($B$31-SUM(AR179:AR186))*B188</f>
        <v>659.677848108767</v>
      </c>
      <c r="AR187" s="1" t="n">
        <f aca="false">AS187-AQ187</f>
        <v>482.445058594632</v>
      </c>
      <c r="AS187" s="1" t="n">
        <f aca="false">AS186</f>
        <v>1142.1229067034</v>
      </c>
      <c r="AT187" s="16" t="n">
        <f aca="false">($B184-SUM(AR179:AR186))/AR187-1</f>
        <v>14.1929297176902</v>
      </c>
      <c r="AU187" s="60" t="n">
        <f aca="false">(AS$2-COUNTA(AQ179:AQ187))/AT187</f>
        <v>0.634118549095773</v>
      </c>
      <c r="AV187" s="1" t="n">
        <f aca="false">($B$31-SUM(AW179:AW186))*B188</f>
        <v>684.312061620996</v>
      </c>
      <c r="AW187" s="1" t="n">
        <f aca="false">AX187-AV187</f>
        <v>432.992045263098</v>
      </c>
      <c r="AX187" s="1" t="n">
        <f aca="false">AX186</f>
        <v>1117.30410688409</v>
      </c>
      <c r="AY187" s="16" t="n">
        <f aca="false">($B184-SUM(AW179:AW186))/AW187-1</f>
        <v>16.5602933922823</v>
      </c>
      <c r="AZ187" s="60" t="n">
        <f aca="false">(AX$2-COUNTA(AV179:AV187))/AY187</f>
        <v>0.603854035862694</v>
      </c>
      <c r="BA187" s="1" t="n">
        <f aca="false">($B$31-SUM(BB179:BB186))*B188</f>
        <v>705.988991301007</v>
      </c>
      <c r="BB187" s="1" t="n">
        <f aca="false">BC187-BA187</f>
        <v>389.475758781286</v>
      </c>
      <c r="BC187" s="1" t="n">
        <f aca="false">BC186</f>
        <v>1095.46475008229</v>
      </c>
      <c r="BD187" s="16" t="n">
        <f aca="false">($B184-SUM(BB179:BB186))/BB187-1</f>
        <v>19.1407197975877</v>
      </c>
      <c r="BE187" s="60" t="n">
        <f aca="false">(BC$2-COUNTA(BA179:BA187))/BD187</f>
        <v>0.574691031284326</v>
      </c>
    </row>
    <row r="188" customFormat="false" ht="14.4" hidden="true" customHeight="false" outlineLevel="1" collapsed="false">
      <c r="A188" s="61" t="s">
        <v>42</v>
      </c>
      <c r="B188" s="63" t="n">
        <v>0.09</v>
      </c>
      <c r="C188" s="1" t="n">
        <f aca="false">($B$31-SUM(D179:D187))*B188</f>
        <v>128.658789833148</v>
      </c>
      <c r="D188" s="1" t="n">
        <f aca="false">E188-C188</f>
        <v>1429.54210925719</v>
      </c>
      <c r="E188" s="1" t="n">
        <f aca="false">E187</f>
        <v>1558.20089909034</v>
      </c>
      <c r="F188" s="16" t="n">
        <f aca="false">($B184-SUM(D179:D187))/D188-1</f>
        <v>8.65973959207622E-015</v>
      </c>
      <c r="G188" s="60" t="n">
        <f aca="false">(E$2-COUNTA(C179:C188))/F188</f>
        <v>0</v>
      </c>
      <c r="H188" s="1" t="n">
        <f aca="false">($B$31-SUM(I179:I187))*B188</f>
        <v>232.645956839565</v>
      </c>
      <c r="I188" s="1" t="n">
        <f aca="false">J188-H188</f>
        <v>1236.82061052399</v>
      </c>
      <c r="J188" s="1" t="n">
        <f aca="false">J187</f>
        <v>1469.46656736356</v>
      </c>
      <c r="K188" s="16" t="n">
        <f aca="false">($B184-SUM(I179:I187))/I188-1</f>
        <v>1.09000000000001</v>
      </c>
      <c r="L188" s="60" t="n">
        <f aca="false">(J$2-COUNTA(H179:H188))/K188</f>
        <v>0.917431192660541</v>
      </c>
      <c r="M188" s="1" t="n">
        <f aca="false">($B$31-SUM(N179:N187))*B188</f>
        <v>318.147270197032</v>
      </c>
      <c r="N188" s="1" t="n">
        <f aca="false">O188-M188</f>
        <v>1078.359314498</v>
      </c>
      <c r="O188" s="1" t="n">
        <f aca="false">O187</f>
        <v>1396.50658469504</v>
      </c>
      <c r="P188" s="16" t="n">
        <f aca="false">($B184-SUM(N179:N187))/N188-1</f>
        <v>2.27810000000001</v>
      </c>
      <c r="Q188" s="60" t="n">
        <f aca="false">(O$2-COUNTA(M179:M188))/P188</f>
        <v>0.877924586278036</v>
      </c>
      <c r="R188" s="1" t="n">
        <f aca="false">($B$31-SUM(S179:S187))*B188</f>
        <v>389.446414584301</v>
      </c>
      <c r="S188" s="1" t="n">
        <f aca="false">T188-R188</f>
        <v>946.219182592488</v>
      </c>
      <c r="T188" s="1" t="n">
        <f aca="false">T187</f>
        <v>1335.66559717679</v>
      </c>
      <c r="U188" s="16" t="n">
        <f aca="false">($B184-SUM(S179:S187))/S188-1</f>
        <v>3.57312900000001</v>
      </c>
      <c r="V188" s="60" t="n">
        <f aca="false">(T$2-COUNTA(R179:R188))/U188</f>
        <v>0.839600249529191</v>
      </c>
      <c r="W188" s="1" t="n">
        <f aca="false">($B$31-SUM(X179:X187))*B188</f>
        <v>449.604228319107</v>
      </c>
      <c r="X188" s="1" t="n">
        <f aca="false">Y188-W188</f>
        <v>834.727501866453</v>
      </c>
      <c r="Y188" s="1" t="n">
        <f aca="false">Y187</f>
        <v>1284.33173018556</v>
      </c>
      <c r="Z188" s="16" t="n">
        <f aca="false">($B184-SUM(X179:X187))/X188-1</f>
        <v>4.98471061000001</v>
      </c>
      <c r="AA188" s="60" t="n">
        <f aca="false">(Y$2-COUNTA(W179:W188))/Z188</f>
        <v>0.802453805838889</v>
      </c>
      <c r="AB188" s="1" t="n">
        <f aca="false">($B$31-SUM(AC179:AC187))*B188</f>
        <v>500.866243167874</v>
      </c>
      <c r="AC188" s="1" t="n">
        <f aca="false">AD188-AB188</f>
        <v>739.722583335227</v>
      </c>
      <c r="AD188" s="1" t="n">
        <f aca="false">AD187</f>
        <v>1240.5888265031</v>
      </c>
      <c r="AE188" s="16" t="n">
        <f aca="false">($B184-SUM(AC179:AC187))/AC188-1</f>
        <v>6.52333456490001</v>
      </c>
      <c r="AF188" s="60" t="n">
        <f aca="false">(AD$2-COUNTA(AB179:AB188))/AE188</f>
        <v>0.76647916035204</v>
      </c>
      <c r="AG188" s="1" t="n">
        <f aca="false">($B$31-SUM(AH179:AH187))*B188</f>
        <v>544.917394459757</v>
      </c>
      <c r="AH188" s="1" t="n">
        <f aca="false">AI188-AG188</f>
        <v>658.081702616064</v>
      </c>
      <c r="AI188" s="1" t="n">
        <f aca="false">AI187</f>
        <v>1202.99909707582</v>
      </c>
      <c r="AJ188" s="16" t="n">
        <f aca="false">($B184-SUM(AH179:AH187))/AH188-1</f>
        <v>8.20043467574101</v>
      </c>
      <c r="AK188" s="60" t="n">
        <f aca="false">(AI$2-COUNTA(AG179:AG188))/AJ188</f>
        <v>0.731668531882772</v>
      </c>
      <c r="AL188" s="1" t="n">
        <f aca="false">($B$31-SUM(AM179:AM187))*B188</f>
        <v>583.046831956877</v>
      </c>
      <c r="AM188" s="1" t="n">
        <f aca="false">AN188-AL188</f>
        <v>587.415652642367</v>
      </c>
      <c r="AN188" s="1" t="n">
        <f aca="false">AN187</f>
        <v>1170.46248459924</v>
      </c>
      <c r="AO188" s="16" t="n">
        <f aca="false">($B184-SUM(AM179:AM187))/AM188-1</f>
        <v>10.0284737965577</v>
      </c>
      <c r="AP188" s="60" t="n">
        <f aca="false">(AN$2-COUNTA(AL179:AL188))/AO188</f>
        <v>0.698012493426743</v>
      </c>
      <c r="AQ188" s="1" t="n">
        <f aca="false">($B$31-SUM(AR179:AR187))*B188</f>
        <v>616.25779283525</v>
      </c>
      <c r="AR188" s="1" t="n">
        <f aca="false">AS188-AQ188</f>
        <v>525.865113868149</v>
      </c>
      <c r="AS188" s="1" t="n">
        <f aca="false">AS187</f>
        <v>1142.1229067034</v>
      </c>
      <c r="AT188" s="16" t="n">
        <f aca="false">($B184-SUM(AR179:AR187))/AR188-1</f>
        <v>12.0210364382479</v>
      </c>
      <c r="AU188" s="60" t="n">
        <f aca="false">(AS$2-COUNTA(AQ179:AQ188))/AT188</f>
        <v>0.66550002082566</v>
      </c>
      <c r="AV188" s="1" t="n">
        <f aca="false">($B$31-SUM(AW179:AW187))*B188</f>
        <v>645.342777547317</v>
      </c>
      <c r="AW188" s="1" t="n">
        <f aca="false">AX188-AV188</f>
        <v>471.961329336777</v>
      </c>
      <c r="AX188" s="1" t="n">
        <f aca="false">AX187</f>
        <v>1117.30410688409</v>
      </c>
      <c r="AY188" s="16" t="n">
        <f aca="false">($B184-SUM(AW179:AW187))/AW188-1</f>
        <v>14.1929297176902</v>
      </c>
      <c r="AZ188" s="60" t="n">
        <f aca="false">(AX$2-COUNTA(AV179:AV188))/AY188</f>
        <v>0.634118549095773</v>
      </c>
      <c r="BA188" s="1" t="n">
        <f aca="false">($B$31-SUM(BB179:BB187))*B188</f>
        <v>670.936173010691</v>
      </c>
      <c r="BB188" s="1" t="n">
        <f aca="false">BC188-BA188</f>
        <v>424.528577071601</v>
      </c>
      <c r="BC188" s="1" t="n">
        <f aca="false">BC187</f>
        <v>1095.46475008229</v>
      </c>
      <c r="BD188" s="16" t="n">
        <f aca="false">($B184-SUM(BB179:BB187))/BB188-1</f>
        <v>16.5602933922823</v>
      </c>
      <c r="BE188" s="60" t="n">
        <f aca="false">(BC$2-COUNTA(BA179:BA188))/BD188</f>
        <v>0.603854035862695</v>
      </c>
    </row>
    <row r="189" customFormat="false" ht="14.4" hidden="true" customHeight="false" outlineLevel="1" collapsed="false">
      <c r="D189" s="1" t="n">
        <f aca="false">SUM($D179:D188)-$B184</f>
        <v>0</v>
      </c>
      <c r="F189" s="16"/>
      <c r="G189" s="60"/>
      <c r="H189" s="1" t="n">
        <f aca="false">($B$31-SUM(I179:I188))*B188</f>
        <v>121.332101892405</v>
      </c>
      <c r="I189" s="1" t="n">
        <f aca="false">J189-H189</f>
        <v>1348.13446547115</v>
      </c>
      <c r="J189" s="1" t="n">
        <f aca="false">J188</f>
        <v>1469.46656736356</v>
      </c>
      <c r="K189" s="16" t="n">
        <f aca="false">($B184-SUM(I179:I188))/I189-1</f>
        <v>1.11022302462516E-014</v>
      </c>
      <c r="L189" s="60" t="n">
        <f aca="false">(J$2-COUNTA(H179:H189))/K189</f>
        <v>0</v>
      </c>
      <c r="M189" s="1" t="n">
        <f aca="false">($B$31-SUM(N179:N188))*B188</f>
        <v>221.094931892212</v>
      </c>
      <c r="N189" s="1" t="n">
        <f aca="false">O189-M189</f>
        <v>1175.41165280283</v>
      </c>
      <c r="O189" s="1" t="n">
        <f aca="false">O188</f>
        <v>1396.50658469504</v>
      </c>
      <c r="P189" s="16" t="n">
        <f aca="false">($B184-SUM(N179:N188))/N189-1</f>
        <v>1.09</v>
      </c>
      <c r="Q189" s="60" t="n">
        <f aca="false">(O$2-COUNTA(M179:M189))/P189</f>
        <v>0.917431192660546</v>
      </c>
      <c r="R189" s="1" t="n">
        <f aca="false">($B$31-SUM(S179:S188))*B188</f>
        <v>304.286688150977</v>
      </c>
      <c r="S189" s="1" t="n">
        <f aca="false">T189-R189</f>
        <v>1031.37890902581</v>
      </c>
      <c r="T189" s="1" t="n">
        <f aca="false">T188</f>
        <v>1335.66559717679</v>
      </c>
      <c r="U189" s="16" t="n">
        <f aca="false">($B184-SUM(S179:S188))/S189-1</f>
        <v>2.27810000000001</v>
      </c>
      <c r="V189" s="60" t="n">
        <f aca="false">(T$2-COUNTA(R179:R189))/U189</f>
        <v>0.877924586278034</v>
      </c>
      <c r="W189" s="1" t="n">
        <f aca="false">($B$31-SUM(X179:X188))*B188</f>
        <v>374.478753151126</v>
      </c>
      <c r="X189" s="1" t="n">
        <f aca="false">Y189-W189</f>
        <v>909.852977034434</v>
      </c>
      <c r="Y189" s="1" t="n">
        <f aca="false">Y188</f>
        <v>1284.33173018556</v>
      </c>
      <c r="Z189" s="16" t="n">
        <f aca="false">($B184-SUM(X179:X188))/X189-1</f>
        <v>3.57312900000001</v>
      </c>
      <c r="AA189" s="60" t="n">
        <f aca="false">(Y$2-COUNTA(W179:W189))/Z189</f>
        <v>0.839600249529192</v>
      </c>
      <c r="AB189" s="1" t="n">
        <f aca="false">($B$31-SUM(AC179:AC188))*B188</f>
        <v>434.291210667703</v>
      </c>
      <c r="AC189" s="1" t="n">
        <f aca="false">AD189-AB189</f>
        <v>806.297615835397</v>
      </c>
      <c r="AD189" s="1" t="n">
        <f aca="false">AD188</f>
        <v>1240.5888265031</v>
      </c>
      <c r="AE189" s="16" t="n">
        <f aca="false">($B184-SUM(AC179:AC188))/AC189-1</f>
        <v>4.98471061000001</v>
      </c>
      <c r="AF189" s="60" t="n">
        <f aca="false">(AD$2-COUNTA(AB179:AB189))/AE189</f>
        <v>0.802453805838889</v>
      </c>
      <c r="AG189" s="1" t="n">
        <f aca="false">($B$31-SUM(AH179:AH188))*B188</f>
        <v>485.690041224311</v>
      </c>
      <c r="AH189" s="1" t="n">
        <f aca="false">AI189-AG189</f>
        <v>717.30905585151</v>
      </c>
      <c r="AI189" s="1" t="n">
        <f aca="false">AI188</f>
        <v>1202.99909707582</v>
      </c>
      <c r="AJ189" s="16" t="n">
        <f aca="false">($B184-SUM(AH179:AH188))/AH189-1</f>
        <v>6.52333456490001</v>
      </c>
      <c r="AK189" s="60" t="n">
        <f aca="false">(AI$2-COUNTA(AG179:AG189))/AJ189</f>
        <v>0.76647916035204</v>
      </c>
      <c r="AL189" s="1" t="n">
        <f aca="false">($B$31-SUM(AM179:AM188))*B188</f>
        <v>530.179423219064</v>
      </c>
      <c r="AM189" s="1" t="n">
        <f aca="false">AN189-AL189</f>
        <v>640.28306138018</v>
      </c>
      <c r="AN189" s="1" t="n">
        <f aca="false">AN188</f>
        <v>1170.46248459924</v>
      </c>
      <c r="AO189" s="16" t="n">
        <f aca="false">($B184-SUM(AM179:AM188))/AM189-1</f>
        <v>8.20043467574102</v>
      </c>
      <c r="AP189" s="60" t="n">
        <f aca="false">(AN$2-COUNTA(AL179:AL189))/AO189</f>
        <v>0.731668531882771</v>
      </c>
      <c r="AQ189" s="1" t="n">
        <f aca="false">($B$31-SUM(AR179:AR188))*B188</f>
        <v>568.929932587117</v>
      </c>
      <c r="AR189" s="1" t="n">
        <f aca="false">AS189-AQ189</f>
        <v>573.192974116282</v>
      </c>
      <c r="AS189" s="1" t="n">
        <f aca="false">AS188</f>
        <v>1142.1229067034</v>
      </c>
      <c r="AT189" s="16" t="n">
        <f aca="false">($B184-SUM(AR179:AR188))/AR189-1</f>
        <v>10.0284737965577</v>
      </c>
      <c r="AU189" s="60" t="n">
        <f aca="false">(AS$2-COUNTA(AQ179:AQ189))/AT189</f>
        <v>0.698012493426742</v>
      </c>
      <c r="AV189" s="1" t="n">
        <f aca="false">($B$31-SUM(AW179:AW188))*B188</f>
        <v>602.866257907007</v>
      </c>
      <c r="AW189" s="1" t="n">
        <f aca="false">AX189-AV189</f>
        <v>514.437848977087</v>
      </c>
      <c r="AX189" s="1" t="n">
        <f aca="false">AX188</f>
        <v>1117.30410688409</v>
      </c>
      <c r="AY189" s="16" t="n">
        <f aca="false">($B184-SUM(AW179:AW188))/AW189-1</f>
        <v>12.0210364382479</v>
      </c>
      <c r="AZ189" s="60" t="n">
        <f aca="false">(AX$2-COUNTA(AV179:AV189))/AY189</f>
        <v>0.66550002082566</v>
      </c>
      <c r="BA189" s="1" t="n">
        <f aca="false">($B$31-SUM(BB179:BB188))*B188</f>
        <v>632.728601074247</v>
      </c>
      <c r="BB189" s="1" t="n">
        <f aca="false">BC189-BA189</f>
        <v>462.736149008046</v>
      </c>
      <c r="BC189" s="1" t="n">
        <f aca="false">BC188</f>
        <v>1095.46475008229</v>
      </c>
      <c r="BD189" s="16" t="n">
        <f aca="false">($B184-SUM(BB179:BB188))/BB189-1</f>
        <v>14.1929297176902</v>
      </c>
      <c r="BE189" s="60" t="n">
        <f aca="false">(BC$2-COUNTA(BA179:BA189))/BD189</f>
        <v>0.634118549095774</v>
      </c>
    </row>
    <row r="190" customFormat="false" ht="14.4" hidden="true" customHeight="false" outlineLevel="1" collapsed="false">
      <c r="F190" s="16"/>
      <c r="G190" s="60"/>
      <c r="I190" s="1" t="n">
        <f aca="false">SUM($I179:I189)-$B184</f>
        <v>-1.45519152283669E-011</v>
      </c>
      <c r="K190" s="16"/>
      <c r="L190" s="60"/>
      <c r="M190" s="1" t="n">
        <f aca="false">($B$31-SUM(N179:N189))*B188</f>
        <v>115.307883139958</v>
      </c>
      <c r="N190" s="1" t="n">
        <f aca="false">O190-M190</f>
        <v>1281.19870155508</v>
      </c>
      <c r="O190" s="1" t="n">
        <f aca="false">O189</f>
        <v>1396.50658469504</v>
      </c>
      <c r="P190" s="16" t="n">
        <f aca="false">($B184-SUM(N179:N189))/N190-1</f>
        <v>5.10702591327572E-015</v>
      </c>
      <c r="Q190" s="60" t="n">
        <f aca="false">(O$2-COUNTA(M179:M190))/P190</f>
        <v>0</v>
      </c>
      <c r="R190" s="1" t="n">
        <f aca="false">($B$31-SUM(S179:S189))*B188</f>
        <v>211.462586338654</v>
      </c>
      <c r="S190" s="1" t="n">
        <f aca="false">T190-R190</f>
        <v>1124.20301083813</v>
      </c>
      <c r="T190" s="1" t="n">
        <f aca="false">T189</f>
        <v>1335.66559717679</v>
      </c>
      <c r="U190" s="16" t="n">
        <f aca="false">($B184-SUM(S179:S189))/S190-1</f>
        <v>1.09000000000001</v>
      </c>
      <c r="V190" s="60" t="n">
        <f aca="false">(T$2-COUNTA(R179:R190))/U190</f>
        <v>0.917431192660541</v>
      </c>
      <c r="W190" s="1" t="n">
        <f aca="false">($B$31-SUM(X179:X189))*B188</f>
        <v>292.591985218027</v>
      </c>
      <c r="X190" s="1" t="n">
        <f aca="false">Y190-W190</f>
        <v>991.739744967533</v>
      </c>
      <c r="Y190" s="1" t="n">
        <f aca="false">Y189</f>
        <v>1284.33173018556</v>
      </c>
      <c r="Z190" s="16" t="n">
        <f aca="false">($B184-SUM(X179:X189))/X190-1</f>
        <v>2.27810000000001</v>
      </c>
      <c r="AA190" s="60" t="n">
        <f aca="false">(Y$2-COUNTA(W179:W190))/Z190</f>
        <v>0.877924586278035</v>
      </c>
      <c r="AB190" s="1" t="n">
        <f aca="false">($B$31-SUM(AC179:AC189))*B188</f>
        <v>361.724425242517</v>
      </c>
      <c r="AC190" s="1" t="n">
        <f aca="false">AD190-AB190</f>
        <v>878.864401260583</v>
      </c>
      <c r="AD190" s="1" t="n">
        <f aca="false">AD189</f>
        <v>1240.5888265031</v>
      </c>
      <c r="AE190" s="16" t="n">
        <f aca="false">($B184-SUM(AC179:AC189))/AC190-1</f>
        <v>3.57312900000001</v>
      </c>
      <c r="AF190" s="60" t="n">
        <f aca="false">(AD$2-COUNTA(AB179:AB190))/AE190</f>
        <v>0.839600249529192</v>
      </c>
      <c r="AG190" s="1" t="n">
        <f aca="false">($B$31-SUM(AH179:AH189))*B188</f>
        <v>421.132226197675</v>
      </c>
      <c r="AH190" s="1" t="n">
        <f aca="false">AI190-AG190</f>
        <v>781.866870878146</v>
      </c>
      <c r="AI190" s="1" t="n">
        <f aca="false">AI189</f>
        <v>1202.99909707582</v>
      </c>
      <c r="AJ190" s="16" t="n">
        <f aca="false">($B184-SUM(AH179:AH189))/AH190-1</f>
        <v>4.98471061000001</v>
      </c>
      <c r="AK190" s="60" t="n">
        <f aca="false">(AI$2-COUNTA(AG179:AG190))/AJ190</f>
        <v>0.80245380583889</v>
      </c>
      <c r="AL190" s="1" t="n">
        <f aca="false">($B$31-SUM(AM179:AM189))*B188</f>
        <v>472.553947694848</v>
      </c>
      <c r="AM190" s="1" t="n">
        <f aca="false">AN190-AL190</f>
        <v>697.908536904396</v>
      </c>
      <c r="AN190" s="1" t="n">
        <f aca="false">AN189</f>
        <v>1170.46248459924</v>
      </c>
      <c r="AO190" s="16" t="n">
        <f aca="false">($B184-SUM(AM179:AM189))/AM190-1</f>
        <v>6.52333456490002</v>
      </c>
      <c r="AP190" s="60" t="n">
        <f aca="false">(AN$2-COUNTA(AL179:AL190))/AO190</f>
        <v>0.766479160352039</v>
      </c>
      <c r="AQ190" s="1" t="n">
        <f aca="false">($B$31-SUM(AR179:AR189))*B188</f>
        <v>517.342564916651</v>
      </c>
      <c r="AR190" s="1" t="n">
        <f aca="false">AS190-AQ190</f>
        <v>624.780341786748</v>
      </c>
      <c r="AS190" s="1" t="n">
        <f aca="false">AS189</f>
        <v>1142.1229067034</v>
      </c>
      <c r="AT190" s="16" t="n">
        <f aca="false">($B184-SUM(AR179:AR189))/AR190-1</f>
        <v>8.20043467574102</v>
      </c>
      <c r="AU190" s="60" t="n">
        <f aca="false">(AS$2-COUNTA(AQ179:AQ190))/AT190</f>
        <v>0.731668531882771</v>
      </c>
      <c r="AV190" s="1" t="n">
        <f aca="false">($B$31-SUM(AW179:AW189))*B188</f>
        <v>556.566851499069</v>
      </c>
      <c r="AW190" s="1" t="n">
        <f aca="false">AX190-AV190</f>
        <v>560.737255385025</v>
      </c>
      <c r="AX190" s="1" t="n">
        <f aca="false">AX189</f>
        <v>1117.30410688409</v>
      </c>
      <c r="AY190" s="16" t="n">
        <f aca="false">($B184-SUM(AW179:AW189))/AW190-1</f>
        <v>10.0284737965577</v>
      </c>
      <c r="AZ190" s="60" t="n">
        <f aca="false">(AX$2-COUNTA(AV179:AV190))/AY190</f>
        <v>0.698012493426742</v>
      </c>
      <c r="BA190" s="1" t="n">
        <f aca="false">($B$31-SUM(BB179:BB189))*B188</f>
        <v>591.082347663523</v>
      </c>
      <c r="BB190" s="1" t="n">
        <f aca="false">BC190-BA190</f>
        <v>504.38240241877</v>
      </c>
      <c r="BC190" s="1" t="n">
        <f aca="false">BC189</f>
        <v>1095.46475008229</v>
      </c>
      <c r="BD190" s="16" t="n">
        <f aca="false">($B184-SUM(BB179:BB189))/BB190-1</f>
        <v>12.0210364382479</v>
      </c>
      <c r="BE190" s="60" t="n">
        <f aca="false">(BC$2-COUNTA(BA179:BA190))/BD190</f>
        <v>0.665500020825661</v>
      </c>
    </row>
    <row r="191" customFormat="false" ht="14.4" hidden="true" customHeight="false" outlineLevel="1" collapsed="false">
      <c r="F191" s="16"/>
      <c r="G191" s="60"/>
      <c r="K191" s="16"/>
      <c r="L191" s="60"/>
      <c r="N191" s="1" t="n">
        <f aca="false">SUM($N179:N190)-$B184</f>
        <v>0</v>
      </c>
      <c r="P191" s="16"/>
      <c r="Q191" s="60"/>
      <c r="R191" s="1" t="n">
        <f aca="false">($B$31-SUM(S179:S190))*B188</f>
        <v>110.284315363222</v>
      </c>
      <c r="S191" s="1" t="n">
        <f aca="false">T191-R191</f>
        <v>1225.38128181357</v>
      </c>
      <c r="T191" s="1" t="n">
        <f aca="false">T190</f>
        <v>1335.66559717679</v>
      </c>
      <c r="U191" s="16" t="n">
        <f aca="false">($B184-SUM(S179:S190))/S191-1</f>
        <v>1.04360964314765E-014</v>
      </c>
      <c r="V191" s="60" t="n">
        <f aca="false">(T$2-COUNTA(R179:R191))/U191</f>
        <v>0</v>
      </c>
      <c r="W191" s="1" t="n">
        <f aca="false">($B$31-SUM(X179:X190))*B188</f>
        <v>203.335408170949</v>
      </c>
      <c r="X191" s="1" t="n">
        <f aca="false">Y191-W191</f>
        <v>1080.99632201461</v>
      </c>
      <c r="Y191" s="1" t="n">
        <f aca="false">Y190</f>
        <v>1284.33173018556</v>
      </c>
      <c r="Z191" s="16" t="n">
        <f aca="false">($B184-SUM(X179:X190))/X191-1</f>
        <v>1.09000000000001</v>
      </c>
      <c r="AA191" s="60" t="n">
        <f aca="false">(Y$2-COUNTA(W179:W191))/Z191</f>
        <v>0.917431192660543</v>
      </c>
      <c r="AB191" s="1" t="n">
        <f aca="false">($B$31-SUM(AC179:AC190))*B188</f>
        <v>282.626629129065</v>
      </c>
      <c r="AC191" s="1" t="n">
        <f aca="false">AD191-AB191</f>
        <v>957.962197374035</v>
      </c>
      <c r="AD191" s="1" t="n">
        <f aca="false">AD190</f>
        <v>1240.5888265031</v>
      </c>
      <c r="AE191" s="16" t="n">
        <f aca="false">($B184-SUM(AC179:AC190))/AC191-1</f>
        <v>2.27810000000001</v>
      </c>
      <c r="AF191" s="60" t="n">
        <f aca="false">(AD$2-COUNTA(AB179:AB191))/AE191</f>
        <v>0.877924586278035</v>
      </c>
      <c r="AG191" s="1" t="n">
        <f aca="false">($B$31-SUM(AH179:AH190))*B188</f>
        <v>350.764207818642</v>
      </c>
      <c r="AH191" s="1" t="n">
        <f aca="false">AI191-AG191</f>
        <v>852.234889257179</v>
      </c>
      <c r="AI191" s="1" t="n">
        <f aca="false">AI190</f>
        <v>1202.99909707582</v>
      </c>
      <c r="AJ191" s="16" t="n">
        <f aca="false">($B184-SUM(AH179:AH190))/AH191-1</f>
        <v>3.57312900000001</v>
      </c>
      <c r="AK191" s="60" t="n">
        <f aca="false">(AI$2-COUNTA(AG179:AG191))/AJ191</f>
        <v>0.839600249529192</v>
      </c>
      <c r="AL191" s="1" t="n">
        <f aca="false">($B$31-SUM(AM179:AM190))*B188</f>
        <v>409.742179373452</v>
      </c>
      <c r="AM191" s="1" t="n">
        <f aca="false">AN191-AL191</f>
        <v>760.720305225792</v>
      </c>
      <c r="AN191" s="1" t="n">
        <f aca="false">AN190</f>
        <v>1170.46248459924</v>
      </c>
      <c r="AO191" s="16" t="n">
        <f aca="false">($B184-SUM(AM179:AM190))/AM191-1</f>
        <v>4.98471061000001</v>
      </c>
      <c r="AP191" s="60" t="n">
        <f aca="false">(AN$2-COUNTA(AL179:AL191))/AO191</f>
        <v>0.802453805838889</v>
      </c>
      <c r="AQ191" s="1" t="n">
        <f aca="false">($B$31-SUM(AR179:AR190))*B188</f>
        <v>461.112334155844</v>
      </c>
      <c r="AR191" s="1" t="n">
        <f aca="false">AS191-AQ191</f>
        <v>681.010572547555</v>
      </c>
      <c r="AS191" s="1" t="n">
        <f aca="false">AS190</f>
        <v>1142.1229067034</v>
      </c>
      <c r="AT191" s="16" t="n">
        <f aca="false">($B184-SUM(AR179:AR190))/AR191-1</f>
        <v>6.52333456490002</v>
      </c>
      <c r="AU191" s="60" t="n">
        <f aca="false">(AS$2-COUNTA(AQ179:AQ191))/AT191</f>
        <v>0.766479160352039</v>
      </c>
      <c r="AV191" s="1" t="n">
        <f aca="false">($B$31-SUM(AW179:AW190))*B188</f>
        <v>506.100498514417</v>
      </c>
      <c r="AW191" s="1" t="n">
        <f aca="false">AX191-AV191</f>
        <v>611.203608369677</v>
      </c>
      <c r="AX191" s="1" t="n">
        <f aca="false">AX190</f>
        <v>1117.30410688409</v>
      </c>
      <c r="AY191" s="16" t="n">
        <f aca="false">($B184-SUM(AW179:AW190))/AW191-1</f>
        <v>8.20043467574102</v>
      </c>
      <c r="AZ191" s="60" t="n">
        <f aca="false">(AX$2-COUNTA(AV179:AV191))/AY191</f>
        <v>0.731668531882771</v>
      </c>
      <c r="BA191" s="1" t="n">
        <f aca="false">($B$31-SUM(BB179:BB190))*B188</f>
        <v>545.687931445834</v>
      </c>
      <c r="BB191" s="1" t="n">
        <f aca="false">BC191-BA191</f>
        <v>549.776818636459</v>
      </c>
      <c r="BC191" s="1" t="n">
        <f aca="false">BC190</f>
        <v>1095.46475008229</v>
      </c>
      <c r="BD191" s="16" t="n">
        <f aca="false">($B184-SUM(BB179:BB190))/BB191-1</f>
        <v>10.0284737965577</v>
      </c>
      <c r="BE191" s="60" t="n">
        <f aca="false">(BC$2-COUNTA(BA179:BA191))/BD191</f>
        <v>0.698012493426744</v>
      </c>
    </row>
    <row r="192" customFormat="false" ht="14.4" hidden="true" customHeight="false" outlineLevel="1" collapsed="false">
      <c r="F192" s="16"/>
      <c r="G192" s="60"/>
      <c r="K192" s="16"/>
      <c r="L192" s="60"/>
      <c r="P192" s="16"/>
      <c r="Q192" s="60"/>
      <c r="S192" s="1" t="n">
        <f aca="false">SUM($S179:S191)-$B184</f>
        <v>0</v>
      </c>
      <c r="U192" s="16"/>
      <c r="V192" s="60"/>
      <c r="W192" s="1" t="n">
        <f aca="false">($B$31-SUM(X179:X191))*B188</f>
        <v>106.045739189634</v>
      </c>
      <c r="X192" s="1" t="n">
        <f aca="false">Y192-W192</f>
        <v>1178.28599099593</v>
      </c>
      <c r="Y192" s="1" t="n">
        <f aca="false">Y191</f>
        <v>1284.33173018556</v>
      </c>
      <c r="Z192" s="16" t="n">
        <f aca="false">($B184-SUM(X179:X191))/X192-1</f>
        <v>9.54791801177635E-015</v>
      </c>
      <c r="AA192" s="60" t="n">
        <v>0</v>
      </c>
      <c r="AB192" s="1" t="n">
        <f aca="false">($B$31-SUM(AC179:AC191))*B188</f>
        <v>196.410031365402</v>
      </c>
      <c r="AC192" s="1" t="n">
        <f aca="false">AD192-AB192</f>
        <v>1044.1787951377</v>
      </c>
      <c r="AD192" s="1" t="n">
        <f aca="false">AD191</f>
        <v>1240.5888265031</v>
      </c>
      <c r="AE192" s="16" t="n">
        <f aca="false">($B184-SUM(AC179:AC191))/AC192-1</f>
        <v>1.09000000000001</v>
      </c>
      <c r="AF192" s="60" t="n">
        <f aca="false">(AD$2-COUNTA(AB179:AB192))/AE192</f>
        <v>0.917431192660543</v>
      </c>
      <c r="AG192" s="1" t="n">
        <f aca="false">($B$31-SUM(AH179:AH191))*B188</f>
        <v>274.063067785496</v>
      </c>
      <c r="AH192" s="1" t="n">
        <f aca="false">AI192-AG192</f>
        <v>928.936029290325</v>
      </c>
      <c r="AI192" s="1" t="n">
        <f aca="false">AI191</f>
        <v>1202.99909707582</v>
      </c>
      <c r="AJ192" s="16" t="n">
        <f aca="false">($B184-SUM(AH179:AH191))/AH192-1</f>
        <v>2.27810000000001</v>
      </c>
      <c r="AK192" s="60" t="n">
        <f aca="false">(AI$2-COUNTA(AG179:AG192))/AJ192</f>
        <v>0.877924586278036</v>
      </c>
      <c r="AL192" s="1" t="n">
        <f aca="false">($B$31-SUM(AM179:AM191))*B188</f>
        <v>341.277351903131</v>
      </c>
      <c r="AM192" s="1" t="n">
        <f aca="false">AN192-AL192</f>
        <v>829.185132696113</v>
      </c>
      <c r="AN192" s="1" t="n">
        <f aca="false">AN191</f>
        <v>1170.46248459924</v>
      </c>
      <c r="AO192" s="16" t="n">
        <f aca="false">($B184-SUM(AM179:AM191))/AM192-1</f>
        <v>3.57312900000001</v>
      </c>
      <c r="AP192" s="60" t="n">
        <f aca="false">(AN$2-COUNTA(AL179:AL192))/AO192</f>
        <v>0.839600249529191</v>
      </c>
      <c r="AQ192" s="1" t="n">
        <f aca="false">($B$31-SUM(AR179:AR191))*B188</f>
        <v>399.821382626564</v>
      </c>
      <c r="AR192" s="1" t="n">
        <f aca="false">AS192-AQ192</f>
        <v>742.301524076835</v>
      </c>
      <c r="AS192" s="1" t="n">
        <f aca="false">AS191</f>
        <v>1142.1229067034</v>
      </c>
      <c r="AT192" s="16" t="n">
        <f aca="false">($B184-SUM(AR179:AR191))/AR192-1</f>
        <v>4.98471061000002</v>
      </c>
      <c r="AU192" s="60" t="n">
        <f aca="false">(AS$2-COUNTA(AQ179:AQ192))/AT192</f>
        <v>0.802453805838888</v>
      </c>
      <c r="AV192" s="1" t="n">
        <f aca="false">($B$31-SUM(AW179:AW191))*B188</f>
        <v>451.092173761146</v>
      </c>
      <c r="AW192" s="1" t="n">
        <f aca="false">AX192-AV192</f>
        <v>666.211933122948</v>
      </c>
      <c r="AX192" s="1" t="n">
        <f aca="false">AX191</f>
        <v>1117.30410688409</v>
      </c>
      <c r="AY192" s="16" t="n">
        <f aca="false">($B184-SUM(AW179:AW191))/AW192-1</f>
        <v>6.52333456490002</v>
      </c>
      <c r="AZ192" s="60" t="n">
        <f aca="false">(AX$2-COUNTA(AV179:AV192))/AY192</f>
        <v>0.766479160352039</v>
      </c>
      <c r="BA192" s="1" t="n">
        <f aca="false">($B$31-SUM(BB179:BB191))*B188</f>
        <v>496.208017768552</v>
      </c>
      <c r="BB192" s="1" t="n">
        <f aca="false">BC192-BA192</f>
        <v>599.25673231374</v>
      </c>
      <c r="BC192" s="1" t="n">
        <f aca="false">BC191</f>
        <v>1095.46475008229</v>
      </c>
      <c r="BD192" s="16" t="n">
        <f aca="false">($B184-SUM(BB179:BB191))/BB192-1</f>
        <v>8.20043467574101</v>
      </c>
      <c r="BE192" s="60" t="n">
        <f aca="false">(BC$2-COUNTA(BA179:BA192))/BD192</f>
        <v>0.731668531882772</v>
      </c>
    </row>
    <row r="193" customFormat="false" ht="14.4" hidden="true" customHeight="false" outlineLevel="1" collapsed="false">
      <c r="F193" s="16"/>
      <c r="G193" s="60"/>
      <c r="K193" s="16"/>
      <c r="L193" s="60"/>
      <c r="P193" s="16"/>
      <c r="Q193" s="60"/>
      <c r="U193" s="16"/>
      <c r="V193" s="60"/>
      <c r="X193" s="1" t="n">
        <f aca="false">SUM($X179:X192)-$B184</f>
        <v>0</v>
      </c>
      <c r="Z193" s="16"/>
      <c r="AA193" s="60"/>
      <c r="AB193" s="1" t="n">
        <f aca="false">($B$31-SUM(AC179:AC192))*B188</f>
        <v>102.433939803009</v>
      </c>
      <c r="AC193" s="1" t="n">
        <f aca="false">AD193-AB193</f>
        <v>1138.15488670009</v>
      </c>
      <c r="AD193" s="1" t="n">
        <f aca="false">AD192</f>
        <v>1240.5888265031</v>
      </c>
      <c r="AE193" s="16" t="n">
        <f aca="false">($B184-SUM(AC179:AC192))/AC193-1</f>
        <v>7.54951656745106E-015</v>
      </c>
      <c r="AF193" s="60" t="n">
        <f aca="false">(AD$2-COUNTA(AB179:AB193))/AE193</f>
        <v>0</v>
      </c>
      <c r="AG193" s="1" t="n">
        <f aca="false">($B$31-SUM(AH179:AH192))*B188</f>
        <v>190.458825149367</v>
      </c>
      <c r="AH193" s="1" t="n">
        <f aca="false">AI193-AG193</f>
        <v>1012.54027192645</v>
      </c>
      <c r="AI193" s="1" t="n">
        <f aca="false">AI192</f>
        <v>1202.99909707582</v>
      </c>
      <c r="AJ193" s="16" t="n">
        <f aca="false">($B184-SUM(AH179:AH192))/AH193-1</f>
        <v>1.09000000000001</v>
      </c>
      <c r="AK193" s="60" t="n">
        <f aca="false">(AI$2-COUNTA(AG179:AG193))/AJ193</f>
        <v>0.917431192660545</v>
      </c>
      <c r="AL193" s="1" t="n">
        <f aca="false">($B$31-SUM(AM179:AM192))*B188</f>
        <v>266.650689960481</v>
      </c>
      <c r="AM193" s="1" t="n">
        <f aca="false">AN193-AL193</f>
        <v>903.811794638763</v>
      </c>
      <c r="AN193" s="1" t="n">
        <f aca="false">AN192</f>
        <v>1170.46248459924</v>
      </c>
      <c r="AO193" s="16" t="n">
        <f aca="false">($B184-SUM(AM179:AM192))/AM193-1</f>
        <v>2.27810000000001</v>
      </c>
      <c r="AP193" s="60" t="n">
        <f aca="false">(AN$2-COUNTA(AL179:AL193))/AO193</f>
        <v>0.877924586278034</v>
      </c>
      <c r="AQ193" s="1" t="n">
        <f aca="false">($B$31-SUM(AR179:AR192))*B188</f>
        <v>333.014245459649</v>
      </c>
      <c r="AR193" s="1" t="n">
        <f aca="false">AS193-AQ193</f>
        <v>809.10866124375</v>
      </c>
      <c r="AS193" s="1" t="n">
        <f aca="false">AS192</f>
        <v>1142.1229067034</v>
      </c>
      <c r="AT193" s="16" t="n">
        <f aca="false">($B184-SUM(AR179:AR192))/AR193-1</f>
        <v>3.57312900000002</v>
      </c>
      <c r="AU193" s="60" t="n">
        <f aca="false">(AS$2-COUNTA(AQ179:AQ193))/AT193</f>
        <v>0.83960024952919</v>
      </c>
      <c r="AV193" s="1" t="n">
        <f aca="false">($B$31-SUM(AW179:AW192))*B188</f>
        <v>391.133099780081</v>
      </c>
      <c r="AW193" s="1" t="n">
        <f aca="false">AX193-AV193</f>
        <v>726.171007104013</v>
      </c>
      <c r="AX193" s="1" t="n">
        <f aca="false">AX192</f>
        <v>1117.30410688409</v>
      </c>
      <c r="AY193" s="16" t="n">
        <f aca="false">($B184-SUM(AW179:AW192))/AW193-1</f>
        <v>4.98471061000002</v>
      </c>
      <c r="AZ193" s="60" t="n">
        <f aca="false">(AX$2-COUNTA(AV179:AV193))/AY193</f>
        <v>0.802453805838888</v>
      </c>
      <c r="BA193" s="1" t="n">
        <f aca="false">($B$31-SUM(BB179:BB192))*B188</f>
        <v>442.274911860316</v>
      </c>
      <c r="BB193" s="1" t="n">
        <f aca="false">BC193-BA193</f>
        <v>653.189838221977</v>
      </c>
      <c r="BC193" s="1" t="n">
        <f aca="false">BC192</f>
        <v>1095.46475008229</v>
      </c>
      <c r="BD193" s="16" t="n">
        <f aca="false">($B184-SUM(BB179:BB192))/BB193-1</f>
        <v>6.52333456490001</v>
      </c>
      <c r="BE193" s="60" t="n">
        <f aca="false">(BC$2-COUNTA(BA179:BA193))/BD193</f>
        <v>0.766479160352041</v>
      </c>
    </row>
    <row r="194" customFormat="false" ht="14.4" hidden="true" customHeight="false" outlineLevel="1" collapsed="false">
      <c r="F194" s="16"/>
      <c r="G194" s="60"/>
      <c r="K194" s="16"/>
      <c r="L194" s="60"/>
      <c r="P194" s="16"/>
      <c r="Q194" s="60"/>
      <c r="U194" s="16"/>
      <c r="V194" s="60"/>
      <c r="Z194" s="16"/>
      <c r="AA194" s="60"/>
      <c r="AC194" s="1" t="n">
        <f aca="false">SUM($AC179:AC193)-$B184</f>
        <v>0</v>
      </c>
      <c r="AE194" s="16"/>
      <c r="AF194" s="60"/>
      <c r="AG194" s="1" t="n">
        <f aca="false">($B$31-SUM(AH179:AH193))*B188</f>
        <v>99.3302006759858</v>
      </c>
      <c r="AH194" s="1" t="n">
        <f aca="false">AI194-AG194</f>
        <v>1103.66889639984</v>
      </c>
      <c r="AI194" s="1" t="n">
        <f aca="false">AI193</f>
        <v>1202.99909707582</v>
      </c>
      <c r="AJ194" s="16" t="n">
        <f aca="false">($B184-SUM(AH179:AH193))/AH194-1</f>
        <v>6.21724893790088E-015</v>
      </c>
      <c r="AK194" s="60" t="n">
        <f aca="false">(AI$2-COUNTA(AG179:AG194))/AJ194</f>
        <v>0</v>
      </c>
      <c r="AL194" s="1" t="n">
        <f aca="false">($B$31-SUM(AM179:AM193))*B188</f>
        <v>185.307628442992</v>
      </c>
      <c r="AM194" s="1" t="n">
        <f aca="false">AN194-AL194</f>
        <v>985.154856156252</v>
      </c>
      <c r="AN194" s="1" t="n">
        <f aca="false">AN193</f>
        <v>1170.46248459924</v>
      </c>
      <c r="AO194" s="16" t="n">
        <f aca="false">($B184-SUM(AM179:AM193))/AM194-1</f>
        <v>1.09000000000001</v>
      </c>
      <c r="AP194" s="60" t="n">
        <f aca="false">(AN$2-COUNTA(AL179:AL194))/AO194</f>
        <v>0.917431192660542</v>
      </c>
      <c r="AQ194" s="1" t="n">
        <f aca="false">($B$31-SUM(AR179:AR193))*B188</f>
        <v>260.194465947711</v>
      </c>
      <c r="AR194" s="1" t="n">
        <f aca="false">AS194-AQ194</f>
        <v>881.928440755688</v>
      </c>
      <c r="AS194" s="1" t="n">
        <f aca="false">AS193</f>
        <v>1142.1229067034</v>
      </c>
      <c r="AT194" s="16" t="n">
        <f aca="false">($B184-SUM(AR179:AR193))/AR194-1</f>
        <v>2.27810000000002</v>
      </c>
      <c r="AU194" s="60" t="n">
        <f aca="false">(AS$2-COUNTA(AQ179:AQ194))/AT194</f>
        <v>0.877924586278033</v>
      </c>
      <c r="AV194" s="1" t="n">
        <f aca="false">($B$31-SUM(AW179:AW193))*B188</f>
        <v>325.77770914072</v>
      </c>
      <c r="AW194" s="1" t="n">
        <f aca="false">AX194-AV194</f>
        <v>791.526397743374</v>
      </c>
      <c r="AX194" s="1" t="n">
        <f aca="false">AX193</f>
        <v>1117.30410688409</v>
      </c>
      <c r="AY194" s="16" t="n">
        <f aca="false">($B184-SUM(AW179:AW193))/AW194-1</f>
        <v>3.57312900000002</v>
      </c>
      <c r="AZ194" s="60" t="n">
        <f aca="false">(AX$2-COUNTA(AV179:AV194))/AY194</f>
        <v>0.83960024952919</v>
      </c>
      <c r="BA194" s="1" t="n">
        <f aca="false">($B$31-SUM(BB179:BB193))*B188</f>
        <v>383.487826420338</v>
      </c>
      <c r="BB194" s="1" t="n">
        <f aca="false">BC194-BA194</f>
        <v>711.976923661955</v>
      </c>
      <c r="BC194" s="1" t="n">
        <f aca="false">BC193</f>
        <v>1095.46475008229</v>
      </c>
      <c r="BD194" s="16" t="n">
        <f aca="false">($B184-SUM(BB179:BB193))/BB194-1</f>
        <v>4.98471061000001</v>
      </c>
      <c r="BE194" s="60" t="n">
        <f aca="false">(BC$2-COUNTA(BA179:BA194))/BD194</f>
        <v>0.80245380583889</v>
      </c>
    </row>
    <row r="195" customFormat="false" ht="14.4" hidden="true" customHeight="false" outlineLevel="1" collapsed="false">
      <c r="F195" s="16"/>
      <c r="G195" s="60"/>
      <c r="K195" s="16"/>
      <c r="L195" s="60"/>
      <c r="P195" s="16"/>
      <c r="Q195" s="60"/>
      <c r="U195" s="16"/>
      <c r="V195" s="60"/>
      <c r="Z195" s="16"/>
      <c r="AA195" s="60"/>
      <c r="AE195" s="16"/>
      <c r="AF195" s="60"/>
      <c r="AH195" s="1" t="n">
        <f aca="false">SUM($AH179:AH194)-$B184</f>
        <v>0</v>
      </c>
      <c r="AJ195" s="16"/>
      <c r="AK195" s="60"/>
      <c r="AL195" s="1" t="n">
        <f aca="false">($B$31-SUM(AM179:AM194))*B188</f>
        <v>96.6436913889292</v>
      </c>
      <c r="AM195" s="1" t="n">
        <f aca="false">AN195-AL195</f>
        <v>1073.81879321031</v>
      </c>
      <c r="AN195" s="1" t="n">
        <f aca="false">AN194</f>
        <v>1170.46248459924</v>
      </c>
      <c r="AO195" s="16" t="n">
        <f aca="false">($B184-SUM(AM179:AM194))/AM195-1</f>
        <v>9.32587340685132E-015</v>
      </c>
      <c r="AP195" s="60" t="n">
        <f aca="false">(AN$2-COUNTA(AL180:AL195))/AO195</f>
        <v>107228562556440</v>
      </c>
      <c r="AQ195" s="1" t="n">
        <f aca="false">($B$31-SUM(AR179:AR194))*B188</f>
        <v>180.820906279699</v>
      </c>
      <c r="AR195" s="1" t="n">
        <f aca="false">AS195-AQ195</f>
        <v>961.3020004237</v>
      </c>
      <c r="AS195" s="1" t="n">
        <f aca="false">AS194</f>
        <v>1142.1229067034</v>
      </c>
      <c r="AT195" s="16" t="n">
        <f aca="false">($B184-SUM(AR179:AR194))/AR195-1</f>
        <v>1.09000000000001</v>
      </c>
      <c r="AU195" s="60" t="n">
        <f aca="false">(AS$2-COUNTA(AQ179:AQ195))/AT195</f>
        <v>0.917431192660538</v>
      </c>
      <c r="AV195" s="1" t="n">
        <f aca="false">($B$31-SUM(AW179:AW194))*B188</f>
        <v>254.540333343816</v>
      </c>
      <c r="AW195" s="1" t="n">
        <f aca="false">AX195-AV195</f>
        <v>862.763773540278</v>
      </c>
      <c r="AX195" s="1" t="n">
        <f aca="false">AX194</f>
        <v>1117.30410688409</v>
      </c>
      <c r="AY195" s="16" t="n">
        <f aca="false">($B184-SUM(AW179:AW194))/AW195-1</f>
        <v>2.27810000000002</v>
      </c>
      <c r="AZ195" s="60" t="n">
        <f aca="false">(AX$2-COUNTA(AV179:AV195))/AY195</f>
        <v>0.877924586278032</v>
      </c>
      <c r="BA195" s="1" t="n">
        <f aca="false">($B$31-SUM(BB179:BB194))*B188</f>
        <v>319.409903290762</v>
      </c>
      <c r="BB195" s="1" t="n">
        <f aca="false">BC195-BA195</f>
        <v>776.054846791531</v>
      </c>
      <c r="BC195" s="1" t="n">
        <f aca="false">BC194</f>
        <v>1095.46475008229</v>
      </c>
      <c r="BD195" s="16" t="n">
        <f aca="false">($B184-SUM(BB179:BB194))/BB195-1</f>
        <v>3.573129</v>
      </c>
      <c r="BE195" s="60" t="n">
        <f aca="false">(BC$2-COUNTA(BA179:BA195))/BD195</f>
        <v>0.839600249529193</v>
      </c>
    </row>
    <row r="196" customFormat="false" ht="14.4" hidden="true" customHeight="false" outlineLevel="1" collapsed="false">
      <c r="F196" s="16"/>
      <c r="G196" s="60"/>
      <c r="K196" s="16"/>
      <c r="L196" s="60"/>
      <c r="P196" s="16"/>
      <c r="Q196" s="60"/>
      <c r="U196" s="16"/>
      <c r="V196" s="60"/>
      <c r="Z196" s="16"/>
      <c r="AA196" s="60"/>
      <c r="AE196" s="16"/>
      <c r="AF196" s="60"/>
      <c r="AJ196" s="16"/>
      <c r="AK196" s="60"/>
      <c r="AM196" s="1" t="n">
        <f aca="false">SUM($AM179:AM195)-$B184</f>
        <v>0</v>
      </c>
      <c r="AO196" s="16"/>
      <c r="AP196" s="60"/>
      <c r="AQ196" s="1" t="n">
        <f aca="false">($B$31-SUM(AR179:AR195))*B188</f>
        <v>94.3037262415663</v>
      </c>
      <c r="AR196" s="1" t="n">
        <f aca="false">AS196-AQ196</f>
        <v>1047.81918046183</v>
      </c>
      <c r="AS196" s="1" t="n">
        <f aca="false">AS195</f>
        <v>1142.1229067034</v>
      </c>
      <c r="AT196" s="16" t="n">
        <f aca="false">($B184-SUM(AR179:AR195))/AR196-1</f>
        <v>1.4210854715202E-014</v>
      </c>
      <c r="AU196" s="60" t="n">
        <f aca="false">(AS$2-COUNTA(AQ179:AQ196))/AT196</f>
        <v>0</v>
      </c>
      <c r="AV196" s="1" t="n">
        <f aca="false">($B$31-SUM(AW179:AW195))*B188</f>
        <v>176.891593725191</v>
      </c>
      <c r="AW196" s="1" t="n">
        <f aca="false">AX196-AV196</f>
        <v>940.412513158903</v>
      </c>
      <c r="AX196" s="1" t="n">
        <f aca="false">AX195</f>
        <v>1117.30410688409</v>
      </c>
      <c r="AY196" s="16" t="n">
        <f aca="false">($B184-SUM(AW179:AW195))/AW196-1</f>
        <v>1.09000000000002</v>
      </c>
      <c r="AZ196" s="60" t="n">
        <f aca="false">(AX$2-COUNTA(AV179:AV196))/AY196</f>
        <v>0.917431192660537</v>
      </c>
      <c r="BA196" s="1" t="n">
        <f aca="false">($B$31-SUM(BB179:BB195))*B188</f>
        <v>249.564967079524</v>
      </c>
      <c r="BB196" s="1" t="n">
        <f aca="false">BC196-BA196</f>
        <v>845.899783002768</v>
      </c>
      <c r="BC196" s="1" t="n">
        <f aca="false">BC195</f>
        <v>1095.46475008229</v>
      </c>
      <c r="BD196" s="16" t="n">
        <f aca="false">($B184-SUM(BB179:BB195))/BB196-1</f>
        <v>2.2781</v>
      </c>
      <c r="BE196" s="60" t="n">
        <f aca="false">(BC$2-COUNTA(BA179:BA196))/BD196</f>
        <v>0.877924586278037</v>
      </c>
    </row>
    <row r="197" customFormat="false" ht="14.4" hidden="true" customHeight="false" outlineLevel="1" collapsed="false">
      <c r="F197" s="16"/>
      <c r="G197" s="60"/>
      <c r="K197" s="16"/>
      <c r="L197" s="60"/>
      <c r="P197" s="16"/>
      <c r="Q197" s="60"/>
      <c r="U197" s="16"/>
      <c r="V197" s="60"/>
      <c r="Z197" s="16"/>
      <c r="AA197" s="60"/>
      <c r="AE197" s="16"/>
      <c r="AF197" s="60"/>
      <c r="AJ197" s="16"/>
      <c r="AK197" s="60"/>
      <c r="AO197" s="16"/>
      <c r="AP197" s="60"/>
      <c r="AR197" s="1" t="n">
        <f aca="false">SUM($AR179:AR196)-$B184</f>
        <v>-1.45519152283669E-011</v>
      </c>
      <c r="AT197" s="16"/>
      <c r="AU197" s="60"/>
      <c r="AV197" s="1" t="n">
        <f aca="false">($B$31-SUM(AW179:AW196))*B188</f>
        <v>92.2544675408897</v>
      </c>
      <c r="AW197" s="1" t="n">
        <f aca="false">AX197-AV197</f>
        <v>1025.0496393432</v>
      </c>
      <c r="AX197" s="1" t="n">
        <f aca="false">AX196</f>
        <v>1117.30410688409</v>
      </c>
      <c r="AY197" s="16" t="n">
        <f aca="false">($B184-SUM(AW179:AW196))/AW197-1</f>
        <v>1.3988810110277E-014</v>
      </c>
      <c r="AZ197" s="60" t="n">
        <f aca="false">(AX$2-COUNTA(AV179:AV197))/AY197</f>
        <v>0</v>
      </c>
      <c r="BA197" s="1" t="n">
        <f aca="false">($B$31-SUM(BB179:BB196))*B188</f>
        <v>173.433986609275</v>
      </c>
      <c r="BB197" s="1" t="n">
        <f aca="false">BC197-BA197</f>
        <v>922.030763473017</v>
      </c>
      <c r="BC197" s="1" t="n">
        <f aca="false">BC196</f>
        <v>1095.46475008229</v>
      </c>
      <c r="BD197" s="16" t="n">
        <f aca="false">($B184-SUM(BB179:BB196))/BB197-1</f>
        <v>1.09</v>
      </c>
      <c r="BE197" s="60" t="n">
        <f aca="false">(BC$2-COUNTA(BA179:BA197))/BD197</f>
        <v>0.917431192660548</v>
      </c>
    </row>
    <row r="198" customFormat="false" ht="14.4" hidden="true" customHeight="false" outlineLevel="1" collapsed="false">
      <c r="F198" s="64"/>
      <c r="G198" s="60"/>
      <c r="K198" s="64"/>
      <c r="L198" s="60"/>
      <c r="P198" s="64"/>
      <c r="Q198" s="60"/>
      <c r="U198" s="64"/>
      <c r="V198" s="60"/>
      <c r="Z198" s="64"/>
      <c r="AA198" s="60"/>
      <c r="AE198" s="64"/>
      <c r="AF198" s="60"/>
      <c r="AJ198" s="64"/>
      <c r="AK198" s="60"/>
      <c r="AO198" s="64"/>
      <c r="AP198" s="60"/>
      <c r="AT198" s="64"/>
      <c r="AU198" s="60"/>
      <c r="AW198" s="1" t="n">
        <f aca="false">SUM($AW179:AW197)-$B184</f>
        <v>-1.45519152283669E-011</v>
      </c>
      <c r="AY198" s="64"/>
      <c r="AZ198" s="60"/>
      <c r="BA198" s="1" t="n">
        <f aca="false">($B$31-SUM(BB179:BB197))*B188</f>
        <v>90.4512178967033</v>
      </c>
      <c r="BB198" s="1" t="n">
        <f aca="false">BC198-BA198</f>
        <v>1005.01353218559</v>
      </c>
      <c r="BC198" s="1" t="n">
        <f aca="false">BC197</f>
        <v>1095.46475008229</v>
      </c>
      <c r="BD198" s="64" t="n">
        <f aca="false">($B184-SUM(BB179:BB197))/BB198-1</f>
        <v>3.33066907387547E-015</v>
      </c>
      <c r="BE198" s="60" t="n">
        <f aca="false">(BC$2-COUNTA(BA179:BA198))/BD198</f>
        <v>0</v>
      </c>
    </row>
    <row r="199" customFormat="false" ht="14.4" hidden="true" customHeight="false" outlineLevel="1" collapsed="false">
      <c r="BB199" s="1" t="n">
        <f aca="false">SUM($BB179:BB198)-$B184</f>
        <v>0</v>
      </c>
    </row>
    <row r="200" customFormat="false" ht="14.4" hidden="true" customHeight="false" outlineLevel="1" collapsed="false">
      <c r="A200" s="65" t="s">
        <v>43</v>
      </c>
      <c r="B200" s="66"/>
      <c r="C200" s="66"/>
      <c r="D200" s="66"/>
      <c r="E200" s="66"/>
      <c r="F200" s="67"/>
      <c r="G200" s="66"/>
      <c r="H200" s="66"/>
      <c r="I200" s="66"/>
      <c r="J200" s="66"/>
      <c r="K200" s="67"/>
      <c r="L200" s="67"/>
      <c r="M200" s="66"/>
      <c r="N200" s="66"/>
      <c r="O200" s="66"/>
      <c r="P200" s="67"/>
      <c r="Q200" s="67"/>
      <c r="R200" s="66"/>
      <c r="S200" s="66"/>
      <c r="T200" s="66"/>
      <c r="U200" s="67"/>
      <c r="V200" s="67"/>
      <c r="W200" s="66"/>
      <c r="X200" s="66"/>
      <c r="Y200" s="66"/>
      <c r="Z200" s="67"/>
      <c r="AA200" s="67"/>
      <c r="AB200" s="66"/>
      <c r="AC200" s="66"/>
      <c r="AD200" s="66"/>
      <c r="AE200" s="67"/>
      <c r="AF200" s="67"/>
      <c r="AG200" s="66"/>
      <c r="AH200" s="66"/>
      <c r="AI200" s="66"/>
      <c r="AJ200" s="67"/>
      <c r="AK200" s="67"/>
      <c r="AL200" s="66"/>
      <c r="AM200" s="66"/>
      <c r="AN200" s="66"/>
      <c r="AO200" s="67"/>
      <c r="AP200" s="67"/>
      <c r="AQ200" s="66"/>
      <c r="AR200" s="66"/>
      <c r="AS200" s="66"/>
      <c r="AT200" s="67"/>
      <c r="AU200" s="67"/>
      <c r="AV200" s="66"/>
      <c r="AW200" s="66"/>
      <c r="AX200" s="66"/>
      <c r="AY200" s="67"/>
      <c r="AZ200" s="67"/>
      <c r="BA200" s="66"/>
      <c r="BB200" s="66"/>
      <c r="BC200" s="66"/>
      <c r="BD200" s="67"/>
      <c r="BE200" s="66"/>
    </row>
    <row r="201" customFormat="false" ht="14.4" hidden="true" customHeight="false" outlineLevel="1" collapsed="false">
      <c r="A201" s="66"/>
      <c r="B201" s="66"/>
      <c r="C201" s="66" t="n">
        <f aca="false">$B206*B210</f>
        <v>50</v>
      </c>
      <c r="D201" s="66" t="n">
        <f aca="false">E201-C201</f>
        <v>977.705727472901</v>
      </c>
      <c r="E201" s="66" t="n">
        <f aca="false">$B206*$B210/(1-(1+$B210)^-$E$2)</f>
        <v>1027.7057274729</v>
      </c>
      <c r="F201" s="68" t="n">
        <f aca="false">$B206/D201-1</f>
        <v>9.22802640815784</v>
      </c>
      <c r="G201" s="69" t="n">
        <f aca="false">(E$2-COUNTA(C201:C201))/F201</f>
        <v>0.975289796748278</v>
      </c>
      <c r="H201" s="66" t="n">
        <f aca="false">$B206*B210</f>
        <v>50</v>
      </c>
      <c r="I201" s="66" t="n">
        <f aca="false">J201-H201</f>
        <v>886.590331329918</v>
      </c>
      <c r="J201" s="66" t="n">
        <f aca="false">$B206*$B210/(1-(1+$B210)^-$J$2)</f>
        <v>936.590331329918</v>
      </c>
      <c r="K201" s="68" t="n">
        <f aca="false">$B206/I201-1</f>
        <v>10.2791665401986</v>
      </c>
      <c r="L201" s="69" t="n">
        <f aca="false">(J$2-COUNTA(H201:H201))/K201</f>
        <v>0.972841519873536</v>
      </c>
      <c r="M201" s="66" t="n">
        <f aca="false">$B206*B210</f>
        <v>50</v>
      </c>
      <c r="N201" s="66" t="n">
        <f aca="false">O201-M201</f>
        <v>810.664297070833</v>
      </c>
      <c r="O201" s="66" t="n">
        <f aca="false">$B206*$B210/(1-(1+$B210)^-$O$2)</f>
        <v>860.664297070833</v>
      </c>
      <c r="P201" s="68" t="n">
        <f aca="false">$B206/N201-1</f>
        <v>11.3355623728995</v>
      </c>
      <c r="Q201" s="69" t="n">
        <f aca="false">(O$2-COUNTA(M201:M201))/P201</f>
        <v>0.970397377575041</v>
      </c>
      <c r="R201" s="66" t="n">
        <f aca="false">$B206*B210</f>
        <v>50</v>
      </c>
      <c r="S201" s="66" t="n">
        <f aca="false">T201-R201</f>
        <v>746.422387154967</v>
      </c>
      <c r="T201" s="66" t="n">
        <f aca="false">$B206*$B210/(1-(1+$B210)^-$T$2)</f>
        <v>796.422387154967</v>
      </c>
      <c r="U201" s="68" t="n">
        <f aca="false">$B206/S201-1</f>
        <v>12.397240184764</v>
      </c>
      <c r="V201" s="69" t="n">
        <f aca="false">(T$2-COUNTA(R201:R201))/U201</f>
        <v>0.967957369636816</v>
      </c>
      <c r="W201" s="66" t="n">
        <f aca="false">$B206*B210</f>
        <v>50</v>
      </c>
      <c r="X201" s="66" t="n">
        <f aca="false">Y201-W201</f>
        <v>691.360860467097</v>
      </c>
      <c r="Y201" s="66" t="n">
        <f aca="false">$B206*$B210/(1-(1+$B210)^-$Y$2)</f>
        <v>741.360860467097</v>
      </c>
      <c r="Z201" s="68" t="n">
        <f aca="false">$B206/X201-1</f>
        <v>13.4642263856878</v>
      </c>
      <c r="AA201" s="69" t="n">
        <f aca="false">(Y$2-COUNTA(W201:W201))/Z201</f>
        <v>0.965521495822349</v>
      </c>
      <c r="AB201" s="66" t="n">
        <f aca="false">$B206*B210</f>
        <v>50</v>
      </c>
      <c r="AC201" s="66" t="n">
        <f aca="false">AD201-AB201</f>
        <v>643.643640175622</v>
      </c>
      <c r="AD201" s="66" t="n">
        <f aca="false">$B206*$B210/(1-(1+$B210)^-$AD$2)</f>
        <v>693.643640175622</v>
      </c>
      <c r="AE201" s="68" t="n">
        <f aca="false">$B206/AC201-1</f>
        <v>14.5365475176162</v>
      </c>
      <c r="AF201" s="69" t="n">
        <f aca="false">(AD$2-COUNTA(AB201:AB201))/AE201</f>
        <v>0.963089755874566</v>
      </c>
      <c r="AG201" s="66" t="n">
        <f aca="false">$B206*B210</f>
        <v>50</v>
      </c>
      <c r="AH201" s="66" t="n">
        <f aca="false">AI201-AG201</f>
        <v>601.893668643939</v>
      </c>
      <c r="AI201" s="66" t="n">
        <f aca="false">$B206*$B210/(1-(1+$B210)^-$AI$2)</f>
        <v>651.893668643939</v>
      </c>
      <c r="AJ201" s="68" t="n">
        <f aca="false">$B206/AH201-1</f>
        <v>15.6142302552042</v>
      </c>
      <c r="AK201" s="69" t="n">
        <f aca="false">(AI$2-COUNTA(AG201:AG201))/AJ201</f>
        <v>0.960662149515855</v>
      </c>
      <c r="AL201" s="66" t="n">
        <f aca="false">$B206*B210</f>
        <v>50</v>
      </c>
      <c r="AM201" s="66" t="n">
        <f aca="false">AN201-AL201</f>
        <v>565.057901784861</v>
      </c>
      <c r="AN201" s="66" t="n">
        <f aca="false">$B206*$B210/(1-(1+$B210)^-$AN$2)</f>
        <v>615.057901784861</v>
      </c>
      <c r="AO201" s="68" t="n">
        <f aca="false">$B206/AM201-1</f>
        <v>16.6973014064802</v>
      </c>
      <c r="AP201" s="69" t="n">
        <f aca="false">(AN$2-COUNTA(AL201:AL201))/AO201</f>
        <v>0.958238676448063</v>
      </c>
      <c r="AQ201" s="66" t="n">
        <f aca="false">$B206*B210</f>
        <v>50</v>
      </c>
      <c r="AR201" s="66" t="n">
        <f aca="false">AS201-AQ201</f>
        <v>532.317305296895</v>
      </c>
      <c r="AS201" s="66" t="n">
        <f aca="false">$B206*$B210/(1-(1+$B210)^-$AS$2)</f>
        <v>582.317305296895</v>
      </c>
      <c r="AT201" s="68" t="n">
        <f aca="false">$B206/AR201-1</f>
        <v>17.7857879135126</v>
      </c>
      <c r="AU201" s="69" t="n">
        <f aca="false">(AS$2-COUNTA(AQ201:AQ201))/AT201</f>
        <v>0.955819336352505</v>
      </c>
      <c r="AV201" s="66" t="n">
        <f aca="false">$B206*B210</f>
        <v>50</v>
      </c>
      <c r="AW201" s="66" t="n">
        <f aca="false">AX201-AV201</f>
        <v>503.025273141686</v>
      </c>
      <c r="AX201" s="66" t="n">
        <f aca="false">$B206*$B210/(1-(1+$B210)^-$AX$2)</f>
        <v>553.025273141686</v>
      </c>
      <c r="AY201" s="68" t="n">
        <f aca="false">$B206/AW201-1</f>
        <v>18.8797168530801</v>
      </c>
      <c r="AZ201" s="69" t="n">
        <f aca="false">(AX$2-COUNTA(AV201:AV201))/AY201</f>
        <v>0.953404128889963</v>
      </c>
      <c r="BA201" s="66" t="n">
        <f aca="false">$B206*B210</f>
        <v>50</v>
      </c>
      <c r="BB201" s="66" t="n">
        <f aca="false">BC201-BA201</f>
        <v>476.664520478243</v>
      </c>
      <c r="BC201" s="66" t="n">
        <f aca="false">$B206*$B210/(1-(1+$B210)^-$BC$2)</f>
        <v>526.664520478243</v>
      </c>
      <c r="BD201" s="68" t="n">
        <f aca="false">$B206/BB201-1</f>
        <v>19.9791154373455</v>
      </c>
      <c r="BE201" s="69" t="n">
        <f aca="false">(BC$2-COUNTA(BA201:BA201))/BD201</f>
        <v>0.9509930537007</v>
      </c>
    </row>
    <row r="202" customFormat="false" ht="14.4" hidden="true" customHeight="false" outlineLevel="1" collapsed="false">
      <c r="A202" s="66"/>
      <c r="B202" s="66"/>
      <c r="C202" s="66" t="n">
        <f aca="false">($B$31-SUM(D201:D201))*B210</f>
        <v>45.1114713626355</v>
      </c>
      <c r="D202" s="66" t="n">
        <f aca="false">E202-C202</f>
        <v>982.594256110265</v>
      </c>
      <c r="E202" s="66" t="n">
        <f aca="false">E201</f>
        <v>1027.7057274729</v>
      </c>
      <c r="F202" s="68" t="n">
        <f aca="false">($B206-SUM(D201:D201))/D202-1</f>
        <v>8.18211582901277</v>
      </c>
      <c r="G202" s="69" t="n">
        <f aca="false">(E$2-COUNTA(C201:C202))/F202</f>
        <v>0.977742208394678</v>
      </c>
      <c r="H202" s="66" t="n">
        <f aca="false">($B$31-SUM(I201:I201))*B210</f>
        <v>45.5670483433504</v>
      </c>
      <c r="I202" s="66" t="n">
        <f aca="false">J202-H202</f>
        <v>891.023282986567</v>
      </c>
      <c r="J202" s="66" t="n">
        <f aca="false">J201</f>
        <v>936.590331329918</v>
      </c>
      <c r="K202" s="68" t="n">
        <f aca="false">($B206-SUM(I201:I201))/I202-1</f>
        <v>9.22802640815781</v>
      </c>
      <c r="L202" s="69" t="n">
        <f aca="false">(J$2-COUNTA(H201:H202))/K202</f>
        <v>0.975289796748281</v>
      </c>
      <c r="M202" s="66" t="n">
        <f aca="false">($B$31-SUM(N201:N201))*B210</f>
        <v>45.9466785146458</v>
      </c>
      <c r="N202" s="66" t="n">
        <f aca="false">O202-M202</f>
        <v>814.717618556187</v>
      </c>
      <c r="O202" s="66" t="n">
        <f aca="false">O201</f>
        <v>860.664297070833</v>
      </c>
      <c r="P202" s="68" t="n">
        <f aca="false">($B206-SUM(N201:N201))/N202-1</f>
        <v>10.2791665401985</v>
      </c>
      <c r="Q202" s="69" t="n">
        <f aca="false">(O$2-COUNTA(M201:M202))/P202</f>
        <v>0.972841519873543</v>
      </c>
      <c r="R202" s="66" t="n">
        <f aca="false">($B$31-SUM(S201:S201))*B210</f>
        <v>46.2678880642252</v>
      </c>
      <c r="S202" s="66" t="n">
        <f aca="false">T202-R202</f>
        <v>750.154499090742</v>
      </c>
      <c r="T202" s="66" t="n">
        <f aca="false">T201</f>
        <v>796.422387154967</v>
      </c>
      <c r="U202" s="68" t="n">
        <f aca="false">($B206-SUM(S201:S201))/S202-1</f>
        <v>11.3355623728995</v>
      </c>
      <c r="V202" s="69" t="n">
        <f aca="false">(T$2-COUNTA(R201:R202))/U202</f>
        <v>0.970397377575042</v>
      </c>
      <c r="W202" s="66" t="n">
        <f aca="false">($B$31-SUM(X201:X201))*B210</f>
        <v>46.5431956976645</v>
      </c>
      <c r="X202" s="66" t="n">
        <f aca="false">Y202-W202</f>
        <v>694.817664769433</v>
      </c>
      <c r="Y202" s="66" t="n">
        <f aca="false">Y201</f>
        <v>741.360860467097</v>
      </c>
      <c r="Z202" s="68" t="n">
        <f aca="false">($B206-SUM(X201:X201))/X202-1</f>
        <v>12.397240184764</v>
      </c>
      <c r="AA202" s="69" t="n">
        <f aca="false">(Y$2-COUNTA(W201:W202))/Z202</f>
        <v>0.967957369636819</v>
      </c>
      <c r="AB202" s="66" t="n">
        <f aca="false">($B$31-SUM(AC201:AC201))*B210</f>
        <v>46.7817817991219</v>
      </c>
      <c r="AC202" s="66" t="n">
        <f aca="false">AD202-AB202</f>
        <v>646.8618583765</v>
      </c>
      <c r="AD202" s="66" t="n">
        <f aca="false">AD201</f>
        <v>693.643640175622</v>
      </c>
      <c r="AE202" s="68" t="n">
        <f aca="false">($B206-SUM(AC201:AC201))/AC202-1</f>
        <v>13.4642263856877</v>
      </c>
      <c r="AF202" s="69" t="n">
        <f aca="false">(AD$2-COUNTA(AB201:AB202))/AE202</f>
        <v>0.965521495822352</v>
      </c>
      <c r="AG202" s="66" t="n">
        <f aca="false">($B$31-SUM(AH201:AH201))*B210</f>
        <v>46.9905316567803</v>
      </c>
      <c r="AH202" s="66" t="n">
        <f aca="false">AI202-AG202</f>
        <v>604.903136987158</v>
      </c>
      <c r="AI202" s="66" t="n">
        <f aca="false">AI201</f>
        <v>651.893668643939</v>
      </c>
      <c r="AJ202" s="68" t="n">
        <f aca="false">($B206-SUM(AH201:AH201))/AH202-1</f>
        <v>14.5365475176162</v>
      </c>
      <c r="AK202" s="69" t="n">
        <f aca="false">(AI$2-COUNTA(AG201:AG202))/AJ202</f>
        <v>0.963089755874568</v>
      </c>
      <c r="AL202" s="66" t="n">
        <f aca="false">($B$31-SUM(AM201:AM201))*B210</f>
        <v>47.1747104910757</v>
      </c>
      <c r="AM202" s="66" t="n">
        <f aca="false">AN202-AL202</f>
        <v>567.883191293786</v>
      </c>
      <c r="AN202" s="66" t="n">
        <f aca="false">AN201</f>
        <v>615.057901784861</v>
      </c>
      <c r="AO202" s="68" t="n">
        <f aca="false">($B206-SUM(AM201:AM201))/AM202-1</f>
        <v>15.6142302552042</v>
      </c>
      <c r="AP202" s="69" t="n">
        <f aca="false">(AN$2-COUNTA(AL201:AL202))/AO202</f>
        <v>0.960662149515856</v>
      </c>
      <c r="AQ202" s="66" t="n">
        <f aca="false">($B$31-SUM(AR201:AR201))*B210</f>
        <v>47.3384134735155</v>
      </c>
      <c r="AR202" s="66" t="n">
        <f aca="false">AS202-AQ202</f>
        <v>534.97889182338</v>
      </c>
      <c r="AS202" s="66" t="n">
        <f aca="false">AS201</f>
        <v>582.317305296895</v>
      </c>
      <c r="AT202" s="68" t="n">
        <f aca="false">($B206-SUM(AR201:AR201))/AR202-1</f>
        <v>16.6973014064802</v>
      </c>
      <c r="AU202" s="69" t="n">
        <f aca="false">(AS$2-COUNTA(AQ201:AQ202))/AT202</f>
        <v>0.958238676448067</v>
      </c>
      <c r="AV202" s="66" t="n">
        <f aca="false">($B$31-SUM(AW201:AW201))*B210</f>
        <v>47.4848736342916</v>
      </c>
      <c r="AW202" s="66" t="n">
        <f aca="false">AX202-AV202</f>
        <v>505.540399507394</v>
      </c>
      <c r="AX202" s="66" t="n">
        <f aca="false">AX201</f>
        <v>553.025273141686</v>
      </c>
      <c r="AY202" s="68" t="n">
        <f aca="false">($B206-SUM(AW201:AW201))/AW202-1</f>
        <v>17.7857879135126</v>
      </c>
      <c r="AZ202" s="69" t="n">
        <f aca="false">(AX$2-COUNTA(AV201:AV202))/AY202</f>
        <v>0.955819336352506</v>
      </c>
      <c r="BA202" s="66" t="n">
        <f aca="false">($B$31-SUM(BB201:BB201))*B210</f>
        <v>47.6166773976088</v>
      </c>
      <c r="BB202" s="66" t="n">
        <f aca="false">BC202-BA202</f>
        <v>479.047843080634</v>
      </c>
      <c r="BC202" s="66" t="n">
        <f aca="false">BC201</f>
        <v>526.664520478243</v>
      </c>
      <c r="BD202" s="68" t="n">
        <f aca="false">($B206-SUM(BB201:BB201))/BB202-1</f>
        <v>18.8797168530801</v>
      </c>
      <c r="BE202" s="69" t="n">
        <f aca="false">(BC$2-COUNTA(BA201:BA202))/BD202</f>
        <v>0.953404128889964</v>
      </c>
    </row>
    <row r="203" customFormat="false" ht="14.4" hidden="true" customHeight="false" outlineLevel="1" collapsed="false">
      <c r="A203" s="66"/>
      <c r="B203" s="66"/>
      <c r="C203" s="66" t="n">
        <f aca="false">($B$31-SUM(D201:D202))*B210</f>
        <v>40.1985000820842</v>
      </c>
      <c r="D203" s="66" t="n">
        <f aca="false">E203-C203</f>
        <v>987.507227390817</v>
      </c>
      <c r="E203" s="66" t="n">
        <f aca="false">E202</f>
        <v>1027.7057274729</v>
      </c>
      <c r="F203" s="68" t="n">
        <f aca="false">($B206-SUM(D201:D202))/D203-1</f>
        <v>7.14140878508734</v>
      </c>
      <c r="G203" s="69" t="n">
        <f aca="false">(E$2-COUNTA(C201:C203))/F203</f>
        <v>0.980198754987584</v>
      </c>
      <c r="H203" s="66" t="n">
        <f aca="false">($B$31-SUM(I201:I202))*B210</f>
        <v>41.1119319284176</v>
      </c>
      <c r="I203" s="66" t="n">
        <f aca="false">J203-H203</f>
        <v>895.4783994015</v>
      </c>
      <c r="J203" s="66" t="n">
        <f aca="false">J202</f>
        <v>936.590331329918</v>
      </c>
      <c r="K203" s="68" t="n">
        <f aca="false">($B206-SUM(I201:I202))/I203-1</f>
        <v>8.18211582901275</v>
      </c>
      <c r="L203" s="69" t="n">
        <f aca="false">(J$2-COUNTA(H201:H203))/K203</f>
        <v>0.977742208394681</v>
      </c>
      <c r="M203" s="66" t="n">
        <f aca="false">($B$31-SUM(N201:N202))*B210</f>
        <v>41.8730904218649</v>
      </c>
      <c r="N203" s="66" t="n">
        <f aca="false">O203-M203</f>
        <v>818.791206648968</v>
      </c>
      <c r="O203" s="66" t="n">
        <f aca="false">O202</f>
        <v>860.664297070833</v>
      </c>
      <c r="P203" s="68" t="n">
        <f aca="false">($B206-SUM(N201:N202))/N203-1</f>
        <v>9.22802640815773</v>
      </c>
      <c r="Q203" s="69" t="n">
        <f aca="false">(O$2-COUNTA(M201:M203))/P203</f>
        <v>0.975289796748289</v>
      </c>
      <c r="R203" s="66" t="n">
        <f aca="false">($B$31-SUM(S201:S202))*B210</f>
        <v>42.5171155687715</v>
      </c>
      <c r="S203" s="66" t="n">
        <f aca="false">T203-R203</f>
        <v>753.905271586195</v>
      </c>
      <c r="T203" s="66" t="n">
        <f aca="false">T202</f>
        <v>796.422387154967</v>
      </c>
      <c r="U203" s="68" t="n">
        <f aca="false">($B206-SUM(S201:S202))/S203-1</f>
        <v>10.2791665401985</v>
      </c>
      <c r="V203" s="69" t="n">
        <f aca="false">(T$2-COUNTA(R201:R203))/U203</f>
        <v>0.972841519873543</v>
      </c>
      <c r="W203" s="66" t="n">
        <f aca="false">($B$31-SUM(X201:X202))*B210</f>
        <v>43.0691073738174</v>
      </c>
      <c r="X203" s="66" t="n">
        <f aca="false">Y203-W203</f>
        <v>698.29175309328</v>
      </c>
      <c r="Y203" s="66" t="n">
        <f aca="false">Y202</f>
        <v>741.360860467097</v>
      </c>
      <c r="Z203" s="68" t="n">
        <f aca="false">($B206-SUM(X201:X202))/X203-1</f>
        <v>11.3355623728995</v>
      </c>
      <c r="AA203" s="69" t="n">
        <f aca="false">(Y$2-COUNTA(W201:W203))/Z203</f>
        <v>0.970397377575046</v>
      </c>
      <c r="AB203" s="66" t="n">
        <f aca="false">($B$31-SUM(AC201:AC202))*B210</f>
        <v>43.5474725072394</v>
      </c>
      <c r="AC203" s="66" t="n">
        <f aca="false">AD203-AB203</f>
        <v>650.096167668383</v>
      </c>
      <c r="AD203" s="66" t="n">
        <f aca="false">AD202</f>
        <v>693.643640175622</v>
      </c>
      <c r="AE203" s="68" t="n">
        <f aca="false">($B206-SUM(AC201:AC202))/AC203-1</f>
        <v>12.3972401847639</v>
      </c>
      <c r="AF203" s="69" t="n">
        <f aca="false">(AD$2-COUNTA(AB201:AB203))/AE203</f>
        <v>0.967957369636823</v>
      </c>
      <c r="AG203" s="66" t="n">
        <f aca="false">($B$31-SUM(AH201:AH202))*B210</f>
        <v>43.9660159718445</v>
      </c>
      <c r="AH203" s="66" t="n">
        <f aca="false">AI203-AG203</f>
        <v>607.927652672094</v>
      </c>
      <c r="AI203" s="66" t="n">
        <f aca="false">AI202</f>
        <v>651.893668643939</v>
      </c>
      <c r="AJ203" s="68" t="n">
        <f aca="false">($B206-SUM(AH201:AH202))/AH203-1</f>
        <v>13.4642263856877</v>
      </c>
      <c r="AK203" s="69" t="n">
        <f aca="false">(AI$2-COUNTA(AG201:AG203))/AJ203</f>
        <v>0.965521495822353</v>
      </c>
      <c r="AL203" s="66" t="n">
        <f aca="false">($B$31-SUM(AM201:AM202))*B210</f>
        <v>44.3352945346068</v>
      </c>
      <c r="AM203" s="66" t="n">
        <f aca="false">AN203-AL203</f>
        <v>570.722607250255</v>
      </c>
      <c r="AN203" s="66" t="n">
        <f aca="false">AN202</f>
        <v>615.057901784861</v>
      </c>
      <c r="AO203" s="68" t="n">
        <f aca="false">($B206-SUM(AM201:AM202))/AM203-1</f>
        <v>14.5365475176161</v>
      </c>
      <c r="AP203" s="69" t="n">
        <f aca="false">(AN$2-COUNTA(AL201:AL203))/AO203</f>
        <v>0.963089755874569</v>
      </c>
      <c r="AQ203" s="66" t="n">
        <f aca="false">($B$31-SUM(AR201:AR202))*B210</f>
        <v>44.6635190143986</v>
      </c>
      <c r="AR203" s="66" t="n">
        <f aca="false">AS203-AQ203</f>
        <v>537.653786282497</v>
      </c>
      <c r="AS203" s="66" t="n">
        <f aca="false">AS202</f>
        <v>582.317305296895</v>
      </c>
      <c r="AT203" s="68" t="n">
        <f aca="false">($B206-SUM(AR201:AR202))/AR203-1</f>
        <v>15.6142302552042</v>
      </c>
      <c r="AU203" s="69" t="n">
        <f aca="false">(AS$2-COUNTA(AQ201:AQ203))/AT203</f>
        <v>0.96066214951586</v>
      </c>
      <c r="AV203" s="66" t="n">
        <f aca="false">($B$31-SUM(AW201:AW202))*B210</f>
        <v>44.9571716367546</v>
      </c>
      <c r="AW203" s="66" t="n">
        <f aca="false">AX203-AV203</f>
        <v>508.068101504931</v>
      </c>
      <c r="AX203" s="66" t="n">
        <f aca="false">AX202</f>
        <v>553.025273141686</v>
      </c>
      <c r="AY203" s="68" t="n">
        <f aca="false">($B206-SUM(AW201:AW202))/AW203-1</f>
        <v>16.6973014064802</v>
      </c>
      <c r="AZ203" s="69" t="n">
        <f aca="false">(AX$2-COUNTA(AV201:AV203))/AY203</f>
        <v>0.958238676448067</v>
      </c>
      <c r="BA203" s="66" t="n">
        <f aca="false">($B$31-SUM(BB201:BB202))*B210</f>
        <v>45.2214381822056</v>
      </c>
      <c r="BB203" s="66" t="n">
        <f aca="false">BC203-BA203</f>
        <v>481.443082296037</v>
      </c>
      <c r="BC203" s="66" t="n">
        <f aca="false">BC202</f>
        <v>526.664520478243</v>
      </c>
      <c r="BD203" s="68" t="n">
        <f aca="false">($B206-SUM(BB201:BB202))/BB203-1</f>
        <v>17.7857879135125</v>
      </c>
      <c r="BE203" s="69" t="n">
        <f aca="false">(BC$2-COUNTA(BA201:BA203))/BD203</f>
        <v>0.955819336352508</v>
      </c>
    </row>
    <row r="204" customFormat="false" ht="14.4" hidden="true" customHeight="false" outlineLevel="1" collapsed="false">
      <c r="A204" s="66"/>
      <c r="B204" s="66"/>
      <c r="C204" s="66" t="n">
        <f aca="false">($B$31-SUM(D201:D203))*B210</f>
        <v>35.2609639451301</v>
      </c>
      <c r="D204" s="66" t="n">
        <f aca="false">E204-C204</f>
        <v>992.444763527771</v>
      </c>
      <c r="E204" s="66" t="n">
        <f aca="false">E203</f>
        <v>1027.7057274729</v>
      </c>
      <c r="F204" s="68" t="n">
        <f aca="false">($B206-SUM(D201:D203))/D204-1</f>
        <v>6.1058793881466</v>
      </c>
      <c r="G204" s="69" t="n">
        <f aca="false">(E$2-COUNTA(C201:C204))/F204</f>
        <v>0.982659436681283</v>
      </c>
      <c r="H204" s="66" t="n">
        <f aca="false">($B$31-SUM(I201:I203))*B210</f>
        <v>36.6345399314101</v>
      </c>
      <c r="I204" s="66" t="n">
        <f aca="false">J204-H204</f>
        <v>899.955791398508</v>
      </c>
      <c r="J204" s="66" t="n">
        <f aca="false">J203</f>
        <v>936.590331329918</v>
      </c>
      <c r="K204" s="68" t="n">
        <f aca="false">($B206-SUM(I201:I203))/I204-1</f>
        <v>7.14140878508731</v>
      </c>
      <c r="L204" s="69" t="n">
        <f aca="false">(J$2-COUNTA(H201:H204))/K204</f>
        <v>0.980198754987587</v>
      </c>
      <c r="M204" s="66" t="n">
        <f aca="false">($B$31-SUM(N201:N203))*B210</f>
        <v>37.7791343886201</v>
      </c>
      <c r="N204" s="66" t="n">
        <f aca="false">O204-M204</f>
        <v>822.885162682213</v>
      </c>
      <c r="O204" s="66" t="n">
        <f aca="false">O203</f>
        <v>860.664297070833</v>
      </c>
      <c r="P204" s="68" t="n">
        <f aca="false">($B206-SUM(N201:N203))/N204-1</f>
        <v>8.18211582901267</v>
      </c>
      <c r="Q204" s="69" t="n">
        <f aca="false">(O$2-COUNTA(M201:M204))/P204</f>
        <v>0.97774220839469</v>
      </c>
      <c r="R204" s="66" t="n">
        <f aca="false">($B$31-SUM(S201:S203))*B210</f>
        <v>38.7475892108405</v>
      </c>
      <c r="S204" s="66" t="n">
        <f aca="false">T204-R204</f>
        <v>757.674797944126</v>
      </c>
      <c r="T204" s="66" t="n">
        <f aca="false">T203</f>
        <v>796.422387154967</v>
      </c>
      <c r="U204" s="68" t="n">
        <f aca="false">($B206-SUM(S201:S203))/S204-1</f>
        <v>9.22802640815773</v>
      </c>
      <c r="V204" s="69" t="n">
        <f aca="false">(T$2-COUNTA(R201:R204))/U204</f>
        <v>0.97528979674829</v>
      </c>
      <c r="W204" s="66" t="n">
        <f aca="false">($B$31-SUM(X201:X203))*B210</f>
        <v>39.5776486083509</v>
      </c>
      <c r="X204" s="66" t="n">
        <f aca="false">Y204-W204</f>
        <v>701.783211858747</v>
      </c>
      <c r="Y204" s="66" t="n">
        <f aca="false">Y203</f>
        <v>741.360860467097</v>
      </c>
      <c r="Z204" s="68" t="n">
        <f aca="false">($B206-SUM(X201:X203))/X204-1</f>
        <v>10.2791665401985</v>
      </c>
      <c r="AA204" s="69" t="n">
        <f aca="false">(Y$2-COUNTA(W201:W204))/Z204</f>
        <v>0.972841519873548</v>
      </c>
      <c r="AB204" s="66" t="n">
        <f aca="false">($B$31-SUM(AC201:AC203))*B210</f>
        <v>40.2969916688975</v>
      </c>
      <c r="AC204" s="66" t="n">
        <f aca="false">AD204-AB204</f>
        <v>653.346648506725</v>
      </c>
      <c r="AD204" s="66" t="n">
        <f aca="false">AD203</f>
        <v>693.643640175622</v>
      </c>
      <c r="AE204" s="68" t="n">
        <f aca="false">($B206-SUM(AC201:AC203))/AC204-1</f>
        <v>11.3355623728994</v>
      </c>
      <c r="AF204" s="69" t="n">
        <f aca="false">(AD$2-COUNTA(AB201:AB204))/AE204</f>
        <v>0.970397377575049</v>
      </c>
      <c r="AG204" s="66" t="n">
        <f aca="false">($B$31-SUM(AH201:AH203))*B210</f>
        <v>40.926377708484</v>
      </c>
      <c r="AH204" s="66" t="n">
        <f aca="false">AI204-AG204</f>
        <v>610.967290935455</v>
      </c>
      <c r="AI204" s="66" t="n">
        <f aca="false">AI203</f>
        <v>651.893668643939</v>
      </c>
      <c r="AJ204" s="68" t="n">
        <f aca="false">($B206-SUM(AH201:AH203))/AH204-1</f>
        <v>12.3972401847639</v>
      </c>
      <c r="AK204" s="69" t="n">
        <f aca="false">(AI$2-COUNTA(AG201:AG204))/AJ204</f>
        <v>0.967957369636824</v>
      </c>
      <c r="AL204" s="66" t="n">
        <f aca="false">($B$31-SUM(AM201:AM203))*B210</f>
        <v>41.4816814983555</v>
      </c>
      <c r="AM204" s="66" t="n">
        <f aca="false">AN204-AL204</f>
        <v>573.576220286506</v>
      </c>
      <c r="AN204" s="66" t="n">
        <f aca="false">AN203</f>
        <v>615.057901784861</v>
      </c>
      <c r="AO204" s="68" t="n">
        <f aca="false">($B206-SUM(AM201:AM203))/AM204-1</f>
        <v>13.4642263856877</v>
      </c>
      <c r="AP204" s="69" t="n">
        <f aca="false">(AN$2-COUNTA(AL201:AL204))/AO204</f>
        <v>0.965521495822355</v>
      </c>
      <c r="AQ204" s="66" t="n">
        <f aca="false">($B$31-SUM(AR201:AR203))*B210</f>
        <v>41.9752500829861</v>
      </c>
      <c r="AR204" s="66" t="n">
        <f aca="false">AS204-AQ204</f>
        <v>540.342055213909</v>
      </c>
      <c r="AS204" s="66" t="n">
        <f aca="false">AS203</f>
        <v>582.317305296895</v>
      </c>
      <c r="AT204" s="68" t="n">
        <f aca="false">($B206-SUM(AR201:AR203))/AR204-1</f>
        <v>14.5365475176161</v>
      </c>
      <c r="AU204" s="69" t="n">
        <f aca="false">(AS$2-COUNTA(AQ201:AQ204))/AT204</f>
        <v>0.963089755874574</v>
      </c>
      <c r="AV204" s="66" t="n">
        <f aca="false">($B$31-SUM(AW201:AW203))*B210</f>
        <v>42.4168311292299</v>
      </c>
      <c r="AW204" s="66" t="n">
        <f aca="false">AX204-AV204</f>
        <v>510.608442012456</v>
      </c>
      <c r="AX204" s="66" t="n">
        <f aca="false">AX203</f>
        <v>553.025273141686</v>
      </c>
      <c r="AY204" s="68" t="n">
        <f aca="false">($B206-SUM(AW201:AW203))/AW204-1</f>
        <v>15.6142302552041</v>
      </c>
      <c r="AZ204" s="69" t="n">
        <f aca="false">(AX$2-COUNTA(AV201:AV204))/AY204</f>
        <v>0.960662149515861</v>
      </c>
      <c r="BA204" s="66" t="n">
        <f aca="false">($B$31-SUM(BB201:BB203))*B210</f>
        <v>42.8142227707254</v>
      </c>
      <c r="BB204" s="66" t="n">
        <f aca="false">BC204-BA204</f>
        <v>483.850297707518</v>
      </c>
      <c r="BC204" s="66" t="n">
        <f aca="false">BC203</f>
        <v>526.664520478243</v>
      </c>
      <c r="BD204" s="68" t="n">
        <f aca="false">($B206-SUM(BB201:BB203))/BB204-1</f>
        <v>16.6973014064801</v>
      </c>
      <c r="BE204" s="69" t="n">
        <f aca="false">(BC$2-COUNTA(BA201:BA204))/BD204</f>
        <v>0.958238676448068</v>
      </c>
    </row>
    <row r="205" customFormat="false" ht="14.4" hidden="true" customHeight="false" outlineLevel="1" collapsed="false">
      <c r="A205" s="66"/>
      <c r="B205" s="66"/>
      <c r="C205" s="66" t="n">
        <f aca="false">($B$31-SUM(D201:D204))*B210</f>
        <v>30.2987401274912</v>
      </c>
      <c r="D205" s="66" t="n">
        <f aca="false">E205-C205</f>
        <v>997.40698734541</v>
      </c>
      <c r="E205" s="66" t="n">
        <f aca="false">E204</f>
        <v>1027.7057274729</v>
      </c>
      <c r="F205" s="68" t="n">
        <f aca="false">($B206-SUM(D201:D204))/D205-1</f>
        <v>5.07550187875284</v>
      </c>
      <c r="G205" s="69" t="n">
        <f aca="false">(E$2-COUNTA(C201:C205))/F205</f>
        <v>0.985124253609499</v>
      </c>
      <c r="H205" s="66" t="n">
        <f aca="false">($B$31-SUM(I201:I204))*B210</f>
        <v>32.1347609744175</v>
      </c>
      <c r="I205" s="66" t="n">
        <f aca="false">J205-H205</f>
        <v>904.4555703555</v>
      </c>
      <c r="J205" s="66" t="n">
        <f aca="false">J204</f>
        <v>936.590331329918</v>
      </c>
      <c r="K205" s="68" t="n">
        <f aca="false">($B206-SUM(I201:I204))/I205-1</f>
        <v>6.10587938814658</v>
      </c>
      <c r="L205" s="69" t="n">
        <f aca="false">(J$2-COUNTA(H201:H205))/K205</f>
        <v>0.982659436681287</v>
      </c>
      <c r="M205" s="66" t="n">
        <f aca="false">($B$31-SUM(N201:N204))*B210</f>
        <v>33.664708575209</v>
      </c>
      <c r="N205" s="66" t="n">
        <f aca="false">O205-M205</f>
        <v>826.999588495624</v>
      </c>
      <c r="O205" s="66" t="n">
        <f aca="false">O204</f>
        <v>860.664297070833</v>
      </c>
      <c r="P205" s="68" t="n">
        <f aca="false">($B206-SUM(N201:N204))/N205-1</f>
        <v>7.14140878508723</v>
      </c>
      <c r="Q205" s="69" t="n">
        <f aca="false">(O$2-COUNTA(M201:M205))/P205</f>
        <v>0.980198754987598</v>
      </c>
      <c r="R205" s="66" t="n">
        <f aca="false">($B$31-SUM(S201:S204))*B210</f>
        <v>34.9592152211198</v>
      </c>
      <c r="S205" s="66" t="n">
        <f aca="false">T205-R205</f>
        <v>761.463171933847</v>
      </c>
      <c r="T205" s="66" t="n">
        <f aca="false">T204</f>
        <v>796.422387154967</v>
      </c>
      <c r="U205" s="68" t="n">
        <f aca="false">($B206-SUM(S201:S204))/S205-1</f>
        <v>8.18211582901267</v>
      </c>
      <c r="V205" s="69" t="n">
        <f aca="false">(T$2-COUNTA(R201:R205))/U205</f>
        <v>0.977742208394691</v>
      </c>
      <c r="W205" s="66" t="n">
        <f aca="false">($B$31-SUM(X201:X204))*B210</f>
        <v>36.0687325490572</v>
      </c>
      <c r="X205" s="66" t="n">
        <f aca="false">Y205-W205</f>
        <v>705.29212791804</v>
      </c>
      <c r="Y205" s="66" t="n">
        <f aca="false">Y204</f>
        <v>741.360860467097</v>
      </c>
      <c r="Z205" s="68" t="n">
        <f aca="false">($B206-SUM(X201:X204))/X205-1</f>
        <v>9.22802640815768</v>
      </c>
      <c r="AA205" s="69" t="n">
        <f aca="false">(Y$2-COUNTA(W201:W205))/Z205</f>
        <v>0.975289796748294</v>
      </c>
      <c r="AB205" s="66" t="n">
        <f aca="false">($B$31-SUM(AC201:AC204))*B210</f>
        <v>37.0302584263638</v>
      </c>
      <c r="AC205" s="66" t="n">
        <f aca="false">AD205-AB205</f>
        <v>656.613381749258</v>
      </c>
      <c r="AD205" s="66" t="n">
        <f aca="false">AD204</f>
        <v>693.643640175622</v>
      </c>
      <c r="AE205" s="68" t="n">
        <f aca="false">($B206-SUM(AC201:AC204))/AC205-1</f>
        <v>10.2791665401984</v>
      </c>
      <c r="AF205" s="69" t="n">
        <f aca="false">(AD$2-COUNTA(AB201:AB205))/AE205</f>
        <v>0.972841519873552</v>
      </c>
      <c r="AG205" s="66" t="n">
        <f aca="false">($B$31-SUM(AH201:AH204))*B210</f>
        <v>37.8715412538068</v>
      </c>
      <c r="AH205" s="66" t="n">
        <f aca="false">AI205-AG205</f>
        <v>614.022127390132</v>
      </c>
      <c r="AI205" s="66" t="n">
        <f aca="false">AI204</f>
        <v>651.893668643939</v>
      </c>
      <c r="AJ205" s="68" t="n">
        <f aca="false">($B206-SUM(AH201:AH204))/AH205-1</f>
        <v>11.3355623728994</v>
      </c>
      <c r="AK205" s="69" t="n">
        <f aca="false">(AI$2-COUNTA(AG201:AG205))/AJ205</f>
        <v>0.970397377575051</v>
      </c>
      <c r="AL205" s="66" t="n">
        <f aca="false">($B$31-SUM(AM201:AM204))*B210</f>
        <v>38.613800396923</v>
      </c>
      <c r="AM205" s="66" t="n">
        <f aca="false">AN205-AL205</f>
        <v>576.444101387938</v>
      </c>
      <c r="AN205" s="66" t="n">
        <f aca="false">AN204</f>
        <v>615.057901784861</v>
      </c>
      <c r="AO205" s="68" t="n">
        <f aca="false">($B206-SUM(AM201:AM204))/AM205-1</f>
        <v>12.3972401847639</v>
      </c>
      <c r="AP205" s="69" t="n">
        <f aca="false">(AN$2-COUNTA(AL201:AL205))/AO205</f>
        <v>0.967957369636826</v>
      </c>
      <c r="AQ205" s="66" t="n">
        <f aca="false">($B$31-SUM(AR201:AR204))*B210</f>
        <v>39.2735398069166</v>
      </c>
      <c r="AR205" s="66" t="n">
        <f aca="false">AS205-AQ205</f>
        <v>543.043765489979</v>
      </c>
      <c r="AS205" s="66" t="n">
        <f aca="false">AS204</f>
        <v>582.317305296895</v>
      </c>
      <c r="AT205" s="68" t="n">
        <f aca="false">($B206-SUM(AR201:AR204))/AR205-1</f>
        <v>13.4642263856876</v>
      </c>
      <c r="AU205" s="69" t="n">
        <f aca="false">(AS$2-COUNTA(AQ201:AQ205))/AT205</f>
        <v>0.965521495822359</v>
      </c>
      <c r="AV205" s="66" t="n">
        <f aca="false">($B$31-SUM(AW201:AW204))*B210</f>
        <v>39.8637889191677</v>
      </c>
      <c r="AW205" s="66" t="n">
        <f aca="false">AX205-AV205</f>
        <v>513.161484222518</v>
      </c>
      <c r="AX205" s="66" t="n">
        <f aca="false">AX204</f>
        <v>553.025273141686</v>
      </c>
      <c r="AY205" s="68" t="n">
        <f aca="false">($B206-SUM(AW201:AW204))/AW205-1</f>
        <v>14.5365475176161</v>
      </c>
      <c r="AZ205" s="69" t="n">
        <f aca="false">(AX$2-COUNTA(AV201:AV205))/AY205</f>
        <v>0.963089755874575</v>
      </c>
      <c r="BA205" s="66" t="n">
        <f aca="false">($B$31-SUM(BB201:BB204))*B210</f>
        <v>40.3949712821878</v>
      </c>
      <c r="BB205" s="66" t="n">
        <f aca="false">BC205-BA205</f>
        <v>486.269549196055</v>
      </c>
      <c r="BC205" s="66" t="n">
        <f aca="false">BC204</f>
        <v>526.664520478243</v>
      </c>
      <c r="BD205" s="68" t="n">
        <f aca="false">($B206-SUM(BB201:BB204))/BB205-1</f>
        <v>15.6142302552041</v>
      </c>
      <c r="BE205" s="69" t="n">
        <f aca="false">(BC$2-COUNTA(BA201:BA205))/BD205</f>
        <v>0.960662149515862</v>
      </c>
    </row>
    <row r="206" customFormat="false" ht="14.4" hidden="true" customHeight="false" outlineLevel="1" collapsed="false">
      <c r="A206" s="70" t="s">
        <v>40</v>
      </c>
      <c r="B206" s="71" t="n">
        <v>10000</v>
      </c>
      <c r="C206" s="66" t="n">
        <f aca="false">($B$31-SUM(D201:D205))*B210</f>
        <v>25.3117051907642</v>
      </c>
      <c r="D206" s="66" t="n">
        <f aca="false">E206-C206</f>
        <v>1002.39402228214</v>
      </c>
      <c r="E206" s="66" t="n">
        <f aca="false">E205</f>
        <v>1027.7057274729</v>
      </c>
      <c r="F206" s="68" t="n">
        <f aca="false">($B206-SUM(D201:D205))/D206-1</f>
        <v>4.05025062562472</v>
      </c>
      <c r="G206" s="69" t="n">
        <f aca="false">(E$2-COUNTA(C201:C206))/F206</f>
        <v>0.987593205885385</v>
      </c>
      <c r="H206" s="66" t="n">
        <f aca="false">($B$31-SUM(I201:I205))*B210</f>
        <v>27.61248312264</v>
      </c>
      <c r="I206" s="66" t="n">
        <f aca="false">J206-H206</f>
        <v>908.977848207278</v>
      </c>
      <c r="J206" s="66" t="n">
        <f aca="false">J205</f>
        <v>936.590331329918</v>
      </c>
      <c r="K206" s="68" t="n">
        <f aca="false">($B206-SUM(I201:I205))/I206-1</f>
        <v>5.07550187875281</v>
      </c>
      <c r="L206" s="69" t="n">
        <f aca="false">(J$2-COUNTA(H201:H206))/K206</f>
        <v>0.985124253609504</v>
      </c>
      <c r="M206" s="66" t="n">
        <f aca="false">($B$31-SUM(N201:N205))*B210</f>
        <v>29.5297106327309</v>
      </c>
      <c r="N206" s="66" t="n">
        <f aca="false">O206-M206</f>
        <v>831.134586438102</v>
      </c>
      <c r="O206" s="66" t="n">
        <f aca="false">O205</f>
        <v>860.664297070833</v>
      </c>
      <c r="P206" s="68" t="n">
        <f aca="false">($B206-SUM(N201:N205))/N206-1</f>
        <v>6.1058793881465</v>
      </c>
      <c r="Q206" s="69" t="n">
        <f aca="false">(O$2-COUNTA(M201:M206))/P206</f>
        <v>0.9826594366813</v>
      </c>
      <c r="R206" s="66" t="n">
        <f aca="false">($B$31-SUM(S201:S205))*B210</f>
        <v>31.1518993614506</v>
      </c>
      <c r="S206" s="66" t="n">
        <f aca="false">T206-R206</f>
        <v>765.270487793516</v>
      </c>
      <c r="T206" s="66" t="n">
        <f aca="false">T205</f>
        <v>796.422387154967</v>
      </c>
      <c r="U206" s="68" t="n">
        <f aca="false">($B206-SUM(S201:S205))/S206-1</f>
        <v>7.14140878508723</v>
      </c>
      <c r="V206" s="69" t="n">
        <f aca="false">(T$2-COUNTA(R201:R206))/U206</f>
        <v>0.980198754987598</v>
      </c>
      <c r="W206" s="66" t="n">
        <f aca="false">($B$31-SUM(X201:X205))*B210</f>
        <v>32.542271909467</v>
      </c>
      <c r="X206" s="66" t="n">
        <f aca="false">Y206-W206</f>
        <v>708.818588557631</v>
      </c>
      <c r="Y206" s="66" t="n">
        <f aca="false">Y205</f>
        <v>741.360860467097</v>
      </c>
      <c r="Z206" s="68" t="n">
        <f aca="false">($B206-SUM(X201:X205))/X206-1</f>
        <v>8.18211582901262</v>
      </c>
      <c r="AA206" s="69" t="n">
        <f aca="false">(Y$2-COUNTA(W201:W206))/Z206</f>
        <v>0.977742208394696</v>
      </c>
      <c r="AB206" s="66" t="n">
        <f aca="false">($B$31-SUM(AC201:AC205))*B210</f>
        <v>33.7471915176176</v>
      </c>
      <c r="AC206" s="66" t="n">
        <f aca="false">AD206-AB206</f>
        <v>659.896448658005</v>
      </c>
      <c r="AD206" s="66" t="n">
        <f aca="false">AD205</f>
        <v>693.643640175622</v>
      </c>
      <c r="AE206" s="68" t="n">
        <f aca="false">($B206-SUM(AC201:AC205))/AC206-1</f>
        <v>9.22802640815764</v>
      </c>
      <c r="AF206" s="69" t="n">
        <f aca="false">(AD$2-COUNTA(AB201:AB206))/AE206</f>
        <v>0.975289796748299</v>
      </c>
      <c r="AG206" s="66" t="n">
        <f aca="false">($B$31-SUM(AH201:AH205))*B210</f>
        <v>34.8014306168561</v>
      </c>
      <c r="AH206" s="66" t="n">
        <f aca="false">AI206-AG206</f>
        <v>617.092238027083</v>
      </c>
      <c r="AI206" s="66" t="n">
        <f aca="false">AI205</f>
        <v>651.893668643939</v>
      </c>
      <c r="AJ206" s="68" t="n">
        <f aca="false">($B206-SUM(AH201:AH205))/AH206-1</f>
        <v>10.2791665401984</v>
      </c>
      <c r="AK206" s="69" t="n">
        <f aca="false">(AI$2-COUNTA(AG201:AG206))/AJ206</f>
        <v>0.972841519873554</v>
      </c>
      <c r="AL206" s="66" t="n">
        <f aca="false">($B$31-SUM(AM201:AM205))*B210</f>
        <v>35.7315798899833</v>
      </c>
      <c r="AM206" s="66" t="n">
        <f aca="false">AN206-AL206</f>
        <v>579.326321894878</v>
      </c>
      <c r="AN206" s="66" t="n">
        <f aca="false">AN205</f>
        <v>615.057901784861</v>
      </c>
      <c r="AO206" s="68" t="n">
        <f aca="false">($B206-SUM(AM201:AM205))/AM206-1</f>
        <v>11.3355623728994</v>
      </c>
      <c r="AP206" s="69" t="n">
        <f aca="false">(AN$2-COUNTA(AL201:AL206))/AO206</f>
        <v>0.970397377575053</v>
      </c>
      <c r="AQ206" s="66" t="n">
        <f aca="false">($B$31-SUM(AR201:AR205))*B210</f>
        <v>36.5583209794667</v>
      </c>
      <c r="AR206" s="66" t="n">
        <f aca="false">AS206-AQ206</f>
        <v>545.758984317429</v>
      </c>
      <c r="AS206" s="66" t="n">
        <f aca="false">AS205</f>
        <v>582.317305296895</v>
      </c>
      <c r="AT206" s="68" t="n">
        <f aca="false">($B206-SUM(AR201:AR205))/AR206-1</f>
        <v>12.3972401847638</v>
      </c>
      <c r="AU206" s="69" t="n">
        <f aca="false">(AS$2-COUNTA(AQ201:AQ206))/AT206</f>
        <v>0.967957369636831</v>
      </c>
      <c r="AV206" s="66" t="n">
        <f aca="false">($B$31-SUM(AW201:AW205))*B210</f>
        <v>37.2979814980551</v>
      </c>
      <c r="AW206" s="66" t="n">
        <f aca="false">AX206-AV206</f>
        <v>515.727291643631</v>
      </c>
      <c r="AX206" s="66" t="n">
        <f aca="false">AX205</f>
        <v>553.025273141686</v>
      </c>
      <c r="AY206" s="68" t="n">
        <f aca="false">($B206-SUM(AW201:AW205))/AW206-1</f>
        <v>13.4642263856876</v>
      </c>
      <c r="AZ206" s="69" t="n">
        <f aca="false">(AX$2-COUNTA(AV201:AV206))/AY206</f>
        <v>0.96552149582236</v>
      </c>
      <c r="BA206" s="66" t="n">
        <f aca="false">($B$31-SUM(BB201:BB205))*B210</f>
        <v>37.9636235362076</v>
      </c>
      <c r="BB206" s="66" t="n">
        <f aca="false">BC206-BA206</f>
        <v>488.700896942035</v>
      </c>
      <c r="BC206" s="66" t="n">
        <f aca="false">BC205</f>
        <v>526.664520478243</v>
      </c>
      <c r="BD206" s="68" t="n">
        <f aca="false">($B206-SUM(BB201:BB205))/BB206-1</f>
        <v>14.536547517616</v>
      </c>
      <c r="BE206" s="69" t="n">
        <f aca="false">(BC$2-COUNTA(BA201:BA206))/BD206</f>
        <v>0.963089755874576</v>
      </c>
    </row>
    <row r="207" customFormat="false" ht="14.4" hidden="true" customHeight="false" outlineLevel="1" collapsed="false">
      <c r="A207" s="71"/>
      <c r="B207" s="71"/>
      <c r="C207" s="66" t="n">
        <f aca="false">($B$31-SUM(D201:D206))*B210</f>
        <v>20.2997350793535</v>
      </c>
      <c r="D207" s="66" t="n">
        <f aca="false">E207-C207</f>
        <v>1007.40599239355</v>
      </c>
      <c r="E207" s="66" t="n">
        <f aca="false">E206</f>
        <v>1027.7057274729</v>
      </c>
      <c r="F207" s="68" t="n">
        <f aca="false">($B206-SUM(D201:D206))/D207-1</f>
        <v>3.03010012499972</v>
      </c>
      <c r="G207" s="69" t="n">
        <f aca="false">(E$2-COUNTA(C201:C207))/F207</f>
        <v>0.990066293601529</v>
      </c>
      <c r="H207" s="66" t="n">
        <f aca="false">($B$31-SUM(I201:I206))*B210</f>
        <v>23.0675938816036</v>
      </c>
      <c r="I207" s="66" t="n">
        <f aca="false">J207-H207</f>
        <v>913.522737448314</v>
      </c>
      <c r="J207" s="66" t="n">
        <f aca="false">J206</f>
        <v>936.590331329918</v>
      </c>
      <c r="K207" s="68" t="n">
        <f aca="false">($B206-SUM(I201:I206))/I207-1</f>
        <v>4.05025062562469</v>
      </c>
      <c r="L207" s="69" t="n">
        <f aca="false">(J$2-COUNTA(H201:H207))/K207</f>
        <v>0.987593205885391</v>
      </c>
      <c r="M207" s="66" t="n">
        <f aca="false">($B$31-SUM(N201:N206))*B210</f>
        <v>25.3740377005404</v>
      </c>
      <c r="N207" s="66" t="n">
        <f aca="false">O207-M207</f>
        <v>835.290259370293</v>
      </c>
      <c r="O207" s="66" t="n">
        <f aca="false">O206</f>
        <v>860.664297070833</v>
      </c>
      <c r="P207" s="68" t="n">
        <f aca="false">($B206-SUM(N201:N206))/N207-1</f>
        <v>5.07550187875274</v>
      </c>
      <c r="Q207" s="69" t="n">
        <f aca="false">(O$2-COUNTA(M201:M207))/P207</f>
        <v>0.985124253609519</v>
      </c>
      <c r="R207" s="66" t="n">
        <f aca="false">($B$31-SUM(S201:S206))*B210</f>
        <v>27.325546922483</v>
      </c>
      <c r="S207" s="66" t="n">
        <f aca="false">T207-R207</f>
        <v>769.096840232484</v>
      </c>
      <c r="T207" s="66" t="n">
        <f aca="false">T206</f>
        <v>796.422387154967</v>
      </c>
      <c r="U207" s="68" t="n">
        <f aca="false">($B206-SUM(S201:S206))/S207-1</f>
        <v>6.1058793881465</v>
      </c>
      <c r="V207" s="69" t="n">
        <f aca="false">(T$2-COUNTA(R201:R207))/U207</f>
        <v>0.9826594366813</v>
      </c>
      <c r="W207" s="66" t="n">
        <f aca="false">($B$31-SUM(X201:X206))*B210</f>
        <v>28.9981789666789</v>
      </c>
      <c r="X207" s="66" t="n">
        <f aca="false">Y207-W207</f>
        <v>712.362681500419</v>
      </c>
      <c r="Y207" s="66" t="n">
        <f aca="false">Y206</f>
        <v>741.360860467097</v>
      </c>
      <c r="Z207" s="68" t="n">
        <f aca="false">($B206-SUM(X201:X206))/X207-1</f>
        <v>7.14140878508719</v>
      </c>
      <c r="AA207" s="69" t="n">
        <f aca="false">(Y$2-COUNTA(W201:W207))/Z207</f>
        <v>0.980198754987605</v>
      </c>
      <c r="AB207" s="66" t="n">
        <f aca="false">($B$31-SUM(AC201:AC206))*B210</f>
        <v>30.4477092743275</v>
      </c>
      <c r="AC207" s="66" t="n">
        <f aca="false">AD207-AB207</f>
        <v>663.195930901295</v>
      </c>
      <c r="AD207" s="66" t="n">
        <f aca="false">AD206</f>
        <v>693.643640175622</v>
      </c>
      <c r="AE207" s="68" t="n">
        <f aca="false">($B206-SUM(AC201:AC206))/AC207-1</f>
        <v>8.18211582901258</v>
      </c>
      <c r="AF207" s="69" t="n">
        <f aca="false">(AD$2-COUNTA(AB201:AB207))/AE207</f>
        <v>0.977742208394702</v>
      </c>
      <c r="AG207" s="66" t="n">
        <f aca="false">($B$31-SUM(AH201:AH206))*B210</f>
        <v>31.7159694267207</v>
      </c>
      <c r="AH207" s="66" t="n">
        <f aca="false">AI207-AG207</f>
        <v>620.177699217218</v>
      </c>
      <c r="AI207" s="66" t="n">
        <f aca="false">AI206</f>
        <v>651.893668643939</v>
      </c>
      <c r="AJ207" s="68" t="n">
        <f aca="false">($B206-SUM(AH201:AH206))/AH207-1</f>
        <v>9.22802640815762</v>
      </c>
      <c r="AK207" s="69" t="n">
        <f aca="false">(AI$2-COUNTA(AG201:AG207))/AJ207</f>
        <v>0.975289796748301</v>
      </c>
      <c r="AL207" s="66" t="n">
        <f aca="false">($B$31-SUM(AM201:AM206))*B210</f>
        <v>32.8349482805089</v>
      </c>
      <c r="AM207" s="66" t="n">
        <f aca="false">AN207-AL207</f>
        <v>582.222953504353</v>
      </c>
      <c r="AN207" s="66" t="n">
        <f aca="false">AN206</f>
        <v>615.057901784861</v>
      </c>
      <c r="AO207" s="68" t="n">
        <f aca="false">($B206-SUM(AM201:AM206))/AM207-1</f>
        <v>10.2791665401984</v>
      </c>
      <c r="AP207" s="69" t="n">
        <f aca="false">(AN$2-COUNTA(AL201:AL207))/AO207</f>
        <v>0.972841519873556</v>
      </c>
      <c r="AQ207" s="66" t="n">
        <f aca="false">($B$31-SUM(AR201:AR206))*B210</f>
        <v>33.8295260578796</v>
      </c>
      <c r="AR207" s="66" t="n">
        <f aca="false">AS207-AQ207</f>
        <v>548.487779239016</v>
      </c>
      <c r="AS207" s="66" t="n">
        <f aca="false">AS206</f>
        <v>582.317305296895</v>
      </c>
      <c r="AT207" s="68" t="n">
        <f aca="false">($B206-SUM(AR201:AR206))/AR207-1</f>
        <v>11.3355623728993</v>
      </c>
      <c r="AU207" s="69" t="n">
        <f aca="false">(AS$2-COUNTA(AQ201:AQ207))/AT207</f>
        <v>0.970397377575058</v>
      </c>
      <c r="AV207" s="66" t="n">
        <f aca="false">($B$31-SUM(AW201:AW206))*B210</f>
        <v>34.7193450398369</v>
      </c>
      <c r="AW207" s="66" t="n">
        <f aca="false">AX207-AV207</f>
        <v>518.305928101849</v>
      </c>
      <c r="AX207" s="66" t="n">
        <f aca="false">AX206</f>
        <v>553.025273141686</v>
      </c>
      <c r="AY207" s="68" t="n">
        <f aca="false">($B206-SUM(AW201:AW206))/AW207-1</f>
        <v>12.3972401847638</v>
      </c>
      <c r="AZ207" s="69" t="n">
        <f aca="false">(AX$2-COUNTA(AV201:AV207))/AY207</f>
        <v>0.967957369636832</v>
      </c>
      <c r="BA207" s="66" t="n">
        <f aca="false">($B$31-SUM(BB201:BB206))*B210</f>
        <v>35.5201190514974</v>
      </c>
      <c r="BB207" s="66" t="n">
        <f aca="false">BC207-BA207</f>
        <v>491.144401426746</v>
      </c>
      <c r="BC207" s="66" t="n">
        <f aca="false">BC206</f>
        <v>526.664520478243</v>
      </c>
      <c r="BD207" s="68" t="n">
        <f aca="false">($B206-SUM(BB201:BB206))/BB207-1</f>
        <v>13.4642263856876</v>
      </c>
      <c r="BE207" s="69" t="n">
        <f aca="false">(BC$2-COUNTA(BA201:BA207))/BD207</f>
        <v>0.965521495822362</v>
      </c>
    </row>
    <row r="208" customFormat="false" ht="14.4" hidden="true" customHeight="false" outlineLevel="1" collapsed="false">
      <c r="A208" s="71"/>
      <c r="B208" s="71"/>
      <c r="C208" s="66" t="n">
        <f aca="false">($B$31-SUM(D201:D207))*B210</f>
        <v>15.2627051173858</v>
      </c>
      <c r="D208" s="66" t="n">
        <f aca="false">E208-C208</f>
        <v>1012.44302235552</v>
      </c>
      <c r="E208" s="66" t="n">
        <f aca="false">E207</f>
        <v>1027.7057274729</v>
      </c>
      <c r="F208" s="68" t="n">
        <f aca="false">($B206-SUM(D201:D207))/D208-1</f>
        <v>2.01502499999972</v>
      </c>
      <c r="G208" s="69" t="n">
        <f aca="false">(E$2-COUNTA(C201:C208))/F208</f>
        <v>0.992543516829954</v>
      </c>
      <c r="H208" s="66" t="n">
        <f aca="false">($B$31-SUM(I201:I207))*B210</f>
        <v>18.4999801943621</v>
      </c>
      <c r="I208" s="66" t="n">
        <f aca="false">J208-H208</f>
        <v>918.090351135556</v>
      </c>
      <c r="J208" s="66" t="n">
        <f aca="false">J207</f>
        <v>936.590331329918</v>
      </c>
      <c r="K208" s="68" t="n">
        <f aca="false">($B206-SUM(I201:I207))/I208-1</f>
        <v>3.03010012499969</v>
      </c>
      <c r="L208" s="69" t="n">
        <f aca="false">(J$2-COUNTA(H201:H208))/K208</f>
        <v>0.990066293601537</v>
      </c>
      <c r="M208" s="66" t="n">
        <f aca="false">($B$31-SUM(N201:N207))*B210</f>
        <v>21.1975864036889</v>
      </c>
      <c r="N208" s="66" t="n">
        <f aca="false">O208-M208</f>
        <v>839.466710667144</v>
      </c>
      <c r="O208" s="66" t="n">
        <f aca="false">O207</f>
        <v>860.664297070833</v>
      </c>
      <c r="P208" s="68" t="n">
        <f aca="false">($B206-SUM(N201:N207))/N208-1</f>
        <v>4.05025062562461</v>
      </c>
      <c r="Q208" s="69" t="n">
        <f aca="false">(O$2-COUNTA(M201:M208))/P208</f>
        <v>0.98759320588541</v>
      </c>
      <c r="R208" s="66" t="n">
        <f aca="false">($B$31-SUM(S201:S207))*B210</f>
        <v>23.4800627213206</v>
      </c>
      <c r="S208" s="66" t="n">
        <f aca="false">T208-R208</f>
        <v>772.942324433646</v>
      </c>
      <c r="T208" s="66" t="n">
        <f aca="false">T207</f>
        <v>796.422387154967</v>
      </c>
      <c r="U208" s="68" t="n">
        <f aca="false">($B206-SUM(S201:S207))/S208-1</f>
        <v>5.07550187875273</v>
      </c>
      <c r="V208" s="69" t="n">
        <f aca="false">(T$2-COUNTA(R201:R208))/U208</f>
        <v>0.985124253609519</v>
      </c>
      <c r="W208" s="66" t="n">
        <f aca="false">($B$31-SUM(X201:X207))*B210</f>
        <v>25.4363655591768</v>
      </c>
      <c r="X208" s="66" t="n">
        <f aca="false">Y208-W208</f>
        <v>715.924494907921</v>
      </c>
      <c r="Y208" s="66" t="n">
        <f aca="false">Y207</f>
        <v>741.360860467097</v>
      </c>
      <c r="Z208" s="68" t="n">
        <f aca="false">($B206-SUM(X201:X207))/X208-1</f>
        <v>6.10587938814645</v>
      </c>
      <c r="AA208" s="69" t="n">
        <f aca="false">(Y$2-COUNTA(W201:W208))/Z208</f>
        <v>0.982659436681308</v>
      </c>
      <c r="AB208" s="66" t="n">
        <f aca="false">($B$31-SUM(AC201:AC207))*B210</f>
        <v>27.1317296198211</v>
      </c>
      <c r="AC208" s="66" t="n">
        <f aca="false">AD208-AB208</f>
        <v>666.511910555801</v>
      </c>
      <c r="AD208" s="66" t="n">
        <f aca="false">AD207</f>
        <v>693.643640175622</v>
      </c>
      <c r="AE208" s="68" t="n">
        <f aca="false">($B206-SUM(AC201:AC207))/AC208-1</f>
        <v>7.14140878508714</v>
      </c>
      <c r="AF208" s="69" t="n">
        <f aca="false">(AD$2-COUNTA(AB201:AB208))/AE208</f>
        <v>0.980198754987611</v>
      </c>
      <c r="AG208" s="66" t="n">
        <f aca="false">($B$31-SUM(AH201:AH207))*B210</f>
        <v>28.6150809306346</v>
      </c>
      <c r="AH208" s="66" t="n">
        <f aca="false">AI208-AG208</f>
        <v>623.278587713304</v>
      </c>
      <c r="AI208" s="66" t="n">
        <f aca="false">AI207</f>
        <v>651.893668643939</v>
      </c>
      <c r="AJ208" s="68" t="n">
        <f aca="false">($B206-SUM(AH201:AH207))/AH208-1</f>
        <v>8.18211582901256</v>
      </c>
      <c r="AK208" s="69" t="n">
        <f aca="false">(AI$2-COUNTA(AG201:AG208))/AJ208</f>
        <v>0.977742208394704</v>
      </c>
      <c r="AL208" s="66" t="n">
        <f aca="false">($B$31-SUM(AM201:AM207))*B210</f>
        <v>29.9238335129871</v>
      </c>
      <c r="AM208" s="66" t="n">
        <f aca="false">AN208-AL208</f>
        <v>585.134068271874</v>
      </c>
      <c r="AN208" s="66" t="n">
        <f aca="false">AN207</f>
        <v>615.057901784861</v>
      </c>
      <c r="AO208" s="68" t="n">
        <f aca="false">($B206-SUM(AM201:AM207))/AM208-1</f>
        <v>9.2280264081576</v>
      </c>
      <c r="AP208" s="69" t="n">
        <f aca="false">(AN$2-COUNTA(AL201:AL208))/AO208</f>
        <v>0.975289796748303</v>
      </c>
      <c r="AQ208" s="66" t="n">
        <f aca="false">($B$31-SUM(AR201:AR207))*B210</f>
        <v>31.0870871616845</v>
      </c>
      <c r="AR208" s="66" t="n">
        <f aca="false">AS208-AQ208</f>
        <v>551.230218135211</v>
      </c>
      <c r="AS208" s="66" t="n">
        <f aca="false">AS207</f>
        <v>582.317305296895</v>
      </c>
      <c r="AT208" s="68" t="n">
        <f aca="false">($B206-SUM(AR201:AR207))/AR208-1</f>
        <v>10.2791665401983</v>
      </c>
      <c r="AU208" s="69" t="n">
        <f aca="false">(AS$2-COUNTA(AQ201:AQ208))/AT208</f>
        <v>0.972841519873561</v>
      </c>
      <c r="AV208" s="66" t="n">
        <f aca="false">($B$31-SUM(AW201:AW207))*B210</f>
        <v>32.1278153993277</v>
      </c>
      <c r="AW208" s="66" t="n">
        <f aca="false">AX208-AV208</f>
        <v>520.897457742358</v>
      </c>
      <c r="AX208" s="66" t="n">
        <f aca="false">AX207</f>
        <v>553.025273141686</v>
      </c>
      <c r="AY208" s="68" t="n">
        <f aca="false">($B206-SUM(AW201:AW207))/AW208-1</f>
        <v>11.3355623728993</v>
      </c>
      <c r="AZ208" s="69" t="n">
        <f aca="false">(AX$2-COUNTA(AV201:AV208))/AY208</f>
        <v>0.970397377575059</v>
      </c>
      <c r="BA208" s="66" t="n">
        <f aca="false">($B$31-SUM(BB201:BB207))*B210</f>
        <v>33.0643970443637</v>
      </c>
      <c r="BB208" s="66" t="n">
        <f aca="false">BC208-BA208</f>
        <v>493.600123433879</v>
      </c>
      <c r="BC208" s="66" t="n">
        <f aca="false">BC207</f>
        <v>526.664520478243</v>
      </c>
      <c r="BD208" s="68" t="n">
        <f aca="false">($B206-SUM(BB201:BB207))/BB208-1</f>
        <v>12.3972401847638</v>
      </c>
      <c r="BE208" s="69" t="n">
        <f aca="false">(BC$2-COUNTA(BA201:BA208))/BD208</f>
        <v>0.967957369636834</v>
      </c>
    </row>
    <row r="209" customFormat="false" ht="14.4" hidden="true" customHeight="false" outlineLevel="1" collapsed="false">
      <c r="A209" s="71"/>
      <c r="B209" s="71"/>
      <c r="C209" s="66" t="n">
        <f aca="false">($B$31-SUM(D201:D208))*B210</f>
        <v>10.2004900056082</v>
      </c>
      <c r="D209" s="66" t="n">
        <f aca="false">E209-C209</f>
        <v>1017.50523746729</v>
      </c>
      <c r="E209" s="66" t="n">
        <f aca="false">E208</f>
        <v>1027.7057274729</v>
      </c>
      <c r="F209" s="68" t="n">
        <f aca="false">($B206-SUM(D201:D208))/D209-1</f>
        <v>1.00499999999972</v>
      </c>
      <c r="G209" s="69" t="n">
        <f aca="false">(E$2-COUNTA(C201:C209))/F209</f>
        <v>0.995024875622168</v>
      </c>
      <c r="H209" s="66" t="n">
        <f aca="false">($B$31-SUM(I201:I208))*B210</f>
        <v>13.9095284386843</v>
      </c>
      <c r="I209" s="66" t="n">
        <f aca="false">J209-H209</f>
        <v>922.680802891233</v>
      </c>
      <c r="J209" s="66" t="n">
        <f aca="false">J208</f>
        <v>936.590331329918</v>
      </c>
      <c r="K209" s="68" t="n">
        <f aca="false">($B206-SUM(I201:I208))/I209-1</f>
        <v>2.01502499999969</v>
      </c>
      <c r="L209" s="69" t="n">
        <f aca="false">(J$2-COUNTA(H201:H209))/K209</f>
        <v>0.992543516829966</v>
      </c>
      <c r="M209" s="66" t="n">
        <f aca="false">($B$31-SUM(N201:N208))*B210</f>
        <v>17.0002528503532</v>
      </c>
      <c r="N209" s="66" t="n">
        <f aca="false">O209-M209</f>
        <v>843.66404422048</v>
      </c>
      <c r="O209" s="66" t="n">
        <f aca="false">O208</f>
        <v>860.664297070833</v>
      </c>
      <c r="P209" s="68" t="n">
        <f aca="false">($B206-SUM(N201:N208))/N209-1</f>
        <v>3.03010012499962</v>
      </c>
      <c r="Q209" s="69" t="n">
        <f aca="false">(O$2-COUNTA(M201:M209))/P209</f>
        <v>0.990066293601562</v>
      </c>
      <c r="R209" s="66" t="n">
        <f aca="false">($B$31-SUM(S201:S208))*B210</f>
        <v>19.6153510991524</v>
      </c>
      <c r="S209" s="66" t="n">
        <f aca="false">T209-R209</f>
        <v>776.807036055815</v>
      </c>
      <c r="T209" s="66" t="n">
        <f aca="false">T208</f>
        <v>796.422387154967</v>
      </c>
      <c r="U209" s="68" t="n">
        <f aca="false">($B206-SUM(S201:S208))/S209-1</f>
        <v>4.05025062562461</v>
      </c>
      <c r="V209" s="69" t="n">
        <f aca="false">(T$2-COUNTA(R201:R209))/U209</f>
        <v>0.987593205885411</v>
      </c>
      <c r="W209" s="66" t="n">
        <f aca="false">($B$31-SUM(X201:X208))*B210</f>
        <v>21.8567430846372</v>
      </c>
      <c r="X209" s="66" t="n">
        <f aca="false">Y209-W209</f>
        <v>719.50411738246</v>
      </c>
      <c r="Y209" s="66" t="n">
        <f aca="false">Y208</f>
        <v>741.360860467097</v>
      </c>
      <c r="Z209" s="68" t="n">
        <f aca="false">($B206-SUM(X201:X208))/X209-1</f>
        <v>5.07550187875269</v>
      </c>
      <c r="AA209" s="69" t="n">
        <f aca="false">(Y$2-COUNTA(W201:W209))/Z209</f>
        <v>0.985124253609528</v>
      </c>
      <c r="AB209" s="66" t="n">
        <f aca="false">($B$31-SUM(AC201:AC208))*B210</f>
        <v>23.7991700670421</v>
      </c>
      <c r="AC209" s="66" t="n">
        <f aca="false">AD209-AB209</f>
        <v>669.84447010858</v>
      </c>
      <c r="AD209" s="66" t="n">
        <f aca="false">AD208</f>
        <v>693.643640175622</v>
      </c>
      <c r="AE209" s="68" t="n">
        <f aca="false">($B206-SUM(AC201:AC208))/AC209-1</f>
        <v>6.10587938814641</v>
      </c>
      <c r="AF209" s="69" t="n">
        <f aca="false">(AD$2-COUNTA(AB201:AB209))/AE209</f>
        <v>0.982659436681315</v>
      </c>
      <c r="AG209" s="66" t="n">
        <f aca="false">($B$31-SUM(AH201:AH208))*B210</f>
        <v>25.4986879920681</v>
      </c>
      <c r="AH209" s="66" t="n">
        <f aca="false">AI209-AG209</f>
        <v>626.394980651871</v>
      </c>
      <c r="AI209" s="66" t="n">
        <f aca="false">AI208</f>
        <v>651.893668643939</v>
      </c>
      <c r="AJ209" s="68" t="n">
        <f aca="false">($B206-SUM(AH201:AH208))/AH209-1</f>
        <v>7.14140878508712</v>
      </c>
      <c r="AK209" s="69" t="n">
        <f aca="false">(AI$2-COUNTA(AG201:AG209))/AJ209</f>
        <v>0.980198754987613</v>
      </c>
      <c r="AL209" s="66" t="n">
        <f aca="false">($B$31-SUM(AM201:AM208))*B210</f>
        <v>26.9981631716277</v>
      </c>
      <c r="AM209" s="66" t="n">
        <f aca="false">AN209-AL209</f>
        <v>588.059738613234</v>
      </c>
      <c r="AN209" s="66" t="n">
        <f aca="false">AN208</f>
        <v>615.057901784861</v>
      </c>
      <c r="AO209" s="68" t="n">
        <f aca="false">($B206-SUM(AM201:AM208))/AM209-1</f>
        <v>8.18211582901254</v>
      </c>
      <c r="AP209" s="69" t="n">
        <f aca="false">(AN$2-COUNTA(AL201:AL209))/AO209</f>
        <v>0.977742208394706</v>
      </c>
      <c r="AQ209" s="66" t="n">
        <f aca="false">($B$31-SUM(AR201:AR208))*B210</f>
        <v>28.3309360710084</v>
      </c>
      <c r="AR209" s="66" t="n">
        <f aca="false">AS209-AQ209</f>
        <v>553.986369225887</v>
      </c>
      <c r="AS209" s="66" t="n">
        <f aca="false">AS208</f>
        <v>582.317305296895</v>
      </c>
      <c r="AT209" s="68" t="n">
        <f aca="false">($B206-SUM(AR201:AR208))/AR209-1</f>
        <v>9.22802640815754</v>
      </c>
      <c r="AU209" s="69" t="n">
        <f aca="false">(AS$2-COUNTA(AQ201:AQ209))/AT209</f>
        <v>0.97528979674831</v>
      </c>
      <c r="AV209" s="66" t="n">
        <f aca="false">($B$31-SUM(AW201:AW208))*B210</f>
        <v>29.5233281106159</v>
      </c>
      <c r="AW209" s="66" t="n">
        <f aca="false">AX209-AV209</f>
        <v>523.50194503107</v>
      </c>
      <c r="AX209" s="66" t="n">
        <f aca="false">AX208</f>
        <v>553.025273141686</v>
      </c>
      <c r="AY209" s="68" t="n">
        <f aca="false">($B206-SUM(AW201:AW208))/AW209-1</f>
        <v>10.2791665401983</v>
      </c>
      <c r="AZ209" s="69" t="n">
        <f aca="false">(AX$2-COUNTA(AV201:AV209))/AY209</f>
        <v>0.972841519873563</v>
      </c>
      <c r="BA209" s="66" t="n">
        <f aca="false">($B$31-SUM(BB201:BB208))*B210</f>
        <v>30.5963964271943</v>
      </c>
      <c r="BB209" s="66" t="n">
        <f aca="false">BC209-BA209</f>
        <v>496.068124051049</v>
      </c>
      <c r="BC209" s="66" t="n">
        <f aca="false">BC208</f>
        <v>526.664520478243</v>
      </c>
      <c r="BD209" s="68" t="n">
        <f aca="false">($B206-SUM(BB201:BB208))/BB209-1</f>
        <v>11.3355623728993</v>
      </c>
      <c r="BE209" s="69" t="n">
        <f aca="false">(BC$2-COUNTA(BA201:BA209))/BD209</f>
        <v>0.970397377575061</v>
      </c>
    </row>
    <row r="210" customFormat="false" ht="14.4" hidden="true" customHeight="false" outlineLevel="1" collapsed="false">
      <c r="A210" s="70" t="s">
        <v>42</v>
      </c>
      <c r="B210" s="72" t="n">
        <v>0.005</v>
      </c>
      <c r="C210" s="66" t="n">
        <f aca="false">($B$31-SUM(D201:D209))*B210</f>
        <v>5.11296381827172</v>
      </c>
      <c r="D210" s="66" t="n">
        <f aca="false">E210-C210</f>
        <v>1022.59276365463</v>
      </c>
      <c r="E210" s="66" t="n">
        <f aca="false">E209</f>
        <v>1027.7057274729</v>
      </c>
      <c r="F210" s="68" t="n">
        <f aca="false">($B206-SUM(D201:D209))/D210-1</f>
        <v>-2.78999046088302E-013</v>
      </c>
      <c r="G210" s="69" t="n">
        <f aca="false">(E$2-COUNTA(C201:C210))/F210</f>
        <v>0</v>
      </c>
      <c r="H210" s="66" t="n">
        <f aca="false">($B$31-SUM(I201:I209))*B210</f>
        <v>9.29612442422813</v>
      </c>
      <c r="I210" s="66" t="n">
        <f aca="false">J210-H210</f>
        <v>927.29420690569</v>
      </c>
      <c r="J210" s="66" t="n">
        <f aca="false">J209</f>
        <v>936.590331329918</v>
      </c>
      <c r="K210" s="68" t="n">
        <f aca="false">($B206-SUM(I201:I209))/I210-1</f>
        <v>1.0049999999997</v>
      </c>
      <c r="L210" s="69" t="n">
        <f aca="false">(J$2-COUNTA(H201:H210))/K210</f>
        <v>0.995024875622192</v>
      </c>
      <c r="M210" s="66" t="n">
        <f aca="false">($B$31-SUM(N201:N209))*B210</f>
        <v>12.7819326292508</v>
      </c>
      <c r="N210" s="66" t="n">
        <f aca="false">O210-M210</f>
        <v>847.882364441582</v>
      </c>
      <c r="O210" s="66" t="n">
        <f aca="false">O209</f>
        <v>860.664297070833</v>
      </c>
      <c r="P210" s="68" t="n">
        <f aca="false">($B206-SUM(N201:N209))/N210-1</f>
        <v>2.01502499999962</v>
      </c>
      <c r="Q210" s="69" t="n">
        <f aca="false">(O$2-COUNTA(M201:M210))/P210</f>
        <v>0.992543516830004</v>
      </c>
      <c r="R210" s="66" t="n">
        <f aca="false">($B$31-SUM(S201:S209))*B210</f>
        <v>15.7313159188733</v>
      </c>
      <c r="S210" s="66" t="n">
        <f aca="false">T210-R210</f>
        <v>780.691071236094</v>
      </c>
      <c r="T210" s="66" t="n">
        <f aca="false">T209</f>
        <v>796.422387154967</v>
      </c>
      <c r="U210" s="68" t="n">
        <f aca="false">($B206-SUM(S201:S209))/S210-1</f>
        <v>3.03010012499961</v>
      </c>
      <c r="V210" s="69" t="n">
        <f aca="false">(T$2-COUNTA(R201:R210))/U210</f>
        <v>0.990066293601563</v>
      </c>
      <c r="W210" s="66" t="n">
        <f aca="false">($B$31-SUM(X201:X209))*B210</f>
        <v>18.2592224977249</v>
      </c>
      <c r="X210" s="66" t="n">
        <f aca="false">Y210-W210</f>
        <v>723.101637969373</v>
      </c>
      <c r="Y210" s="66" t="n">
        <f aca="false">Y209</f>
        <v>741.360860467097</v>
      </c>
      <c r="Z210" s="68" t="n">
        <f aca="false">($B206-SUM(X201:X209))/X210-1</f>
        <v>4.05025062562457</v>
      </c>
      <c r="AA210" s="69" t="n">
        <f aca="false">(Y$2-COUNTA(W201:W210))/Z210</f>
        <v>0.987593205885422</v>
      </c>
      <c r="AB210" s="66" t="n">
        <f aca="false">($B$31-SUM(AC201:AC209))*B210</f>
        <v>20.4499477164992</v>
      </c>
      <c r="AC210" s="66" t="n">
        <f aca="false">AD210-AB210</f>
        <v>673.193692459123</v>
      </c>
      <c r="AD210" s="66" t="n">
        <f aca="false">AD209</f>
        <v>693.643640175622</v>
      </c>
      <c r="AE210" s="68" t="n">
        <f aca="false">($B206-SUM(AC201:AC209))/AC210-1</f>
        <v>5.07550187875265</v>
      </c>
      <c r="AF210" s="69" t="n">
        <f aca="false">(AD$2-COUNTA(AB201:AB210))/AE210</f>
        <v>0.985124253609536</v>
      </c>
      <c r="AG210" s="66" t="n">
        <f aca="false">($B$31-SUM(AH201:AH209))*B210</f>
        <v>22.3667130888087</v>
      </c>
      <c r="AH210" s="66" t="n">
        <f aca="false">AI210-AG210</f>
        <v>629.52695555513</v>
      </c>
      <c r="AI210" s="66" t="n">
        <f aca="false">AI209</f>
        <v>651.893668643939</v>
      </c>
      <c r="AJ210" s="68" t="n">
        <f aca="false">($B206-SUM(AH201:AH209))/AH210-1</f>
        <v>6.10587938814639</v>
      </c>
      <c r="AK210" s="69" t="n">
        <f aca="false">(AI$2-COUNTA(AG201:AG210))/AJ210</f>
        <v>0.982659436681317</v>
      </c>
      <c r="AL210" s="66" t="n">
        <f aca="false">($B$31-SUM(AM201:AM209))*B210</f>
        <v>24.0578644785616</v>
      </c>
      <c r="AM210" s="66" t="n">
        <f aca="false">AN210-AL210</f>
        <v>591.0000373063</v>
      </c>
      <c r="AN210" s="66" t="n">
        <f aca="false">AN209</f>
        <v>615.057901784861</v>
      </c>
      <c r="AO210" s="68" t="n">
        <f aca="false">($B206-SUM(AM201:AM209))/AM210-1</f>
        <v>7.1414087850871</v>
      </c>
      <c r="AP210" s="69" t="n">
        <f aca="false">(AN$2-COUNTA(AL201:AL210))/AO210</f>
        <v>0.980198754987616</v>
      </c>
      <c r="AQ210" s="66" t="n">
        <f aca="false">($B$31-SUM(AR201:AR209))*B210</f>
        <v>25.561004224879</v>
      </c>
      <c r="AR210" s="66" t="n">
        <f aca="false">AS210-AQ210</f>
        <v>556.756301072016</v>
      </c>
      <c r="AS210" s="66" t="n">
        <f aca="false">AS209</f>
        <v>582.317305296895</v>
      </c>
      <c r="AT210" s="68" t="n">
        <f aca="false">($B206-SUM(AR201:AR209))/AR210-1</f>
        <v>8.18211582901248</v>
      </c>
      <c r="AU210" s="69" t="n">
        <f aca="false">(AS$2-COUNTA(AQ201:AQ210))/AT210</f>
        <v>0.977742208394714</v>
      </c>
      <c r="AV210" s="66" t="n">
        <f aca="false">($B$31-SUM(AW201:AW209))*B210</f>
        <v>26.9058183854605</v>
      </c>
      <c r="AW210" s="66" t="n">
        <f aca="false">AX210-AV210</f>
        <v>526.119454756225</v>
      </c>
      <c r="AX210" s="66" t="n">
        <f aca="false">AX209</f>
        <v>553.025273141686</v>
      </c>
      <c r="AY210" s="68" t="n">
        <f aca="false">($B206-SUM(AW201:AW209))/AW210-1</f>
        <v>9.22802640815752</v>
      </c>
      <c r="AZ210" s="69" t="n">
        <f aca="false">(AX$2-COUNTA(AV201:AV210))/AY210</f>
        <v>0.975289796748311</v>
      </c>
      <c r="BA210" s="66" t="n">
        <f aca="false">($B$31-SUM(BB201:BB209))*B210</f>
        <v>28.116055806939</v>
      </c>
      <c r="BB210" s="66" t="n">
        <f aca="false">BC210-BA210</f>
        <v>498.548464671304</v>
      </c>
      <c r="BC210" s="66" t="n">
        <f aca="false">BC209</f>
        <v>526.664520478243</v>
      </c>
      <c r="BD210" s="68" t="n">
        <f aca="false">($B206-SUM(BB201:BB209))/BB210-1</f>
        <v>10.2791665401983</v>
      </c>
      <c r="BE210" s="69" t="n">
        <f aca="false">(BC$2-COUNTA(BA201:BA210))/BD210</f>
        <v>0.972841519873565</v>
      </c>
    </row>
    <row r="211" customFormat="false" ht="14.4" hidden="true" customHeight="false" outlineLevel="1" collapsed="false">
      <c r="A211" s="66"/>
      <c r="B211" s="66"/>
      <c r="C211" s="66"/>
      <c r="D211" s="66" t="n">
        <f aca="false">SUM($D201:D210)-$B206</f>
        <v>2.85581336356699E-010</v>
      </c>
      <c r="E211" s="66"/>
      <c r="F211" s="68"/>
      <c r="G211" s="69"/>
      <c r="H211" s="66" t="n">
        <f aca="false">($B$31-SUM(I201:I210))*B210</f>
        <v>4.65965338969968</v>
      </c>
      <c r="I211" s="66" t="n">
        <f aca="false">J211-H211</f>
        <v>931.930677940218</v>
      </c>
      <c r="J211" s="66" t="n">
        <f aca="false">J210</f>
        <v>936.590331329918</v>
      </c>
      <c r="K211" s="68" t="n">
        <f aca="false">($B206-SUM(I201:I210))/I211-1</f>
        <v>-3.02868841117743E-013</v>
      </c>
      <c r="L211" s="69" t="n">
        <f aca="false">(J$2-COUNTA(H201:H211))/K211</f>
        <v>0</v>
      </c>
      <c r="M211" s="66" t="n">
        <f aca="false">($B$31-SUM(N201:N210))*B210</f>
        <v>8.54252080704288</v>
      </c>
      <c r="N211" s="66" t="n">
        <f aca="false">O211-M211</f>
        <v>852.12177626379</v>
      </c>
      <c r="O211" s="66" t="n">
        <f aca="false">O210</f>
        <v>860.664297070833</v>
      </c>
      <c r="P211" s="68" t="n">
        <f aca="false">($B206-SUM(N201:N210))/N211-1</f>
        <v>1.00499999999962</v>
      </c>
      <c r="Q211" s="69" t="n">
        <f aca="false">(O$2-COUNTA(M201:M211))/P211</f>
        <v>0.995024875622267</v>
      </c>
      <c r="R211" s="66" t="n">
        <f aca="false">($B$31-SUM(S201:S210))*B210</f>
        <v>11.8278605626929</v>
      </c>
      <c r="S211" s="66" t="n">
        <f aca="false">T211-R211</f>
        <v>784.594526592274</v>
      </c>
      <c r="T211" s="66" t="n">
        <f aca="false">T210</f>
        <v>796.422387154967</v>
      </c>
      <c r="U211" s="68" t="n">
        <f aca="false">($B206-SUM(S201:S210))/S211-1</f>
        <v>2.01502499999962</v>
      </c>
      <c r="V211" s="69" t="n">
        <f aca="false">(T$2-COUNTA(R201:R211))/U211</f>
        <v>0.992543516830005</v>
      </c>
      <c r="W211" s="66" t="n">
        <f aca="false">($B$31-SUM(X201:X210))*B210</f>
        <v>14.643714307878</v>
      </c>
      <c r="X211" s="66" t="n">
        <f aca="false">Y211-W211</f>
        <v>726.71714615922</v>
      </c>
      <c r="Y211" s="66" t="n">
        <f aca="false">Y210</f>
        <v>741.360860467097</v>
      </c>
      <c r="Z211" s="68" t="n">
        <f aca="false">($B206-SUM(X201:X210))/X211-1</f>
        <v>3.03010012499957</v>
      </c>
      <c r="AA211" s="69" t="n">
        <f aca="false">(Y$2-COUNTA(W201:W211))/Z211</f>
        <v>0.990066293601578</v>
      </c>
      <c r="AB211" s="66" t="n">
        <f aca="false">($B$31-SUM(AC201:AC210))*B210</f>
        <v>17.0839792542035</v>
      </c>
      <c r="AC211" s="66" t="n">
        <f aca="false">AD211-AB211</f>
        <v>676.559660921419</v>
      </c>
      <c r="AD211" s="66" t="n">
        <f aca="false">AD210</f>
        <v>693.643640175622</v>
      </c>
      <c r="AE211" s="68" t="n">
        <f aca="false">($B206-SUM(AC201:AC210))/AC211-1</f>
        <v>4.05025062562452</v>
      </c>
      <c r="AF211" s="69" t="n">
        <f aca="false">(AD$2-COUNTA(AB201:AB211))/AE211</f>
        <v>0.987593205885432</v>
      </c>
      <c r="AG211" s="66" t="n">
        <f aca="false">($B$31-SUM(AH201:AH210))*B210</f>
        <v>19.2190783110331</v>
      </c>
      <c r="AH211" s="66" t="n">
        <f aca="false">AI211-AG211</f>
        <v>632.674590332906</v>
      </c>
      <c r="AI211" s="66" t="n">
        <f aca="false">AI210</f>
        <v>651.893668643939</v>
      </c>
      <c r="AJ211" s="68" t="n">
        <f aca="false">($B206-SUM(AH201:AH210))/AH211-1</f>
        <v>5.07550187875263</v>
      </c>
      <c r="AK211" s="69" t="n">
        <f aca="false">(AI$2-COUNTA(AG201:AG211))/AJ211</f>
        <v>0.98512425360954</v>
      </c>
      <c r="AL211" s="66" t="n">
        <f aca="false">($B$31-SUM(AM201:AM210))*B210</f>
        <v>21.1028642920301</v>
      </c>
      <c r="AM211" s="66" t="n">
        <f aca="false">AN211-AL211</f>
        <v>593.955037492831</v>
      </c>
      <c r="AN211" s="66" t="n">
        <f aca="false">AN210</f>
        <v>615.057901784861</v>
      </c>
      <c r="AO211" s="68" t="n">
        <f aca="false">($B206-SUM(AM201:AM210))/AM211-1</f>
        <v>6.10587938814637</v>
      </c>
      <c r="AP211" s="69" t="n">
        <f aca="false">(AN$2-COUNTA(AL201:AL211))/AO211</f>
        <v>0.982659436681321</v>
      </c>
      <c r="AQ211" s="66" t="n">
        <f aca="false">($B$31-SUM(AR201:AR210))*B210</f>
        <v>22.7772227195189</v>
      </c>
      <c r="AR211" s="66" t="n">
        <f aca="false">AS211-AQ211</f>
        <v>559.540082577376</v>
      </c>
      <c r="AS211" s="66" t="n">
        <f aca="false">AS210</f>
        <v>582.317305296895</v>
      </c>
      <c r="AT211" s="68" t="n">
        <f aca="false">($B206-SUM(AR201:AR210))/AR211-1</f>
        <v>7.14140878508704</v>
      </c>
      <c r="AU211" s="69" t="n">
        <f aca="false">(AS$2-COUNTA(AQ201:AQ211))/AT211</f>
        <v>0.980198754987624</v>
      </c>
      <c r="AV211" s="66" t="n">
        <f aca="false">($B$31-SUM(AW201:AW210))*B210</f>
        <v>24.2752211116794</v>
      </c>
      <c r="AW211" s="66" t="n">
        <f aca="false">AX211-AV211</f>
        <v>528.750052030006</v>
      </c>
      <c r="AX211" s="66" t="n">
        <f aca="false">AX210</f>
        <v>553.025273141686</v>
      </c>
      <c r="AY211" s="68" t="n">
        <f aca="false">($B206-SUM(AW201:AW210))/AW211-1</f>
        <v>8.18211582901246</v>
      </c>
      <c r="AZ211" s="69" t="n">
        <f aca="false">(AX$2-COUNTA(AV201:AV211))/AY211</f>
        <v>0.977742208394715</v>
      </c>
      <c r="BA211" s="66" t="n">
        <f aca="false">($B$31-SUM(BB201:BB210))*B210</f>
        <v>25.6233134835825</v>
      </c>
      <c r="BB211" s="66" t="n">
        <f aca="false">BC211-BA211</f>
        <v>501.041206994661</v>
      </c>
      <c r="BC211" s="66" t="n">
        <f aca="false">BC210</f>
        <v>526.664520478243</v>
      </c>
      <c r="BD211" s="68" t="n">
        <f aca="false">($B206-SUM(BB201:BB210))/BB211-1</f>
        <v>9.22802640815751</v>
      </c>
      <c r="BE211" s="69" t="n">
        <f aca="false">(BC$2-COUNTA(BA201:BA211))/BD211</f>
        <v>0.975289796748313</v>
      </c>
    </row>
    <row r="212" customFormat="false" ht="14.4" hidden="true" customHeight="false" outlineLevel="1" collapsed="false">
      <c r="A212" s="66"/>
      <c r="B212" s="66"/>
      <c r="C212" s="66"/>
      <c r="D212" s="66"/>
      <c r="E212" s="66"/>
      <c r="F212" s="68"/>
      <c r="G212" s="69"/>
      <c r="H212" s="66"/>
      <c r="I212" s="66" t="n">
        <f aca="false">SUM($I201:I211)-$B206</f>
        <v>2.81943357549608E-010</v>
      </c>
      <c r="J212" s="66"/>
      <c r="K212" s="68"/>
      <c r="L212" s="69"/>
      <c r="M212" s="66" t="n">
        <f aca="false">($B$31-SUM(N201:N211))*B210</f>
        <v>4.28191192572393</v>
      </c>
      <c r="N212" s="66" t="n">
        <f aca="false">O212-M212</f>
        <v>856.382385145109</v>
      </c>
      <c r="O212" s="66" t="n">
        <f aca="false">O211</f>
        <v>860.664297070833</v>
      </c>
      <c r="P212" s="68" t="n">
        <f aca="false">($B206-SUM(N201:N211))/N212-1</f>
        <v>-3.78252984489791E-013</v>
      </c>
      <c r="Q212" s="69" t="n">
        <f aca="false">(O$2-COUNTA(M201:M212))/P212</f>
        <v>0</v>
      </c>
      <c r="R212" s="66" t="n">
        <f aca="false">($B$31-SUM(S201:S211))*B210</f>
        <v>7.90488792973148</v>
      </c>
      <c r="S212" s="66" t="n">
        <f aca="false">T212-R212</f>
        <v>788.517499225235</v>
      </c>
      <c r="T212" s="66" t="n">
        <f aca="false">T211</f>
        <v>796.422387154967</v>
      </c>
      <c r="U212" s="68" t="n">
        <f aca="false">($B206-SUM(S201:S211))/S212-1</f>
        <v>1.00499999999962</v>
      </c>
      <c r="V212" s="69" t="n">
        <f aca="false">(T$2-COUNTA(R201:R212))/U212</f>
        <v>0.995024875622269</v>
      </c>
      <c r="W212" s="66" t="n">
        <f aca="false">($B$31-SUM(X201:X211))*B210</f>
        <v>11.0101285770819</v>
      </c>
      <c r="X212" s="66" t="n">
        <f aca="false">Y212-W212</f>
        <v>730.350731890016</v>
      </c>
      <c r="Y212" s="66" t="n">
        <f aca="false">Y211</f>
        <v>741.360860467097</v>
      </c>
      <c r="Z212" s="68" t="n">
        <f aca="false">($B206-SUM(X201:X211))/X212-1</f>
        <v>2.01502499999957</v>
      </c>
      <c r="AA212" s="69" t="n">
        <f aca="false">(Y$2-COUNTA(W201:W212))/Z212</f>
        <v>0.992543516830028</v>
      </c>
      <c r="AB212" s="66" t="n">
        <f aca="false">($B$31-SUM(AC201:AC211))*B210</f>
        <v>13.7011809495965</v>
      </c>
      <c r="AC212" s="66" t="n">
        <f aca="false">AD212-AB212</f>
        <v>679.942459226026</v>
      </c>
      <c r="AD212" s="66" t="n">
        <f aca="false">AD211</f>
        <v>693.643640175622</v>
      </c>
      <c r="AE212" s="68" t="n">
        <f aca="false">($B206-SUM(AC201:AC211))/AC212-1</f>
        <v>3.03010012499953</v>
      </c>
      <c r="AF212" s="69" t="n">
        <f aca="false">(AD$2-COUNTA(AB201:AB212))/AE212</f>
        <v>0.990066293601592</v>
      </c>
      <c r="AG212" s="66" t="n">
        <f aca="false">($B$31-SUM(AH201:AH211))*B210</f>
        <v>16.0557053593686</v>
      </c>
      <c r="AH212" s="66" t="n">
        <f aca="false">AI212-AG212</f>
        <v>635.83796328457</v>
      </c>
      <c r="AI212" s="66" t="n">
        <f aca="false">AI211</f>
        <v>651.893668643939</v>
      </c>
      <c r="AJ212" s="68" t="n">
        <f aca="false">($B206-SUM(AH201:AH211))/AH212-1</f>
        <v>4.05025062562451</v>
      </c>
      <c r="AK212" s="69" t="n">
        <f aca="false">(AI$2-COUNTA(AG201:AG212))/AJ212</f>
        <v>0.987593205885436</v>
      </c>
      <c r="AL212" s="66" t="n">
        <f aca="false">($B$31-SUM(AM201:AM211))*B210</f>
        <v>18.1330891045659</v>
      </c>
      <c r="AM212" s="66" t="n">
        <f aca="false">AN212-AL212</f>
        <v>596.924812680296</v>
      </c>
      <c r="AN212" s="66" t="n">
        <f aca="false">AN211</f>
        <v>615.057901784861</v>
      </c>
      <c r="AO212" s="68" t="n">
        <f aca="false">($B206-SUM(AM201:AM211))/AM212-1</f>
        <v>5.07550187875261</v>
      </c>
      <c r="AP212" s="69" t="n">
        <f aca="false">(AN$2-COUNTA(AL201:AL212))/AO212</f>
        <v>0.985124253609544</v>
      </c>
      <c r="AQ212" s="66" t="n">
        <f aca="false">($B$31-SUM(AR201:AR211))*B210</f>
        <v>19.979522306632</v>
      </c>
      <c r="AR212" s="66" t="n">
        <f aca="false">AS212-AQ212</f>
        <v>562.337782990263</v>
      </c>
      <c r="AS212" s="66" t="n">
        <f aca="false">AS211</f>
        <v>582.317305296895</v>
      </c>
      <c r="AT212" s="68" t="n">
        <f aca="false">($B206-SUM(AR201:AR211))/AR212-1</f>
        <v>6.10587938814631</v>
      </c>
      <c r="AU212" s="69" t="n">
        <f aca="false">(AS$2-COUNTA(AQ201:AQ212))/AT212</f>
        <v>0.982659436681331</v>
      </c>
      <c r="AV212" s="66" t="n">
        <f aca="false">($B$31-SUM(AW201:AW211))*B210</f>
        <v>21.6314708515294</v>
      </c>
      <c r="AW212" s="66" t="n">
        <f aca="false">AX212-AV212</f>
        <v>531.393802290156</v>
      </c>
      <c r="AX212" s="66" t="n">
        <f aca="false">AX211</f>
        <v>553.025273141686</v>
      </c>
      <c r="AY212" s="68" t="n">
        <f aca="false">($B206-SUM(AW201:AW211))/AW212-1</f>
        <v>7.14140878508702</v>
      </c>
      <c r="AZ212" s="69" t="n">
        <f aca="false">(AX$2-COUNTA(AV201:AV212))/AY212</f>
        <v>0.980198754987627</v>
      </c>
      <c r="BA212" s="66" t="n">
        <f aca="false">($B$31-SUM(BB201:BB211))*B210</f>
        <v>23.1181074486092</v>
      </c>
      <c r="BB212" s="66" t="n">
        <f aca="false">BC212-BA212</f>
        <v>503.546413029634</v>
      </c>
      <c r="BC212" s="66" t="n">
        <f aca="false">BC211</f>
        <v>526.664520478243</v>
      </c>
      <c r="BD212" s="68" t="n">
        <f aca="false">($B206-SUM(BB201:BB211))/BB212-1</f>
        <v>8.18211582901244</v>
      </c>
      <c r="BE212" s="69" t="n">
        <f aca="false">(BC$2-COUNTA(BA201:BA212))/BD212</f>
        <v>0.977742208394717</v>
      </c>
    </row>
    <row r="213" customFormat="false" ht="14.4" hidden="true" customHeight="false" outlineLevel="1" collapsed="false">
      <c r="A213" s="66"/>
      <c r="B213" s="66"/>
      <c r="C213" s="66"/>
      <c r="D213" s="66"/>
      <c r="E213" s="66"/>
      <c r="F213" s="68"/>
      <c r="G213" s="69"/>
      <c r="H213" s="66"/>
      <c r="I213" s="66"/>
      <c r="J213" s="66"/>
      <c r="K213" s="68"/>
      <c r="L213" s="69"/>
      <c r="M213" s="66"/>
      <c r="N213" s="66" t="n">
        <f aca="false">SUM($N201:N212)-$B206</f>
        <v>3.23780113831162E-010</v>
      </c>
      <c r="O213" s="66"/>
      <c r="P213" s="68"/>
      <c r="Q213" s="69"/>
      <c r="R213" s="66" t="n">
        <f aca="false">($B$31-SUM(S201:S212))*B210</f>
        <v>3.9623004336053</v>
      </c>
      <c r="S213" s="66" t="n">
        <f aca="false">T213-R213</f>
        <v>792.460086721362</v>
      </c>
      <c r="T213" s="66" t="n">
        <f aca="false">T212</f>
        <v>796.422387154967</v>
      </c>
      <c r="U213" s="68" t="n">
        <f aca="false">($B206-SUM(S201:S212))/S213-1</f>
        <v>-3.81472631261204E-013</v>
      </c>
      <c r="V213" s="69" t="n">
        <f aca="false">(T$2-COUNTA(R201:R213))/U213</f>
        <v>0</v>
      </c>
      <c r="W213" s="66" t="n">
        <f aca="false">($B$31-SUM(X201:X212))*B210</f>
        <v>7.35837491763183</v>
      </c>
      <c r="X213" s="66" t="n">
        <f aca="false">Y213-W213</f>
        <v>734.002485549466</v>
      </c>
      <c r="Y213" s="66" t="n">
        <f aca="false">Y212</f>
        <v>741.360860467097</v>
      </c>
      <c r="Z213" s="68" t="n">
        <f aca="false">($B206-SUM(X201:X212))/X213-1</f>
        <v>1.00499999999957</v>
      </c>
      <c r="AA213" s="69" t="n">
        <f aca="false">(Y$2-COUNTA(W201:W213))/Z213</f>
        <v>0.995024875622313</v>
      </c>
      <c r="AB213" s="66" t="n">
        <f aca="false">($B$31-SUM(AC201:AC212))*B210</f>
        <v>10.3014686534663</v>
      </c>
      <c r="AC213" s="66" t="n">
        <f aca="false">AD213-AB213</f>
        <v>683.342171522156</v>
      </c>
      <c r="AD213" s="66" t="n">
        <f aca="false">AD212</f>
        <v>693.643640175622</v>
      </c>
      <c r="AE213" s="68" t="n">
        <f aca="false">($B206-SUM(AC201:AC212))/AC213-1</f>
        <v>2.01502499999953</v>
      </c>
      <c r="AF213" s="69" t="n">
        <f aca="false">(AD$2-COUNTA(AB201:AB213))/AE213</f>
        <v>0.992543516830048</v>
      </c>
      <c r="AG213" s="66" t="n">
        <f aca="false">($B$31-SUM(AH201:AH212))*B210</f>
        <v>12.8765155429457</v>
      </c>
      <c r="AH213" s="66" t="n">
        <f aca="false">AI213-AG213</f>
        <v>639.017153100993</v>
      </c>
      <c r="AI213" s="66" t="n">
        <f aca="false">AI212</f>
        <v>651.893668643939</v>
      </c>
      <c r="AJ213" s="68" t="n">
        <f aca="false">($B206-SUM(AH201:AH212))/AH213-1</f>
        <v>3.03010012499951</v>
      </c>
      <c r="AK213" s="69" t="n">
        <f aca="false">(AI$2-COUNTA(AG201:AG213))/AJ213</f>
        <v>0.990066293601597</v>
      </c>
      <c r="AL213" s="66" t="n">
        <f aca="false">($B$31-SUM(AM201:AM212))*B210</f>
        <v>15.1484650411644</v>
      </c>
      <c r="AM213" s="66" t="n">
        <f aca="false">AN213-AL213</f>
        <v>599.909436743697</v>
      </c>
      <c r="AN213" s="66" t="n">
        <f aca="false">AN212</f>
        <v>615.057901784861</v>
      </c>
      <c r="AO213" s="68" t="n">
        <f aca="false">($B206-SUM(AM201:AM212))/AM213-1</f>
        <v>4.05025062562448</v>
      </c>
      <c r="AP213" s="69" t="n">
        <f aca="false">(AN$2-COUNTA(AL201:AL213))/AO213</f>
        <v>0.987593205885442</v>
      </c>
      <c r="AQ213" s="66" t="n">
        <f aca="false">($B$31-SUM(AR201:AR212))*B210</f>
        <v>17.1678333916807</v>
      </c>
      <c r="AR213" s="66" t="n">
        <f aca="false">AS213-AQ213</f>
        <v>565.149471905215</v>
      </c>
      <c r="AS213" s="66" t="n">
        <f aca="false">AS212</f>
        <v>582.317305296895</v>
      </c>
      <c r="AT213" s="68" t="n">
        <f aca="false">($B206-SUM(AR201:AR212))/AR213-1</f>
        <v>5.07550187875255</v>
      </c>
      <c r="AU213" s="69" t="n">
        <f aca="false">(AS$2-COUNTA(AQ201:AQ213))/AT213</f>
        <v>0.985124253609556</v>
      </c>
      <c r="AV213" s="66" t="n">
        <f aca="false">($B$31-SUM(AW201:AW212))*B210</f>
        <v>18.9745018400786</v>
      </c>
      <c r="AW213" s="66" t="n">
        <f aca="false">AX213-AV213</f>
        <v>534.050771301607</v>
      </c>
      <c r="AX213" s="66" t="n">
        <f aca="false">AX212</f>
        <v>553.025273141686</v>
      </c>
      <c r="AY213" s="68" t="n">
        <f aca="false">($B206-SUM(AW201:AW212))/AW213-1</f>
        <v>6.10587938814629</v>
      </c>
      <c r="AZ213" s="69" t="n">
        <f aca="false">(AX$2-COUNTA(AV201:AV213))/AY213</f>
        <v>0.982659436681334</v>
      </c>
      <c r="BA213" s="66" t="n">
        <f aca="false">($B$31-SUM(BB201:BB212))*B210</f>
        <v>20.600375383461</v>
      </c>
      <c r="BB213" s="66" t="n">
        <f aca="false">BC213-BA213</f>
        <v>506.064145094782</v>
      </c>
      <c r="BC213" s="66" t="n">
        <f aca="false">BC212</f>
        <v>526.664520478243</v>
      </c>
      <c r="BD213" s="68" t="n">
        <f aca="false">($B206-SUM(BB201:BB212))/BB213-1</f>
        <v>7.14140878508701</v>
      </c>
      <c r="BE213" s="69" t="n">
        <f aca="false">(BC$2-COUNTA(BA201:BA213))/BD213</f>
        <v>0.980198754987629</v>
      </c>
    </row>
    <row r="214" customFormat="false" ht="14.4" hidden="true" customHeight="false" outlineLevel="1" collapsed="false">
      <c r="A214" s="66"/>
      <c r="B214" s="66"/>
      <c r="C214" s="66"/>
      <c r="D214" s="66"/>
      <c r="E214" s="66"/>
      <c r="F214" s="68"/>
      <c r="G214" s="69"/>
      <c r="H214" s="66"/>
      <c r="I214" s="66"/>
      <c r="J214" s="66"/>
      <c r="K214" s="68"/>
      <c r="L214" s="69"/>
      <c r="M214" s="66"/>
      <c r="N214" s="66"/>
      <c r="O214" s="66"/>
      <c r="P214" s="68"/>
      <c r="Q214" s="69"/>
      <c r="R214" s="66"/>
      <c r="S214" s="66" t="n">
        <f aca="false">SUM($S201:S213)-$B206</f>
        <v>3.01952240988612E-010</v>
      </c>
      <c r="T214" s="66"/>
      <c r="U214" s="68"/>
      <c r="V214" s="69"/>
      <c r="W214" s="66" t="n">
        <f aca="false">($B$31-SUM(X201:X213))*B210</f>
        <v>3.6883624898845</v>
      </c>
      <c r="X214" s="66" t="n">
        <f aca="false">Y214-W214</f>
        <v>737.672497977213</v>
      </c>
      <c r="Y214" s="66" t="n">
        <f aca="false">Y213</f>
        <v>741.360860467097</v>
      </c>
      <c r="Z214" s="68" t="n">
        <f aca="false">($B206-SUM(X201:X213))/X214-1</f>
        <v>-4.23550083894497E-013</v>
      </c>
      <c r="AA214" s="69" t="n">
        <v>0</v>
      </c>
      <c r="AB214" s="66" t="n">
        <f aca="false">($B$31-SUM(AC201:AC213))*B210</f>
        <v>6.88475779585555</v>
      </c>
      <c r="AC214" s="66" t="n">
        <f aca="false">AD214-AB214</f>
        <v>686.758882379767</v>
      </c>
      <c r="AD214" s="66" t="n">
        <f aca="false">AD213</f>
        <v>693.643640175622</v>
      </c>
      <c r="AE214" s="68" t="n">
        <f aca="false">($B206-SUM(AC201:AC213))/AC214-1</f>
        <v>1.00499999999953</v>
      </c>
      <c r="AF214" s="69" t="n">
        <f aca="false">(AD$2-COUNTA(AB201:AB214))/AE214</f>
        <v>0.995024875622355</v>
      </c>
      <c r="AG214" s="66" t="n">
        <f aca="false">($B$31-SUM(AH201:AH213))*B210</f>
        <v>9.68142977744075</v>
      </c>
      <c r="AH214" s="66" t="n">
        <f aca="false">AI214-AG214</f>
        <v>642.212238866498</v>
      </c>
      <c r="AI214" s="66" t="n">
        <f aca="false">AI213</f>
        <v>651.893668643939</v>
      </c>
      <c r="AJ214" s="68" t="n">
        <f aca="false">($B206-SUM(AH201:AH213))/AH214-1</f>
        <v>2.01502499999951</v>
      </c>
      <c r="AK214" s="69" t="n">
        <f aca="false">(AI$2-COUNTA(AG201:AG214))/AJ214</f>
        <v>0.992543516830056</v>
      </c>
      <c r="AL214" s="66" t="n">
        <f aca="false">($B$31-SUM(AM201:AM213))*B210</f>
        <v>12.1489178574459</v>
      </c>
      <c r="AM214" s="66" t="n">
        <f aca="false">AN214-AL214</f>
        <v>602.908983927416</v>
      </c>
      <c r="AN214" s="66" t="n">
        <f aca="false">AN213</f>
        <v>615.057901784861</v>
      </c>
      <c r="AO214" s="68" t="n">
        <f aca="false">($B206-SUM(AM201:AM213))/AM214-1</f>
        <v>3.03010012499949</v>
      </c>
      <c r="AP214" s="69" t="n">
        <f aca="false">(AN$2-COUNTA(AL201:AL214))/AO214</f>
        <v>0.990066293601605</v>
      </c>
      <c r="AQ214" s="66" t="n">
        <f aca="false">($B$31-SUM(AR201:AR213))*B210</f>
        <v>14.3420860321546</v>
      </c>
      <c r="AR214" s="66" t="n">
        <f aca="false">AS214-AQ214</f>
        <v>567.975219264741</v>
      </c>
      <c r="AS214" s="66" t="n">
        <f aca="false">AS213</f>
        <v>582.317305296895</v>
      </c>
      <c r="AT214" s="68" t="n">
        <f aca="false">($B206-SUM(AR201:AR213))/AR214-1</f>
        <v>4.05025062562442</v>
      </c>
      <c r="AU214" s="69" t="n">
        <f aca="false">(AS$2-COUNTA(AQ201:AQ214))/AT214</f>
        <v>0.987593205885456</v>
      </c>
      <c r="AV214" s="66" t="n">
        <f aca="false">($B$31-SUM(AW201:AW213))*B210</f>
        <v>16.3042479835706</v>
      </c>
      <c r="AW214" s="66" t="n">
        <f aca="false">AX214-AV214</f>
        <v>536.721025158115</v>
      </c>
      <c r="AX214" s="66" t="n">
        <f aca="false">AX213</f>
        <v>553.025273141686</v>
      </c>
      <c r="AY214" s="68" t="n">
        <f aca="false">($B206-SUM(AW201:AW213))/AW214-1</f>
        <v>5.07550187875253</v>
      </c>
      <c r="AZ214" s="69" t="n">
        <f aca="false">(AX$2-COUNTA(AV201:AV214))/AY214</f>
        <v>0.985124253609559</v>
      </c>
      <c r="BA214" s="66" t="n">
        <f aca="false">($B$31-SUM(BB201:BB213))*B210</f>
        <v>18.0700546579871</v>
      </c>
      <c r="BB214" s="66" t="n">
        <f aca="false">BC214-BA214</f>
        <v>508.594465820256</v>
      </c>
      <c r="BC214" s="66" t="n">
        <f aca="false">BC213</f>
        <v>526.664520478243</v>
      </c>
      <c r="BD214" s="68" t="n">
        <f aca="false">($B206-SUM(BB201:BB213))/BB214-1</f>
        <v>6.10587938814628</v>
      </c>
      <c r="BE214" s="69" t="n">
        <f aca="false">(BC$2-COUNTA(BA201:BA214))/BD214</f>
        <v>0.982659436681336</v>
      </c>
    </row>
    <row r="215" customFormat="false" ht="14.4" hidden="true" customHeight="false" outlineLevel="1" collapsed="false">
      <c r="A215" s="66"/>
      <c r="B215" s="66"/>
      <c r="C215" s="66"/>
      <c r="D215" s="66"/>
      <c r="E215" s="66"/>
      <c r="F215" s="68"/>
      <c r="G215" s="69"/>
      <c r="H215" s="66"/>
      <c r="I215" s="66"/>
      <c r="J215" s="66"/>
      <c r="K215" s="68"/>
      <c r="L215" s="69"/>
      <c r="M215" s="66"/>
      <c r="N215" s="66"/>
      <c r="O215" s="66"/>
      <c r="P215" s="68"/>
      <c r="Q215" s="69"/>
      <c r="R215" s="66"/>
      <c r="S215" s="66"/>
      <c r="T215" s="66"/>
      <c r="U215" s="68"/>
      <c r="V215" s="69"/>
      <c r="W215" s="66"/>
      <c r="X215" s="66" t="n">
        <f aca="false">SUM($X201:X214)-$B206</f>
        <v>3.12866177409887E-010</v>
      </c>
      <c r="Y215" s="66"/>
      <c r="Z215" s="68"/>
      <c r="AA215" s="69"/>
      <c r="AB215" s="66" t="n">
        <f aca="false">($B$31-SUM(AC201:AC214))*B210</f>
        <v>3.45096338395671</v>
      </c>
      <c r="AC215" s="66" t="n">
        <f aca="false">AD215-AB215</f>
        <v>690.192676791665</v>
      </c>
      <c r="AD215" s="66" t="n">
        <f aca="false">AD214</f>
        <v>693.643640175622</v>
      </c>
      <c r="AE215" s="68" t="n">
        <f aca="false">($B206-SUM(AC201:AC214))/AC215-1</f>
        <v>-4.67292871064728E-013</v>
      </c>
      <c r="AF215" s="69" t="n">
        <f aca="false">(AD$2-COUNTA(AB201:AB215))/AE215</f>
        <v>0</v>
      </c>
      <c r="AG215" s="66" t="n">
        <f aca="false">($B$31-SUM(AH201:AH214))*B210</f>
        <v>6.47036858310826</v>
      </c>
      <c r="AH215" s="66" t="n">
        <f aca="false">AI215-AG215</f>
        <v>645.423300060831</v>
      </c>
      <c r="AI215" s="66" t="n">
        <f aca="false">AI214</f>
        <v>651.893668643939</v>
      </c>
      <c r="AJ215" s="68" t="n">
        <f aca="false">($B206-SUM(AH201:AH214))/AH215-1</f>
        <v>1.00499999999951</v>
      </c>
      <c r="AK215" s="69" t="n">
        <f aca="false">(AI$2-COUNTA(AG201:AG215))/AJ215</f>
        <v>0.995024875622372</v>
      </c>
      <c r="AL215" s="66" t="n">
        <f aca="false">($B$31-SUM(AM201:AM214))*B210</f>
        <v>9.13437293780887</v>
      </c>
      <c r="AM215" s="66" t="n">
        <f aca="false">AN215-AL215</f>
        <v>605.923528847053</v>
      </c>
      <c r="AN215" s="66" t="n">
        <f aca="false">AN214</f>
        <v>615.057901784861</v>
      </c>
      <c r="AO215" s="68" t="n">
        <f aca="false">($B206-SUM(AM201:AM214))/AM215-1</f>
        <v>2.01502499999949</v>
      </c>
      <c r="AP215" s="69" t="n">
        <f aca="false">(AN$2-COUNTA(AL201:AL215))/AO215</f>
        <v>0.992543516830069</v>
      </c>
      <c r="AQ215" s="66" t="n">
        <f aca="false">($B$31-SUM(AR201:AR214))*B210</f>
        <v>11.5022099358309</v>
      </c>
      <c r="AR215" s="66" t="n">
        <f aca="false">AS215-AQ215</f>
        <v>570.815095361064</v>
      </c>
      <c r="AS215" s="66" t="n">
        <f aca="false">AS214</f>
        <v>582.317305296895</v>
      </c>
      <c r="AT215" s="68" t="n">
        <f aca="false">($B206-SUM(AR201:AR214))/AR215-1</f>
        <v>3.03010012499943</v>
      </c>
      <c r="AU215" s="69" t="n">
        <f aca="false">(AS$2-COUNTA(AQ201:AQ215))/AT215</f>
        <v>0.990066293601624</v>
      </c>
      <c r="AV215" s="66" t="n">
        <f aca="false">($B$31-SUM(AW201:AW214))*B210</f>
        <v>13.62064285778</v>
      </c>
      <c r="AW215" s="66" t="n">
        <f aca="false">AX215-AV215</f>
        <v>539.404630283906</v>
      </c>
      <c r="AX215" s="66" t="n">
        <f aca="false">AX214</f>
        <v>553.025273141686</v>
      </c>
      <c r="AY215" s="68" t="n">
        <f aca="false">($B206-SUM(AW201:AW214))/AW215-1</f>
        <v>4.05025062562441</v>
      </c>
      <c r="AZ215" s="69" t="n">
        <f aca="false">(AX$2-COUNTA(AV201:AV215))/AY215</f>
        <v>0.98759320588546</v>
      </c>
      <c r="BA215" s="66" t="n">
        <f aca="false">($B$31-SUM(BB201:BB214))*B210</f>
        <v>15.5270823288858</v>
      </c>
      <c r="BB215" s="66" t="n">
        <f aca="false">BC215-BA215</f>
        <v>511.137438149357</v>
      </c>
      <c r="BC215" s="66" t="n">
        <f aca="false">BC214</f>
        <v>526.664520478243</v>
      </c>
      <c r="BD215" s="68" t="n">
        <f aca="false">($B206-SUM(BB201:BB214))/BB215-1</f>
        <v>5.07550187875251</v>
      </c>
      <c r="BE215" s="69" t="n">
        <f aca="false">(BC$2-COUNTA(BA201:BA215))/BD215</f>
        <v>0.985124253609562</v>
      </c>
    </row>
    <row r="216" customFormat="false" ht="14.4" hidden="true" customHeight="false" outlineLevel="1" collapsed="false">
      <c r="A216" s="66"/>
      <c r="B216" s="66"/>
      <c r="C216" s="66"/>
      <c r="D216" s="66"/>
      <c r="E216" s="66"/>
      <c r="F216" s="68"/>
      <c r="G216" s="69"/>
      <c r="H216" s="66"/>
      <c r="I216" s="66"/>
      <c r="J216" s="66"/>
      <c r="K216" s="68"/>
      <c r="L216" s="69"/>
      <c r="M216" s="66"/>
      <c r="N216" s="66"/>
      <c r="O216" s="66"/>
      <c r="P216" s="68"/>
      <c r="Q216" s="69"/>
      <c r="R216" s="66"/>
      <c r="S216" s="66"/>
      <c r="T216" s="66"/>
      <c r="U216" s="68"/>
      <c r="V216" s="69"/>
      <c r="W216" s="66"/>
      <c r="X216" s="66"/>
      <c r="Y216" s="66"/>
      <c r="Z216" s="68"/>
      <c r="AA216" s="69"/>
      <c r="AB216" s="66"/>
      <c r="AC216" s="66" t="n">
        <f aca="false">SUM($AC201:AC215)-$B206</f>
        <v>3.21961124427617E-010</v>
      </c>
      <c r="AD216" s="66"/>
      <c r="AE216" s="68"/>
      <c r="AF216" s="69"/>
      <c r="AG216" s="66" t="n">
        <f aca="false">($B$31-SUM(AH201:AH215))*B210</f>
        <v>3.2432520828041</v>
      </c>
      <c r="AH216" s="66" t="n">
        <f aca="false">AI216-AG216</f>
        <v>648.650416561135</v>
      </c>
      <c r="AI216" s="66" t="n">
        <f aca="false">AI215</f>
        <v>651.893668643939</v>
      </c>
      <c r="AJ216" s="68" t="n">
        <f aca="false">($B206-SUM(AH201:AH215))/AH216-1</f>
        <v>-4.84390305643956E-013</v>
      </c>
      <c r="AK216" s="69" t="n">
        <f aca="false">(AI$2-COUNTA(AG201:AG216))/AJ216</f>
        <v>0</v>
      </c>
      <c r="AL216" s="66" t="n">
        <f aca="false">($B$31-SUM(AM201:AM215))*B210</f>
        <v>6.10475529357361</v>
      </c>
      <c r="AM216" s="66" t="n">
        <f aca="false">AN216-AL216</f>
        <v>608.953146491288</v>
      </c>
      <c r="AN216" s="66" t="n">
        <f aca="false">AN215</f>
        <v>615.057901784861</v>
      </c>
      <c r="AO216" s="68" t="n">
        <f aca="false">($B206-SUM(AM201:AM215))/AM216-1</f>
        <v>1.00499999999949</v>
      </c>
      <c r="AP216" s="69" t="n">
        <f aca="false">(AN$2-COUNTA(AL201:AL216))/AO216</f>
        <v>0.995024875622395</v>
      </c>
      <c r="AQ216" s="66" t="n">
        <f aca="false">($B$31-SUM(AR201:AR215))*B210</f>
        <v>8.64813445902561</v>
      </c>
      <c r="AR216" s="66" t="n">
        <f aca="false">AS216-AQ216</f>
        <v>573.66917083787</v>
      </c>
      <c r="AS216" s="66" t="n">
        <f aca="false">AS215</f>
        <v>582.317305296895</v>
      </c>
      <c r="AT216" s="68" t="n">
        <f aca="false">($B206-SUM(AR201:AR215))/AR216-1</f>
        <v>2.01502499999943</v>
      </c>
      <c r="AU216" s="69" t="n">
        <f aca="false">(AS$2-COUNTA(AQ201:AQ216))/AT216</f>
        <v>0.992543516830097</v>
      </c>
      <c r="AV216" s="66" t="n">
        <f aca="false">($B$31-SUM(AW201:AW215))*B210</f>
        <v>10.9236197063605</v>
      </c>
      <c r="AW216" s="66" t="n">
        <f aca="false">AX216-AV216</f>
        <v>542.101653435325</v>
      </c>
      <c r="AX216" s="66" t="n">
        <f aca="false">AX215</f>
        <v>553.025273141686</v>
      </c>
      <c r="AY216" s="68" t="n">
        <f aca="false">($B206-SUM(AW201:AW215))/AW216-1</f>
        <v>3.03010012499941</v>
      </c>
      <c r="AZ216" s="69" t="n">
        <f aca="false">(AX$2-COUNTA(AV201:AV216))/AY216</f>
        <v>0.990066293601629</v>
      </c>
      <c r="BA216" s="66" t="n">
        <f aca="false">($B$31-SUM(BB201:BB215))*B210</f>
        <v>12.971395138139</v>
      </c>
      <c r="BB216" s="66" t="n">
        <f aca="false">BC216-BA216</f>
        <v>513.693125340104</v>
      </c>
      <c r="BC216" s="66" t="n">
        <f aca="false">BC215</f>
        <v>526.664520478243</v>
      </c>
      <c r="BD216" s="68" t="n">
        <f aca="false">($B206-SUM(BB201:BB215))/BB216-1</f>
        <v>4.05025062562439</v>
      </c>
      <c r="BE216" s="69" t="n">
        <f aca="false">(BC$2-COUNTA(BA201:BA216))/BD216</f>
        <v>0.987593205885464</v>
      </c>
    </row>
    <row r="217" customFormat="false" ht="14.4" hidden="true" customHeight="false" outlineLevel="1" collapsed="false">
      <c r="A217" s="66"/>
      <c r="B217" s="66"/>
      <c r="C217" s="66"/>
      <c r="D217" s="66"/>
      <c r="E217" s="66"/>
      <c r="F217" s="68"/>
      <c r="G217" s="69"/>
      <c r="H217" s="66"/>
      <c r="I217" s="66"/>
      <c r="J217" s="66"/>
      <c r="K217" s="68"/>
      <c r="L217" s="69"/>
      <c r="M217" s="66"/>
      <c r="N217" s="66"/>
      <c r="O217" s="66"/>
      <c r="P217" s="68"/>
      <c r="Q217" s="69"/>
      <c r="R217" s="66"/>
      <c r="S217" s="66"/>
      <c r="T217" s="66"/>
      <c r="U217" s="68"/>
      <c r="V217" s="69"/>
      <c r="W217" s="66"/>
      <c r="X217" s="66"/>
      <c r="Y217" s="66"/>
      <c r="Z217" s="68"/>
      <c r="AA217" s="69"/>
      <c r="AB217" s="66"/>
      <c r="AC217" s="66"/>
      <c r="AD217" s="66"/>
      <c r="AE217" s="68"/>
      <c r="AF217" s="69"/>
      <c r="AG217" s="66"/>
      <c r="AH217" s="66" t="n">
        <f aca="false">SUM($AH201:AH216)-$B206</f>
        <v>3.14685166813433E-010</v>
      </c>
      <c r="AI217" s="66"/>
      <c r="AJ217" s="68"/>
      <c r="AK217" s="69"/>
      <c r="AL217" s="66" t="n">
        <f aca="false">($B$31-SUM(AM201:AM216))*B210</f>
        <v>3.05998956111717</v>
      </c>
      <c r="AM217" s="66" t="n">
        <f aca="false">AN217-AL217</f>
        <v>611.997912223744</v>
      </c>
      <c r="AN217" s="66" t="n">
        <f aca="false">AN216</f>
        <v>615.057901784861</v>
      </c>
      <c r="AO217" s="68" t="n">
        <f aca="false">($B206-SUM(AM201:AM216))/AM217-1</f>
        <v>-5.06150676926609E-013</v>
      </c>
      <c r="AP217" s="69" t="n">
        <f aca="false">(AN$2-COUNTA(AL202:AL217))/AO217</f>
        <v>-1975696261184.69</v>
      </c>
      <c r="AQ217" s="66" t="n">
        <f aca="false">($B$31-SUM(AR201:AR216))*B210</f>
        <v>5.77978860483626</v>
      </c>
      <c r="AR217" s="66" t="n">
        <f aca="false">AS217-AQ217</f>
        <v>576.537516692059</v>
      </c>
      <c r="AS217" s="66" t="n">
        <f aca="false">AS216</f>
        <v>582.317305296895</v>
      </c>
      <c r="AT217" s="68" t="n">
        <f aca="false">($B206-SUM(AR201:AR216))/AR217-1</f>
        <v>1.00499999999943</v>
      </c>
      <c r="AU217" s="69" t="n">
        <f aca="false">(AS$2-COUNTA(AQ201:AQ217))/AT217</f>
        <v>0.995024875622451</v>
      </c>
      <c r="AV217" s="66" t="n">
        <f aca="false">($B$31-SUM(AW201:AW216))*B210</f>
        <v>8.21311143918383</v>
      </c>
      <c r="AW217" s="66" t="n">
        <f aca="false">AX217-AV217</f>
        <v>544.812161702502</v>
      </c>
      <c r="AX217" s="66" t="n">
        <f aca="false">AX216</f>
        <v>553.025273141686</v>
      </c>
      <c r="AY217" s="68" t="n">
        <f aca="false">($B206-SUM(AW201:AW216))/AW217-1</f>
        <v>2.01502499999941</v>
      </c>
      <c r="AZ217" s="69" t="n">
        <f aca="false">(AX$2-COUNTA(AV201:AV217))/AY217</f>
        <v>0.992543516830105</v>
      </c>
      <c r="BA217" s="66" t="n">
        <f aca="false">($B$31-SUM(BB201:BB216))*B210</f>
        <v>10.4029295114385</v>
      </c>
      <c r="BB217" s="66" t="n">
        <f aca="false">BC217-BA217</f>
        <v>516.261590966805</v>
      </c>
      <c r="BC217" s="66" t="n">
        <f aca="false">BC216</f>
        <v>526.664520478243</v>
      </c>
      <c r="BD217" s="68" t="n">
        <f aca="false">($B206-SUM(BB201:BB216))/BB217-1</f>
        <v>3.03010012499939</v>
      </c>
      <c r="BE217" s="69" t="n">
        <f aca="false">(BC$2-COUNTA(BA201:BA217))/BD217</f>
        <v>0.990066293601635</v>
      </c>
    </row>
    <row r="218" customFormat="false" ht="14.4" hidden="true" customHeight="false" outlineLevel="1" collapsed="false">
      <c r="A218" s="66"/>
      <c r="B218" s="66"/>
      <c r="C218" s="66"/>
      <c r="D218" s="66"/>
      <c r="E218" s="66"/>
      <c r="F218" s="68"/>
      <c r="G218" s="69"/>
      <c r="H218" s="66"/>
      <c r="I218" s="66"/>
      <c r="J218" s="66"/>
      <c r="K218" s="68"/>
      <c r="L218" s="69"/>
      <c r="M218" s="66"/>
      <c r="N218" s="66"/>
      <c r="O218" s="66"/>
      <c r="P218" s="68"/>
      <c r="Q218" s="69"/>
      <c r="R218" s="66"/>
      <c r="S218" s="66"/>
      <c r="T218" s="66"/>
      <c r="U218" s="68"/>
      <c r="V218" s="69"/>
      <c r="W218" s="66"/>
      <c r="X218" s="66"/>
      <c r="Y218" s="66"/>
      <c r="Z218" s="68"/>
      <c r="AA218" s="69"/>
      <c r="AB218" s="66"/>
      <c r="AC218" s="66"/>
      <c r="AD218" s="66"/>
      <c r="AE218" s="68"/>
      <c r="AF218" s="69"/>
      <c r="AG218" s="66"/>
      <c r="AH218" s="66"/>
      <c r="AI218" s="66"/>
      <c r="AJ218" s="68"/>
      <c r="AK218" s="69"/>
      <c r="AL218" s="66"/>
      <c r="AM218" s="66" t="n">
        <f aca="false">SUM($AM201:AM217)-$B206</f>
        <v>3.09228198602796E-010</v>
      </c>
      <c r="AN218" s="66"/>
      <c r="AO218" s="68"/>
      <c r="AP218" s="69"/>
      <c r="AQ218" s="66" t="n">
        <f aca="false">($B$31-SUM(AR201:AR217))*B210</f>
        <v>2.89710102137597</v>
      </c>
      <c r="AR218" s="66" t="n">
        <f aca="false">AS218-AQ218</f>
        <v>579.420204275519</v>
      </c>
      <c r="AS218" s="66" t="n">
        <f aca="false">AS217</f>
        <v>582.317305296895</v>
      </c>
      <c r="AT218" s="68" t="n">
        <f aca="false">($B206-SUM(AR201:AR217))/AR218-1</f>
        <v>-5.63105118089879E-013</v>
      </c>
      <c r="AU218" s="69" t="n">
        <f aca="false">(AS$2-COUNTA(AQ201:AQ218))/AT218</f>
        <v>0</v>
      </c>
      <c r="AV218" s="66" t="n">
        <f aca="false">($B$31-SUM(AW201:AW217))*B210</f>
        <v>5.48905063067132</v>
      </c>
      <c r="AW218" s="66" t="n">
        <f aca="false">AX218-AV218</f>
        <v>547.536222511014</v>
      </c>
      <c r="AX218" s="66" t="n">
        <f aca="false">AX217</f>
        <v>553.025273141686</v>
      </c>
      <c r="AY218" s="68" t="n">
        <f aca="false">($B206-SUM(AW201:AW217))/AW218-1</f>
        <v>1.00499999999942</v>
      </c>
      <c r="AZ218" s="69" t="n">
        <f aca="false">(AX$2-COUNTA(AV201:AV218))/AY218</f>
        <v>0.99502487562247</v>
      </c>
      <c r="BA218" s="66" t="n">
        <f aca="false">($B$31-SUM(BB201:BB217))*B210</f>
        <v>7.82162155660451</v>
      </c>
      <c r="BB218" s="66" t="n">
        <f aca="false">BC218-BA218</f>
        <v>518.842898921639</v>
      </c>
      <c r="BC218" s="66" t="n">
        <f aca="false">BC217</f>
        <v>526.664520478243</v>
      </c>
      <c r="BD218" s="68" t="n">
        <f aca="false">($B206-SUM(BB201:BB217))/BB218-1</f>
        <v>2.0150249999994</v>
      </c>
      <c r="BE218" s="69" t="n">
        <f aca="false">(BC$2-COUNTA(BA201:BA218))/BD218</f>
        <v>0.992543516830112</v>
      </c>
    </row>
    <row r="219" customFormat="false" ht="14.4" hidden="true" customHeight="false" outlineLevel="1" collapsed="false">
      <c r="A219" s="66"/>
      <c r="B219" s="66"/>
      <c r="C219" s="66"/>
      <c r="D219" s="66"/>
      <c r="E219" s="66"/>
      <c r="F219" s="68"/>
      <c r="G219" s="69"/>
      <c r="H219" s="66"/>
      <c r="I219" s="66"/>
      <c r="J219" s="66"/>
      <c r="K219" s="68"/>
      <c r="L219" s="69"/>
      <c r="M219" s="66"/>
      <c r="N219" s="66"/>
      <c r="O219" s="66"/>
      <c r="P219" s="68"/>
      <c r="Q219" s="69"/>
      <c r="R219" s="66"/>
      <c r="S219" s="66"/>
      <c r="T219" s="66"/>
      <c r="U219" s="68"/>
      <c r="V219" s="69"/>
      <c r="W219" s="66"/>
      <c r="X219" s="66"/>
      <c r="Y219" s="66"/>
      <c r="Z219" s="68"/>
      <c r="AA219" s="69"/>
      <c r="AB219" s="66"/>
      <c r="AC219" s="66"/>
      <c r="AD219" s="66"/>
      <c r="AE219" s="68"/>
      <c r="AF219" s="69"/>
      <c r="AG219" s="66"/>
      <c r="AH219" s="66"/>
      <c r="AI219" s="66"/>
      <c r="AJ219" s="68"/>
      <c r="AK219" s="69"/>
      <c r="AL219" s="66"/>
      <c r="AM219" s="66"/>
      <c r="AN219" s="66"/>
      <c r="AO219" s="68"/>
      <c r="AP219" s="69"/>
      <c r="AQ219" s="66"/>
      <c r="AR219" s="66" t="n">
        <f aca="false">SUM($AR201:AR218)-$B206</f>
        <v>3.25599103234708E-010</v>
      </c>
      <c r="AS219" s="66"/>
      <c r="AT219" s="68"/>
      <c r="AU219" s="69"/>
      <c r="AV219" s="66" t="n">
        <f aca="false">($B$31-SUM(AW201:AW218))*B210</f>
        <v>2.75136951811624</v>
      </c>
      <c r="AW219" s="66" t="n">
        <f aca="false">AX219-AV219</f>
        <v>550.273903623569</v>
      </c>
      <c r="AX219" s="66" t="n">
        <f aca="false">AX218</f>
        <v>553.025273141686</v>
      </c>
      <c r="AY219" s="68" t="n">
        <f aca="false">($B206-SUM(AW201:AW218))/AW219-1</f>
        <v>-5.82867087928207E-013</v>
      </c>
      <c r="AZ219" s="69" t="n">
        <f aca="false">(AX$2-COUNTA(AV201:AV219))/AY219</f>
        <v>0</v>
      </c>
      <c r="BA219" s="66" t="n">
        <f aca="false">($B$31-SUM(BB201:BB218))*B210</f>
        <v>5.22740706199631</v>
      </c>
      <c r="BB219" s="66" t="n">
        <f aca="false">BC219-BA219</f>
        <v>521.437113416247</v>
      </c>
      <c r="BC219" s="66" t="n">
        <f aca="false">BC218</f>
        <v>526.664520478243</v>
      </c>
      <c r="BD219" s="68" t="n">
        <f aca="false">($B206-SUM(BB201:BB218))/BB219-1</f>
        <v>1.0049999999994</v>
      </c>
      <c r="BE219" s="69" t="n">
        <f aca="false">(BC$2-COUNTA(BA201:BA219))/BD219</f>
        <v>0.995024875622484</v>
      </c>
    </row>
    <row r="220" customFormat="false" ht="14.4" hidden="true" customHeight="false" outlineLevel="1" collapsed="false">
      <c r="A220" s="66"/>
      <c r="B220" s="66"/>
      <c r="C220" s="66"/>
      <c r="D220" s="66"/>
      <c r="E220" s="66"/>
      <c r="F220" s="73"/>
      <c r="G220" s="69"/>
      <c r="H220" s="66"/>
      <c r="I220" s="66"/>
      <c r="J220" s="66"/>
      <c r="K220" s="73"/>
      <c r="L220" s="69"/>
      <c r="M220" s="66"/>
      <c r="N220" s="66"/>
      <c r="O220" s="66"/>
      <c r="P220" s="73"/>
      <c r="Q220" s="69"/>
      <c r="R220" s="66"/>
      <c r="S220" s="66"/>
      <c r="T220" s="66"/>
      <c r="U220" s="73"/>
      <c r="V220" s="69"/>
      <c r="W220" s="66"/>
      <c r="X220" s="66"/>
      <c r="Y220" s="66"/>
      <c r="Z220" s="73"/>
      <c r="AA220" s="69"/>
      <c r="AB220" s="66"/>
      <c r="AC220" s="66"/>
      <c r="AD220" s="66"/>
      <c r="AE220" s="73"/>
      <c r="AF220" s="69"/>
      <c r="AG220" s="66"/>
      <c r="AH220" s="66"/>
      <c r="AI220" s="66"/>
      <c r="AJ220" s="73"/>
      <c r="AK220" s="69"/>
      <c r="AL220" s="66"/>
      <c r="AM220" s="66"/>
      <c r="AN220" s="66"/>
      <c r="AO220" s="73"/>
      <c r="AP220" s="69"/>
      <c r="AQ220" s="66"/>
      <c r="AR220" s="66"/>
      <c r="AS220" s="66"/>
      <c r="AT220" s="73"/>
      <c r="AU220" s="69"/>
      <c r="AV220" s="66"/>
      <c r="AW220" s="66" t="n">
        <f aca="false">SUM($AW201:AW219)-$B206</f>
        <v>3.20142135024071E-010</v>
      </c>
      <c r="AX220" s="66"/>
      <c r="AY220" s="73"/>
      <c r="AZ220" s="69"/>
      <c r="BA220" s="66" t="n">
        <f aca="false">($B$31-SUM(BB201:BB219))*B210</f>
        <v>2.62022149491508</v>
      </c>
      <c r="BB220" s="66" t="n">
        <f aca="false">BC220-BA220</f>
        <v>524.044298983328</v>
      </c>
      <c r="BC220" s="66" t="n">
        <f aca="false">BC219</f>
        <v>526.664520478243</v>
      </c>
      <c r="BD220" s="73" t="n">
        <f aca="false">($B206-SUM(BB201:BB219))/BB220-1</f>
        <v>-5.96633853433559E-013</v>
      </c>
      <c r="BE220" s="69" t="n">
        <f aca="false">(BC$2-COUNTA(BA201:BA220))/BD220</f>
        <v>0</v>
      </c>
    </row>
    <row r="221" customFormat="false" ht="14.4" hidden="true" customHeight="false" outlineLevel="1" collapsed="false">
      <c r="BB221" s="1" t="n">
        <f aca="false">SUM($BB201:BB220)-$B206</f>
        <v>3.12866177409887E-010</v>
      </c>
    </row>
    <row r="222" s="74" customFormat="true" ht="6.6" hidden="false" customHeight="true" outlineLevel="0" collapsed="false"/>
    <row r="223" customFormat="false" ht="15" hidden="false" customHeight="false" outlineLevel="0" collapsed="false">
      <c r="C223" s="3" t="n">
        <v>1</v>
      </c>
      <c r="D223" s="4" t="n">
        <f aca="false">C223+1</f>
        <v>2</v>
      </c>
      <c r="E223" s="3" t="n">
        <f aca="false">D223+1</f>
        <v>3</v>
      </c>
      <c r="F223" s="4" t="n">
        <f aca="false">E223+1</f>
        <v>4</v>
      </c>
      <c r="G223" s="3" t="n">
        <f aca="false">F223+1</f>
        <v>5</v>
      </c>
      <c r="H223" s="4" t="n">
        <f aca="false">G223+1</f>
        <v>6</v>
      </c>
      <c r="I223" s="3" t="n">
        <f aca="false">H223+1</f>
        <v>7</v>
      </c>
      <c r="J223" s="4" t="n">
        <f aca="false">I223+1</f>
        <v>8</v>
      </c>
      <c r="K223" s="3" t="n">
        <f aca="false">J223+1</f>
        <v>9</v>
      </c>
      <c r="L223" s="4" t="n">
        <f aca="false">K223+1</f>
        <v>10</v>
      </c>
      <c r="M223" s="3" t="n">
        <f aca="false">L223+1</f>
        <v>11</v>
      </c>
      <c r="N223" s="4" t="n">
        <f aca="false">M223+1</f>
        <v>12</v>
      </c>
      <c r="O223" s="3" t="n">
        <f aca="false">N223+1</f>
        <v>13</v>
      </c>
      <c r="P223" s="4" t="n">
        <f aca="false">O223+1</f>
        <v>14</v>
      </c>
      <c r="Q223" s="3" t="n">
        <f aca="false">P223+1</f>
        <v>15</v>
      </c>
      <c r="R223" s="4" t="n">
        <f aca="false">Q223+1</f>
        <v>16</v>
      </c>
      <c r="S223" s="3" t="n">
        <f aca="false">R223+1</f>
        <v>17</v>
      </c>
      <c r="T223" s="4" t="n">
        <f aca="false">S223+1</f>
        <v>18</v>
      </c>
      <c r="U223" s="3" t="n">
        <f aca="false">T223+1</f>
        <v>19</v>
      </c>
      <c r="V223" s="4" t="n">
        <f aca="false">U223+1</f>
        <v>20</v>
      </c>
      <c r="W223" s="3" t="n">
        <f aca="false">V223+1</f>
        <v>21</v>
      </c>
      <c r="X223" s="4" t="n">
        <f aca="false">W223+1</f>
        <v>22</v>
      </c>
      <c r="Y223" s="3" t="n">
        <f aca="false">X223+1</f>
        <v>23</v>
      </c>
      <c r="Z223" s="4" t="n">
        <f aca="false">Y223+1</f>
        <v>24</v>
      </c>
      <c r="AA223" s="3" t="n">
        <f aca="false">Z223+1</f>
        <v>25</v>
      </c>
      <c r="AB223" s="4" t="n">
        <f aca="false">AA223+1</f>
        <v>26</v>
      </c>
      <c r="AC223" s="3" t="n">
        <f aca="false">AB223+1</f>
        <v>27</v>
      </c>
      <c r="AD223" s="4" t="n">
        <f aca="false">AC223+1</f>
        <v>28</v>
      </c>
      <c r="AE223" s="3" t="n">
        <f aca="false">AD223+1</f>
        <v>29</v>
      </c>
      <c r="AF223" s="4" t="n">
        <f aca="false">AE223+1</f>
        <v>30</v>
      </c>
      <c r="AG223" s="3" t="n">
        <f aca="false">AF223+1</f>
        <v>31</v>
      </c>
      <c r="AH223" s="4" t="n">
        <f aca="false">AG223+1</f>
        <v>32</v>
      </c>
      <c r="AI223" s="3" t="n">
        <f aca="false">AH223+1</f>
        <v>33</v>
      </c>
      <c r="AJ223" s="4" t="n">
        <f aca="false">AI223+1</f>
        <v>34</v>
      </c>
      <c r="AK223" s="3" t="n">
        <f aca="false">AJ223+1</f>
        <v>35</v>
      </c>
      <c r="AL223" s="4" t="n">
        <f aca="false">AK223+1</f>
        <v>36</v>
      </c>
    </row>
    <row r="224" customFormat="false" ht="15" hidden="false" customHeight="false" outlineLevel="0" collapsed="false">
      <c r="C224" s="75" t="s">
        <v>42</v>
      </c>
      <c r="D224" s="6" t="n">
        <v>0.005</v>
      </c>
      <c r="E224" s="75" t="s">
        <v>42</v>
      </c>
      <c r="F224" s="6" t="n">
        <v>0.01</v>
      </c>
      <c r="G224" s="75" t="s">
        <v>42</v>
      </c>
      <c r="H224" s="6" t="n">
        <v>0.015</v>
      </c>
      <c r="I224" s="75" t="s">
        <v>42</v>
      </c>
      <c r="J224" s="6" t="n">
        <v>0.02</v>
      </c>
      <c r="K224" s="75" t="s">
        <v>42</v>
      </c>
      <c r="L224" s="6" t="n">
        <v>0.025</v>
      </c>
      <c r="M224" s="75" t="s">
        <v>42</v>
      </c>
      <c r="N224" s="6" t="n">
        <f aca="false">J224+0.01</f>
        <v>0.03</v>
      </c>
      <c r="O224" s="75" t="s">
        <v>42</v>
      </c>
      <c r="P224" s="6" t="n">
        <v>0.035</v>
      </c>
      <c r="Q224" s="75" t="s">
        <v>42</v>
      </c>
      <c r="R224" s="6" t="n">
        <f aca="false">N224+0.01</f>
        <v>0.04</v>
      </c>
      <c r="S224" s="75" t="s">
        <v>42</v>
      </c>
      <c r="T224" s="6" t="n">
        <v>0.045</v>
      </c>
      <c r="U224" s="75" t="s">
        <v>42</v>
      </c>
      <c r="V224" s="6" t="n">
        <f aca="false">R224+0.01</f>
        <v>0.05</v>
      </c>
      <c r="W224" s="75" t="s">
        <v>42</v>
      </c>
      <c r="X224" s="6" t="n">
        <v>0.055</v>
      </c>
      <c r="Y224" s="75" t="s">
        <v>42</v>
      </c>
      <c r="Z224" s="6" t="n">
        <f aca="false">V224+0.01</f>
        <v>0.06</v>
      </c>
      <c r="AA224" s="75" t="s">
        <v>42</v>
      </c>
      <c r="AB224" s="6" t="n">
        <v>0.065</v>
      </c>
      <c r="AC224" s="75" t="s">
        <v>42</v>
      </c>
      <c r="AD224" s="6" t="n">
        <f aca="false">Z224+0.01</f>
        <v>0.07</v>
      </c>
      <c r="AE224" s="75" t="s">
        <v>42</v>
      </c>
      <c r="AF224" s="6" t="n">
        <v>0.075</v>
      </c>
      <c r="AG224" s="75" t="s">
        <v>42</v>
      </c>
      <c r="AH224" s="6" t="n">
        <f aca="false">AD224+0.01</f>
        <v>0.08</v>
      </c>
      <c r="AI224" s="75" t="s">
        <v>42</v>
      </c>
      <c r="AJ224" s="6" t="n">
        <v>0.085</v>
      </c>
      <c r="AK224" s="75" t="s">
        <v>42</v>
      </c>
      <c r="AL224" s="6" t="n">
        <f aca="false">AH224+0.01</f>
        <v>0.09</v>
      </c>
    </row>
    <row r="225" customFormat="false" ht="24.6" hidden="false" customHeight="false" outlineLevel="0" collapsed="false">
      <c r="C225" s="76" t="s">
        <v>44</v>
      </c>
      <c r="D225" s="77" t="s">
        <v>15</v>
      </c>
      <c r="E225" s="78" t="s">
        <v>44</v>
      </c>
      <c r="F225" s="79" t="s">
        <v>15</v>
      </c>
      <c r="G225" s="78" t="s">
        <v>44</v>
      </c>
      <c r="H225" s="79" t="s">
        <v>15</v>
      </c>
      <c r="I225" s="78" t="s">
        <v>44</v>
      </c>
      <c r="J225" s="79" t="s">
        <v>15</v>
      </c>
      <c r="K225" s="78" t="s">
        <v>44</v>
      </c>
      <c r="L225" s="79" t="s">
        <v>15</v>
      </c>
      <c r="M225" s="78" t="s">
        <v>44</v>
      </c>
      <c r="N225" s="79" t="s">
        <v>15</v>
      </c>
      <c r="O225" s="78" t="s">
        <v>44</v>
      </c>
      <c r="P225" s="79" t="s">
        <v>15</v>
      </c>
      <c r="Q225" s="78" t="s">
        <v>44</v>
      </c>
      <c r="R225" s="79" t="s">
        <v>15</v>
      </c>
      <c r="S225" s="78" t="s">
        <v>44</v>
      </c>
      <c r="T225" s="79" t="s">
        <v>15</v>
      </c>
      <c r="U225" s="78" t="s">
        <v>44</v>
      </c>
      <c r="V225" s="79" t="s">
        <v>15</v>
      </c>
      <c r="W225" s="78" t="s">
        <v>44</v>
      </c>
      <c r="X225" s="79" t="s">
        <v>15</v>
      </c>
      <c r="Y225" s="78" t="s">
        <v>44</v>
      </c>
      <c r="Z225" s="79" t="s">
        <v>15</v>
      </c>
      <c r="AA225" s="78" t="s">
        <v>44</v>
      </c>
      <c r="AB225" s="79" t="s">
        <v>15</v>
      </c>
      <c r="AC225" s="78" t="s">
        <v>44</v>
      </c>
      <c r="AD225" s="79" t="s">
        <v>15</v>
      </c>
      <c r="AE225" s="78" t="s">
        <v>44</v>
      </c>
      <c r="AF225" s="79" t="s">
        <v>15</v>
      </c>
      <c r="AG225" s="78" t="s">
        <v>44</v>
      </c>
      <c r="AH225" s="79" t="s">
        <v>15</v>
      </c>
      <c r="AI225" s="78" t="s">
        <v>44</v>
      </c>
      <c r="AJ225" s="79" t="s">
        <v>15</v>
      </c>
      <c r="AK225" s="78" t="s">
        <v>44</v>
      </c>
      <c r="AL225" s="79" t="s">
        <v>15</v>
      </c>
    </row>
    <row r="226" customFormat="false" ht="14.4" hidden="false" customHeight="false" outlineLevel="0" collapsed="false">
      <c r="C226" s="9" t="n">
        <v>19.9791154373455</v>
      </c>
      <c r="D226" s="80" t="n">
        <v>0.9509930537007</v>
      </c>
      <c r="E226" s="9" t="n">
        <f aca="false">BD4</f>
        <v>21.0190039947967</v>
      </c>
      <c r="F226" s="80" t="n">
        <f aca="false">BE4</f>
        <v>0.903943878820494</v>
      </c>
      <c r="G226" s="9" t="n">
        <v>22.1236671033368</v>
      </c>
      <c r="H226" s="80" t="n">
        <v>0.858808800152951</v>
      </c>
      <c r="I226" s="9" t="n">
        <f aca="false">BD26</f>
        <v>23.2973697989177</v>
      </c>
      <c r="J226" s="80" t="n">
        <f aca="false">BE26</f>
        <v>0.815542705635494</v>
      </c>
      <c r="K226" s="9" t="n">
        <v>24.5446576116158</v>
      </c>
      <c r="L226" s="10" t="n">
        <v>0.774099207275485</v>
      </c>
      <c r="M226" s="9" t="n">
        <f aca="false">BD48</f>
        <v>25.8703744889804</v>
      </c>
      <c r="N226" s="80" t="n">
        <f aca="false">BE48</f>
        <v>0.73443080648458</v>
      </c>
      <c r="O226" s="9" t="n">
        <v>27.2796818133098</v>
      </c>
      <c r="P226" s="80" t="n">
        <v>0.696489062080258</v>
      </c>
      <c r="Q226" s="9" t="n">
        <f aca="false">BD70</f>
        <v>28.7780785758355</v>
      </c>
      <c r="R226" s="80" t="n">
        <f aca="false">BE70</f>
        <v>0.660224759270551</v>
      </c>
      <c r="S226" s="9" t="n">
        <v>30.3714227741645</v>
      </c>
      <c r="T226" s="10" t="n">
        <v>0.625588078019262</v>
      </c>
      <c r="U226" s="9" t="n">
        <f aca="false">BD92</f>
        <v>32.0659541028884</v>
      </c>
      <c r="V226" s="80" t="n">
        <f aca="false">BE92</f>
        <v>0.592528759288922</v>
      </c>
      <c r="W226" s="9" t="n">
        <v>33.8683180109834</v>
      </c>
      <c r="X226" s="80" t="n">
        <v>0.560996267775635</v>
      </c>
      <c r="Y226" s="9" t="n">
        <f aca="false">BD113</f>
        <v>35.7855912035475</v>
      </c>
      <c r="Z226" s="80" t="n">
        <f aca="false">BE113</f>
        <v>0.530939949878948</v>
      </c>
      <c r="AA226" s="9" t="n">
        <v>37.8253086695057</v>
      </c>
      <c r="AB226" s="80" t="n">
        <v>0.502309185789079</v>
      </c>
      <c r="AC226" s="9" t="n">
        <f aca="false">BD135</f>
        <v>39.9954923212311</v>
      </c>
      <c r="AD226" s="80" t="n">
        <f aca="false">BE135</f>
        <v>0.475053534718313</v>
      </c>
      <c r="AE226" s="9" t="n">
        <v>42.3046813365215</v>
      </c>
      <c r="AF226" s="80" t="n">
        <v>0.449122872451408</v>
      </c>
      <c r="AG226" s="9" t="n">
        <f aca="false">BD157</f>
        <v>44.7619642981163</v>
      </c>
      <c r="AH226" s="80" t="n">
        <f aca="false">BE157</f>
        <v>0.424467520537287</v>
      </c>
      <c r="AI226" s="9" t="n">
        <v>47.37701323088</v>
      </c>
      <c r="AJ226" s="80" t="n">
        <v>0.401038366589474</v>
      </c>
      <c r="AK226" s="9" t="n">
        <f aca="false">BD179</f>
        <v>50.1601196419811</v>
      </c>
      <c r="AL226" s="80" t="n">
        <f aca="false">BE179</f>
        <v>0.37878697530255</v>
      </c>
    </row>
    <row r="227" customFormat="false" ht="14.4" hidden="false" customHeight="false" outlineLevel="0" collapsed="false">
      <c r="C227" s="9" t="n">
        <v>18.8797168530801</v>
      </c>
      <c r="D227" s="80" t="n">
        <v>0.953404128889964</v>
      </c>
      <c r="E227" s="9" t="n">
        <f aca="false">BD5</f>
        <v>19.8108950443532</v>
      </c>
      <c r="F227" s="80" t="n">
        <f aca="false">BE5</f>
        <v>0.908590952589527</v>
      </c>
      <c r="G227" s="9" t="n">
        <v>20.7967163579673</v>
      </c>
      <c r="H227" s="80" t="n">
        <v>0.865521252979158</v>
      </c>
      <c r="I227" s="9" t="n">
        <f aca="false">BD27</f>
        <v>21.8405586263899</v>
      </c>
      <c r="J227" s="80" t="n">
        <f aca="false">BE27</f>
        <v>0.824154743837487</v>
      </c>
      <c r="K227" s="9" t="n">
        <v>22.9460074259667</v>
      </c>
      <c r="L227" s="10" t="n">
        <v>0.78445019500998</v>
      </c>
      <c r="M227" s="9" t="n">
        <f aca="false">BD49</f>
        <v>24.1168684359033</v>
      </c>
      <c r="N227" s="80" t="n">
        <f aca="false">BE49</f>
        <v>0.746365559352763</v>
      </c>
      <c r="O227" s="9" t="n">
        <v>25.3571804959515</v>
      </c>
      <c r="P227" s="80" t="n">
        <v>0.709858101253563</v>
      </c>
      <c r="Q227" s="9" t="n">
        <f aca="false">BD71</f>
        <v>26.6712293998418</v>
      </c>
      <c r="R227" s="80" t="n">
        <f aca="false">BE71</f>
        <v>0.674884525574466</v>
      </c>
      <c r="S227" s="9" t="n">
        <v>28.0635624633153</v>
      </c>
      <c r="T227" s="10" t="n">
        <v>0.641401105919094</v>
      </c>
      <c r="U227" s="9" t="n">
        <f aca="false">BD93</f>
        <v>29.5390039075128</v>
      </c>
      <c r="V227" s="80" t="n">
        <f aca="false">BE93</f>
        <v>0.609363811195475</v>
      </c>
      <c r="W227" s="9" t="n">
        <v>31.1026711004582</v>
      </c>
      <c r="X227" s="80" t="n">
        <v>0.578728429524975</v>
      </c>
      <c r="Y227" s="9" t="n">
        <f aca="false">BD114</f>
        <v>32.7599917014599</v>
      </c>
      <c r="Z227" s="80" t="n">
        <f aca="false">BE114</f>
        <v>0.549450688633657</v>
      </c>
      <c r="AA227" s="9" t="n">
        <v>34.5167217554044</v>
      </c>
      <c r="AB227" s="80" t="n">
        <v>0.521486371954824</v>
      </c>
      <c r="AC227" s="9" t="n">
        <f aca="false">BD136</f>
        <v>36.3789647861973</v>
      </c>
      <c r="AD227" s="80" t="n">
        <f aca="false">BE136</f>
        <v>0.494791429766838</v>
      </c>
      <c r="AE227" s="9" t="n">
        <v>38.3531919409502</v>
      </c>
      <c r="AF227" s="80" t="n">
        <v>0.469322084787972</v>
      </c>
      <c r="AG227" s="9" t="n">
        <f aca="false">BD158</f>
        <v>40.4462632389966</v>
      </c>
      <c r="AH227" s="80" t="n">
        <f aca="false">BE158</f>
        <v>0.445034931747296</v>
      </c>
      <c r="AI227" s="9" t="n">
        <v>42.6654499823779</v>
      </c>
      <c r="AJ227" s="80" t="n">
        <v>0.421887030546603</v>
      </c>
      <c r="AK227" s="9" t="n">
        <f aca="false">BD180</f>
        <v>45.0184583871386</v>
      </c>
      <c r="AL227" s="80" t="n">
        <f aca="false">BE180</f>
        <v>0.399835992721209</v>
      </c>
    </row>
    <row r="228" customFormat="false" ht="14.4" hidden="false" customHeight="false" outlineLevel="0" collapsed="false">
      <c r="C228" s="9" t="n">
        <v>17.7857879135125</v>
      </c>
      <c r="D228" s="80" t="n">
        <v>0.955819336352508</v>
      </c>
      <c r="E228" s="9" t="n">
        <f aca="false">BD6</f>
        <v>18.6147475686665</v>
      </c>
      <c r="F228" s="80" t="n">
        <f aca="false">BE6</f>
        <v>0.913254393447454</v>
      </c>
      <c r="G228" s="9" t="n">
        <v>19.4893757221353</v>
      </c>
      <c r="H228" s="80" t="n">
        <v>0.872270114875566</v>
      </c>
      <c r="I228" s="9" t="n">
        <f aca="false">BD28</f>
        <v>20.4123123788136</v>
      </c>
      <c r="J228" s="80" t="n">
        <f aca="false">BE28</f>
        <v>0.832830680057819</v>
      </c>
      <c r="K228" s="9" t="n">
        <v>21.3863487082602</v>
      </c>
      <c r="L228" s="10" t="n">
        <v>0.794899598426262</v>
      </c>
      <c r="M228" s="9" t="n">
        <f aca="false">BD50</f>
        <v>22.4144353746634</v>
      </c>
      <c r="N228" s="80" t="n">
        <f aca="false">BE50</f>
        <v>0.758439805234454</v>
      </c>
      <c r="O228" s="9" t="n">
        <v>23.4996913004362</v>
      </c>
      <c r="P228" s="80" t="n">
        <v>0.723413758191983</v>
      </c>
      <c r="Q228" s="9" t="n">
        <f aca="false">BD72</f>
        <v>24.6454128844633</v>
      </c>
      <c r="R228" s="80" t="n">
        <f aca="false">BE72</f>
        <v>0.68978353414874</v>
      </c>
      <c r="S228" s="9" t="n">
        <v>25.8550836969524</v>
      </c>
      <c r="T228" s="10" t="n">
        <v>0.657510925095315</v>
      </c>
      <c r="U228" s="9" t="n">
        <f aca="false">BD94</f>
        <v>27.1323846738217</v>
      </c>
      <c r="V228" s="80" t="n">
        <f aca="false">BE94</f>
        <v>0.626557532792251</v>
      </c>
      <c r="W228" s="9" t="n">
        <v>28.4812048345576</v>
      </c>
      <c r="X228" s="80" t="n">
        <v>0.596884861393684</v>
      </c>
      <c r="Y228" s="9" t="n">
        <f aca="false">BD115</f>
        <v>29.9056525485471</v>
      </c>
      <c r="Z228" s="80" t="n">
        <f aca="false">BE115</f>
        <v>0.56845440748712</v>
      </c>
      <c r="AA228" s="9" t="n">
        <v>31.4100673759666</v>
      </c>
      <c r="AB228" s="80" t="n">
        <v>0.541227747031436</v>
      </c>
      <c r="AC228" s="9" t="n">
        <f aca="false">BD137</f>
        <v>32.9990325104648</v>
      </c>
      <c r="AD228" s="80" t="n">
        <f aca="false">BE137</f>
        <v>0.515166618736743</v>
      </c>
      <c r="AE228" s="9" t="n">
        <v>34.6773878520467</v>
      </c>
      <c r="AF228" s="80" t="n">
        <v>0.490233003492985</v>
      </c>
      <c r="AG228" s="9" t="n">
        <f aca="false">BD159</f>
        <v>36.4502437398117</v>
      </c>
      <c r="AH228" s="80" t="n">
        <f aca="false">BE159</f>
        <v>0.466389199516717</v>
      </c>
      <c r="AI228" s="9" t="n">
        <v>38.3229953754634</v>
      </c>
      <c r="AJ228" s="80" t="n">
        <v>0.443597892947699</v>
      </c>
      <c r="AK228" s="9" t="n">
        <f aca="false">BD181</f>
        <v>40.3013379698519</v>
      </c>
      <c r="AL228" s="80" t="n">
        <f aca="false">BE181</f>
        <v>0.421822223686895</v>
      </c>
    </row>
    <row r="229" customFormat="false" ht="14.4" hidden="false" customHeight="false" outlineLevel="0" collapsed="false">
      <c r="C229" s="9" t="n">
        <v>16.6973014064801</v>
      </c>
      <c r="D229" s="80" t="n">
        <v>0.958238676448068</v>
      </c>
      <c r="E229" s="9" t="n">
        <f aca="false">BD7</f>
        <v>17.4304431372936</v>
      </c>
      <c r="F229" s="80" t="n">
        <f aca="false">BE7</f>
        <v>0.917934207063672</v>
      </c>
      <c r="G229" s="9" t="n">
        <v>18.2013553912663</v>
      </c>
      <c r="H229" s="80" t="n">
        <v>0.879055414064242</v>
      </c>
      <c r="I229" s="9" t="n">
        <f aca="false">BD29</f>
        <v>19.0120709596212</v>
      </c>
      <c r="J229" s="80" t="n">
        <f aca="false">BE29</f>
        <v>0.841570601855084</v>
      </c>
      <c r="K229" s="9" t="n">
        <v>19.8647304470831</v>
      </c>
      <c r="L229" s="10" t="n">
        <v>0.805447627020251</v>
      </c>
      <c r="M229" s="9" t="n">
        <f aca="false">BD51</f>
        <v>20.7615877423917</v>
      </c>
      <c r="N229" s="80" t="n">
        <f aca="false">BE51</f>
        <v>0.770653969172631</v>
      </c>
      <c r="O229" s="9" t="n">
        <v>21.7050157492137</v>
      </c>
      <c r="P229" s="80" t="n">
        <v>0.737156802135912</v>
      </c>
      <c r="Q229" s="9" t="n">
        <f aca="false">BD73</f>
        <v>22.697512388907</v>
      </c>
      <c r="R229" s="80" t="n">
        <f aca="false">BE73</f>
        <v>0.704923064953131</v>
      </c>
      <c r="S229" s="9" t="n">
        <v>23.7417068870358</v>
      </c>
      <c r="T229" s="10" t="n">
        <v>0.673919532244617</v>
      </c>
      <c r="U229" s="9" t="n">
        <f aca="false">BD95</f>
        <v>24.8403663560207</v>
      </c>
      <c r="V229" s="80" t="n">
        <f aca="false">BE95</f>
        <v>0.644112883468887</v>
      </c>
      <c r="W229" s="9" t="n">
        <v>25.9964026867844</v>
      </c>
      <c r="X229" s="80" t="n">
        <v>0.615469770674609</v>
      </c>
      <c r="Y229" s="9" t="n">
        <f aca="false">BD116</f>
        <v>27.2128797627802</v>
      </c>
      <c r="Z229" s="80" t="n">
        <f aca="false">BE116</f>
        <v>0.587956884367807</v>
      </c>
      <c r="AA229" s="9" t="n">
        <v>28.4930210102973</v>
      </c>
      <c r="AB229" s="80" t="n">
        <v>0.561541017157066</v>
      </c>
      <c r="AC229" s="9" t="n">
        <f aca="false">BD138</f>
        <v>29.8402172994998</v>
      </c>
      <c r="AD229" s="80" t="n">
        <f aca="false">BE138</f>
        <v>0.536189124878397</v>
      </c>
      <c r="AE229" s="9" t="n">
        <v>31.2580352112062</v>
      </c>
      <c r="AF229" s="80" t="n">
        <v>0.51186838494135</v>
      </c>
      <c r="AG229" s="9" t="n">
        <f aca="false">BD160</f>
        <v>32.7502256850108</v>
      </c>
      <c r="AH229" s="80" t="n">
        <f aca="false">BE160</f>
        <v>0.488546251677371</v>
      </c>
      <c r="AI229" s="9" t="n">
        <v>34.3207330649433</v>
      </c>
      <c r="AJ229" s="80" t="n">
        <v>0.466190508510528</v>
      </c>
      <c r="AK229" s="9" t="n">
        <f aca="false">BD182</f>
        <v>35.9737045594971</v>
      </c>
      <c r="AL229" s="80" t="n">
        <f aca="false">BE182</f>
        <v>0.444769316808545</v>
      </c>
    </row>
    <row r="230" customFormat="false" ht="14.4" hidden="false" customHeight="false" outlineLevel="0" collapsed="false">
      <c r="C230" s="9" t="n">
        <v>15.6142302552041</v>
      </c>
      <c r="D230" s="80" t="n">
        <v>0.960662149515862</v>
      </c>
      <c r="E230" s="9" t="n">
        <f aca="false">BD8</f>
        <v>16.2578644923699</v>
      </c>
      <c r="F230" s="80" t="n">
        <f aca="false">BE8</f>
        <v>0.922630398785756</v>
      </c>
      <c r="G230" s="9" t="n">
        <v>16.9323698436121</v>
      </c>
      <c r="H230" s="80" t="n">
        <v>0.885877177178415</v>
      </c>
      <c r="I230" s="9" t="n">
        <f aca="false">BD30</f>
        <v>17.6392852545306</v>
      </c>
      <c r="J230" s="80" t="n">
        <f aca="false">BE30</f>
        <v>0.850374591915355</v>
      </c>
      <c r="K230" s="9" t="n">
        <v>18.3802248264225</v>
      </c>
      <c r="L230" s="10" t="n">
        <v>0.816094478802932</v>
      </c>
      <c r="M230" s="9" t="n">
        <f aca="false">BD52</f>
        <v>19.1568813032929</v>
      </c>
      <c r="N230" s="80" t="n">
        <f aca="false">BE52</f>
        <v>0.783008453334293</v>
      </c>
      <c r="O230" s="9" t="n">
        <v>19.9710297093853</v>
      </c>
      <c r="P230" s="80" t="n">
        <v>0.751087961826568</v>
      </c>
      <c r="Q230" s="9" t="n">
        <f aca="false">BD74</f>
        <v>20.8245311431798</v>
      </c>
      <c r="R230" s="80" t="n">
        <f aca="false">BE74</f>
        <v>0.720304332273651</v>
      </c>
      <c r="S230" s="9" t="n">
        <v>21.7193367340056</v>
      </c>
      <c r="T230" s="10" t="n">
        <v>0.69062882461391</v>
      </c>
      <c r="U230" s="9" t="n">
        <f aca="false">BD96</f>
        <v>22.6574917676387</v>
      </c>
      <c r="V230" s="80" t="n">
        <f aca="false">BE96</f>
        <v>0.662032680132062</v>
      </c>
      <c r="W230" s="9" t="n">
        <v>23.6411399874734</v>
      </c>
      <c r="X230" s="80" t="n">
        <v>0.634487169736653</v>
      </c>
      <c r="Y230" s="9" t="n">
        <f aca="false">BD117</f>
        <v>24.6725280780946</v>
      </c>
      <c r="Z230" s="80" t="n">
        <f aca="false">BE117</f>
        <v>0.607963640877066</v>
      </c>
      <c r="AA230" s="9" t="n">
        <v>25.7540103383073</v>
      </c>
      <c r="AB230" s="80" t="n">
        <v>0.582433562888205</v>
      </c>
      <c r="AC230" s="9" t="n">
        <f aca="false">BD139</f>
        <v>26.8880535509344</v>
      </c>
      <c r="AD230" s="80" t="n">
        <f aca="false">BE139</f>
        <v>0.557868570574858</v>
      </c>
      <c r="AE230" s="9" t="n">
        <v>28.077242056936</v>
      </c>
      <c r="AF230" s="80" t="n">
        <v>0.534240505872424</v>
      </c>
      <c r="AG230" s="9" t="n">
        <f aca="false">BD161</f>
        <v>29.3242830416767</v>
      </c>
      <c r="AH230" s="80" t="n">
        <f aca="false">BE161</f>
        <v>0.511521457444722</v>
      </c>
      <c r="AI230" s="9" t="n">
        <v>30.6320120414224</v>
      </c>
      <c r="AJ230" s="80" t="n">
        <v>0.489683798103635</v>
      </c>
      <c r="AK230" s="9" t="n">
        <f aca="false">BD183</f>
        <v>32.0033986784378</v>
      </c>
      <c r="AL230" s="80" t="n">
        <f aca="false">BE183</f>
        <v>0.468700219958395</v>
      </c>
    </row>
    <row r="231" customFormat="false" ht="14.4" hidden="false" customHeight="false" outlineLevel="0" collapsed="false">
      <c r="C231" s="9" t="n">
        <v>14.536547517616</v>
      </c>
      <c r="D231" s="80" t="n">
        <v>0.963089755874576</v>
      </c>
      <c r="E231" s="9" t="n">
        <f aca="false">BD9</f>
        <v>15.0968955369999</v>
      </c>
      <c r="F231" s="80" t="n">
        <f aca="false">BE9</f>
        <v>0.927342973639079</v>
      </c>
      <c r="G231" s="9" t="n">
        <v>15.6821377769577</v>
      </c>
      <c r="H231" s="80" t="n">
        <v>0.892735429258289</v>
      </c>
      <c r="I231" s="9" t="n">
        <f aca="false">BD31</f>
        <v>16.2934169162065</v>
      </c>
      <c r="J231" s="80" t="n">
        <f aca="false">BE31</f>
        <v>0.859242728029301</v>
      </c>
      <c r="K231" s="9" t="n">
        <v>16.9319266599244</v>
      </c>
      <c r="L231" s="10" t="n">
        <v>0.826840340215749</v>
      </c>
      <c r="M231" s="9" t="n">
        <f aca="false">BD53</f>
        <v>17.5989138866921</v>
      </c>
      <c r="N231" s="80" t="n">
        <f aca="false">BE53</f>
        <v>0.795503636766269</v>
      </c>
      <c r="O231" s="9" t="n">
        <v>18.2956808786331</v>
      </c>
      <c r="P231" s="80" t="n">
        <v>0.765207924912493</v>
      </c>
      <c r="Q231" s="9" t="n">
        <f aca="false">BD75</f>
        <v>19.0235876376729</v>
      </c>
      <c r="R231" s="80" t="n">
        <f aca="false">BE75</f>
        <v>0.735928483451535</v>
      </c>
      <c r="S231" s="9" t="n">
        <v>19.7840542909144</v>
      </c>
      <c r="T231" s="10" t="n">
        <v>0.707640597530574</v>
      </c>
      <c r="U231" s="9" t="n">
        <f aca="false">BD97</f>
        <v>20.5785635882274</v>
      </c>
      <c r="V231" s="80" t="n">
        <f aca="false">BE97</f>
        <v>0.68031959276347</v>
      </c>
      <c r="W231" s="9" t="n">
        <v>21.4086634952354</v>
      </c>
      <c r="X231" s="80" t="n">
        <v>0.653940868523425</v>
      </c>
      <c r="Y231" s="9" t="n">
        <f aca="false">BD118</f>
        <v>22.2759698849949</v>
      </c>
      <c r="Z231" s="80" t="n">
        <f aca="false">BE118</f>
        <v>0.628479930269183</v>
      </c>
      <c r="AA231" s="9" t="n">
        <v>23.182169331744</v>
      </c>
      <c r="AB231" s="80" t="n">
        <v>0.603912420777181</v>
      </c>
      <c r="AC231" s="9" t="n">
        <f aca="false">BD140</f>
        <v>24.129022010219</v>
      </c>
      <c r="AD231" s="80" t="n">
        <f aca="false">BE140</f>
        <v>0.580214150166168</v>
      </c>
      <c r="AE231" s="9" t="n">
        <v>25.1183647041265</v>
      </c>
      <c r="AF231" s="80" t="n">
        <v>0.557361124615729</v>
      </c>
      <c r="AG231" s="9" t="n">
        <f aca="false">BD162</f>
        <v>26.1521139274784</v>
      </c>
      <c r="AH231" s="80" t="n">
        <f aca="false">BE162</f>
        <v>0.535329573694232</v>
      </c>
      <c r="AI231" s="9" t="n">
        <v>27.2322691626013</v>
      </c>
      <c r="AJ231" s="80" t="n">
        <v>0.514095976226122</v>
      </c>
      <c r="AK231" s="9" t="n">
        <f aca="false">BD184</f>
        <v>28.3609162187502</v>
      </c>
      <c r="AL231" s="80" t="n">
        <f aca="false">BE184</f>
        <v>0.493637084642004</v>
      </c>
    </row>
    <row r="232" customFormat="false" ht="14.4" hidden="false" customHeight="false" outlineLevel="0" collapsed="false">
      <c r="C232" s="9" t="n">
        <v>13.4642263856876</v>
      </c>
      <c r="D232" s="80" t="n">
        <v>0.965521495822362</v>
      </c>
      <c r="E232" s="9" t="n">
        <f aca="false">BD10</f>
        <v>13.9474213237623</v>
      </c>
      <c r="F232" s="80" t="n">
        <f aca="false">BE10</f>
        <v>0.932071936326456</v>
      </c>
      <c r="G232" s="9" t="n">
        <v>14.4503820462638</v>
      </c>
      <c r="H232" s="80" t="n">
        <v>0.899630193747107</v>
      </c>
      <c r="I232" s="9" t="n">
        <f aca="false">BD32</f>
        <v>14.9739381531436</v>
      </c>
      <c r="J232" s="80" t="n">
        <f aca="false">BE32</f>
        <v>0.868175083070635</v>
      </c>
      <c r="K232" s="9" t="n">
        <v>15.5189528389506</v>
      </c>
      <c r="L232" s="10" t="n">
        <v>0.837685386050766</v>
      </c>
      <c r="M232" s="9" t="n">
        <f aca="false">BD54</f>
        <v>16.086324161837</v>
      </c>
      <c r="N232" s="80" t="n">
        <f aca="false">BE54</f>
        <v>0.808139875164335</v>
      </c>
      <c r="O232" s="9" t="n">
        <v>16.6769863561672</v>
      </c>
      <c r="P232" s="80" t="n">
        <v>0.779517337387071</v>
      </c>
      <c r="Q232" s="9" t="n">
        <f aca="false">BD76</f>
        <v>17.2919111900701</v>
      </c>
      <c r="R232" s="80" t="n">
        <f aca="false">BE76</f>
        <v>0.751796597675406</v>
      </c>
      <c r="S232" s="9" t="n">
        <v>17.9321093692961</v>
      </c>
      <c r="T232" s="10" t="n">
        <v>0.724956542048477</v>
      </c>
      <c r="U232" s="9" t="n">
        <f aca="false">BD98</f>
        <v>18.598631988788</v>
      </c>
      <c r="V232" s="80" t="n">
        <f aca="false">BE98</f>
        <v>0.698976140171866</v>
      </c>
      <c r="W232" s="9" t="n">
        <v>19.2925720333985</v>
      </c>
      <c r="X232" s="80" t="n">
        <v>0.673834467353287</v>
      </c>
      <c r="Y232" s="9" t="n">
        <f aca="false">BD119</f>
        <v>20.0150659292404</v>
      </c>
      <c r="Z232" s="80" t="n">
        <f aca="false">BE119</f>
        <v>0.649510725868158</v>
      </c>
      <c r="AA232" s="9" t="n">
        <v>20.7672951471774</v>
      </c>
      <c r="AB232" s="80" t="n">
        <v>0.62598426554201</v>
      </c>
      <c r="AC232" s="9" t="n">
        <f aca="false">BD141</f>
        <v>21.5504878600178</v>
      </c>
      <c r="AD232" s="80" t="n">
        <f aca="false">BE141</f>
        <v>0.603234603524621</v>
      </c>
      <c r="AE232" s="9" t="n">
        <v>22.3659206550014</v>
      </c>
      <c r="AF232" s="80" t="n">
        <v>0.581241443199566</v>
      </c>
      <c r="AG232" s="9" t="n">
        <f aca="false">BD163</f>
        <v>23.2149203032207</v>
      </c>
      <c r="AH232" s="80" t="n">
        <f aca="false">BE163</f>
        <v>0.559984692180763</v>
      </c>
      <c r="AI232" s="9" t="n">
        <v>24.0988655876509</v>
      </c>
      <c r="AJ232" s="80" t="n">
        <v>0.539444479355976</v>
      </c>
      <c r="AK232" s="9" t="n">
        <f aca="false">BD185</f>
        <v>25.019189191514</v>
      </c>
      <c r="AL232" s="80" t="n">
        <f aca="false">BE185</f>
        <v>0.519601170944794</v>
      </c>
    </row>
    <row r="233" customFormat="false" ht="14.4" hidden="false" customHeight="false" outlineLevel="0" collapsed="false">
      <c r="C233" s="9" t="n">
        <v>12.3972401847638</v>
      </c>
      <c r="D233" s="80" t="n">
        <v>0.967957369636834</v>
      </c>
      <c r="E233" s="9" t="n">
        <f aca="false">BD11</f>
        <v>12.809328043329</v>
      </c>
      <c r="F233" s="80" t="n">
        <f aca="false">BE11</f>
        <v>0.93681729122782</v>
      </c>
      <c r="G233" s="9" t="n">
        <v>13.2368296022303</v>
      </c>
      <c r="H233" s="80" t="n">
        <v>0.906561492487451</v>
      </c>
      <c r="I233" s="9" t="n">
        <f aca="false">BD33</f>
        <v>13.6803315226898</v>
      </c>
      <c r="J233" s="80" t="n">
        <f aca="false">BE33</f>
        <v>0.8771717249759</v>
      </c>
      <c r="K233" s="9" t="n">
        <v>14.1404417940982</v>
      </c>
      <c r="L233" s="10" t="n">
        <v>0.848629779375667</v>
      </c>
      <c r="M233" s="9" t="n">
        <f aca="false">BD55</f>
        <v>14.6177904483855</v>
      </c>
      <c r="N233" s="80" t="n">
        <f aca="false">BE55</f>
        <v>0.820917500655881</v>
      </c>
      <c r="O233" s="9" t="n">
        <v>15.1130302958138</v>
      </c>
      <c r="P233" s="80" t="n">
        <v>0.794016803057951</v>
      </c>
      <c r="Q233" s="9" t="n">
        <f aca="false">BD77</f>
        <v>15.6268376827597</v>
      </c>
      <c r="R233" s="80" t="n">
        <f aca="false">BE77</f>
        <v>0.767909684839113</v>
      </c>
      <c r="S233" s="9" t="n">
        <v>16.1599132720537</v>
      </c>
      <c r="T233" s="10" t="n">
        <v>0.742578242715716</v>
      </c>
      <c r="U233" s="9" t="n">
        <f aca="false">BD99</f>
        <v>16.7129828464647</v>
      </c>
      <c r="V233" s="80" t="n">
        <f aca="false">BE99</f>
        <v>0.718004685952176</v>
      </c>
      <c r="W233" s="9" t="n">
        <v>17.2867981359228</v>
      </c>
      <c r="X233" s="80" t="n">
        <v>0.694171350046799</v>
      </c>
      <c r="Y233" s="9" t="n">
        <f aca="false">BD120</f>
        <v>17.8821376690947</v>
      </c>
      <c r="Z233" s="80" t="n">
        <f aca="false">BE120</f>
        <v>0.671060709969776</v>
      </c>
      <c r="AA233" s="9" t="n">
        <v>18.4998076499319</v>
      </c>
      <c r="AB233" s="80" t="n">
        <v>0.648655392914002</v>
      </c>
      <c r="AC233" s="9" t="n">
        <f aca="false">BD142</f>
        <v>19.1406428598297</v>
      </c>
      <c r="AD233" s="80" t="n">
        <f aca="false">BE142</f>
        <v>0.626938190523594</v>
      </c>
      <c r="AE233" s="9" t="n">
        <v>19.8055075860478</v>
      </c>
      <c r="AF233" s="80" t="n">
        <v>0.605892070569981</v>
      </c>
      <c r="AG233" s="9" t="n">
        <f aca="false">BD164</f>
        <v>20.4952965770562</v>
      </c>
      <c r="AH233" s="80" t="n">
        <f aca="false">BE164</f>
        <v>0.585500188049661</v>
      </c>
      <c r="AI233" s="9" t="n">
        <v>21.2109360254847</v>
      </c>
      <c r="AJ233" s="80" t="n">
        <v>0.565745895682402</v>
      </c>
      <c r="AK233" s="9" t="n">
        <f aca="false">BD186</f>
        <v>21.9533845793706</v>
      </c>
      <c r="AL233" s="80" t="n">
        <f aca="false">BE186</f>
        <v>0.546612753792701</v>
      </c>
    </row>
    <row r="234" customFormat="false" ht="14.4" hidden="false" customHeight="false" outlineLevel="0" collapsed="false">
      <c r="C234" s="11" t="n">
        <v>11.3355623728993</v>
      </c>
      <c r="D234" s="10" t="n">
        <v>0.970397377575061</v>
      </c>
      <c r="E234" s="11" t="n">
        <f aca="false">BD12</f>
        <v>11.682503013197</v>
      </c>
      <c r="F234" s="10" t="n">
        <f aca="false">BE12</f>
        <v>0.941579042399902</v>
      </c>
      <c r="G234" s="11" t="n">
        <v>12.0412114307688</v>
      </c>
      <c r="H234" s="10" t="n">
        <v>0.913529345717808</v>
      </c>
      <c r="I234" s="11" t="n">
        <f aca="false">BD34</f>
        <v>12.4120897281273</v>
      </c>
      <c r="J234" s="10" t="n">
        <f aca="false">BE34</f>
        <v>0.886232716725589</v>
      </c>
      <c r="K234" s="11" t="n">
        <v>12.7955529698519</v>
      </c>
      <c r="L234" s="10" t="n">
        <v>0.859673671463636</v>
      </c>
      <c r="M234" s="9" t="n">
        <f aca="false">BD56</f>
        <v>13.1920295615393</v>
      </c>
      <c r="N234" s="80" t="n">
        <f aca="false">BE56</f>
        <v>0.833836821596425</v>
      </c>
      <c r="O234" s="11" t="n">
        <v>13.6019616384674</v>
      </c>
      <c r="P234" s="10" t="n">
        <v>0.808706883049217</v>
      </c>
      <c r="Q234" s="9" t="n">
        <f aca="false">BD78</f>
        <v>14.0258054641921</v>
      </c>
      <c r="R234" s="80" t="n">
        <f aca="false">BE78</f>
        <v>0.784268684467573</v>
      </c>
      <c r="S234" s="11" t="n">
        <v>14.4640318392858</v>
      </c>
      <c r="T234" s="10" t="n">
        <v>0.760507175469764</v>
      </c>
      <c r="U234" s="9" t="n">
        <f aca="false">BD100</f>
        <v>14.9171265204426</v>
      </c>
      <c r="V234" s="80" t="n">
        <f aca="false">BE100</f>
        <v>0.737407434664141</v>
      </c>
      <c r="W234" s="11" t="n">
        <v>15.3855906501638</v>
      </c>
      <c r="X234" s="10" t="n">
        <v>0.714954677406741</v>
      </c>
      <c r="Y234" s="9" t="n">
        <f aca="false">BD121</f>
        <v>15.8699411972592</v>
      </c>
      <c r="Z234" s="80" t="n">
        <f aca="false">BE121</f>
        <v>0.693134263276271</v>
      </c>
      <c r="AA234" s="11" t="n">
        <v>16.3707114083867</v>
      </c>
      <c r="AB234" s="10" t="n">
        <v>0.671931703246855</v>
      </c>
      <c r="AC234" s="9" t="n">
        <f aca="false">BD143</f>
        <v>16.8884512708689</v>
      </c>
      <c r="AD234" s="80" t="n">
        <f aca="false">BE143</f>
        <v>0.651332666540835</v>
      </c>
      <c r="AE234" s="11" t="n">
        <v>17.4237279870213</v>
      </c>
      <c r="AF234" s="10" t="n">
        <v>0.631322987146825</v>
      </c>
      <c r="AG234" s="9" t="n">
        <f aca="false">BD165</f>
        <v>17.9771264602373</v>
      </c>
      <c r="AH234" s="80" t="n">
        <f aca="false">BE165</f>
        <v>0.611888669990188</v>
      </c>
      <c r="AI234" s="11" t="n">
        <v>18.5492497930735</v>
      </c>
      <c r="AJ234" s="10" t="n">
        <v>0.593015896745729</v>
      </c>
      <c r="AK234" s="9" t="n">
        <f aca="false">BD187</f>
        <v>19.1407197975877</v>
      </c>
      <c r="AL234" s="80" t="n">
        <f aca="false">BE187</f>
        <v>0.574691031284326</v>
      </c>
    </row>
    <row r="235" customFormat="false" ht="14.4" hidden="false" customHeight="false" outlineLevel="0" collapsed="false">
      <c r="C235" s="9" t="n">
        <v>10.2791665401983</v>
      </c>
      <c r="D235" s="10" t="n">
        <v>0.972841519873565</v>
      </c>
      <c r="E235" s="9" t="n">
        <f aca="false">BD13</f>
        <v>10.5668346665317</v>
      </c>
      <c r="F235" s="10" t="n">
        <f aca="false">BE13</f>
        <v>0.946357193575952</v>
      </c>
      <c r="G235" s="9" t="n">
        <v>10.8632624933683</v>
      </c>
      <c r="H235" s="10" t="n">
        <v>0.92053377206937</v>
      </c>
      <c r="I235" s="9" t="n">
        <f aca="false">BD35</f>
        <v>11.1687154197326</v>
      </c>
      <c r="J235" s="10" t="n">
        <f aca="false">BE35</f>
        <v>0.895358116326632</v>
      </c>
      <c r="K235" s="9" t="n">
        <v>11.4834663120506</v>
      </c>
      <c r="L235" s="10" t="n">
        <v>0.870817201728202</v>
      </c>
      <c r="M235" s="9" t="n">
        <f aca="false">BD57</f>
        <v>11.8077956908148</v>
      </c>
      <c r="N235" s="80" t="n">
        <f aca="false">BE57</f>
        <v>0.846898122380191</v>
      </c>
      <c r="O235" s="9" t="n">
        <v>12.1419919212245</v>
      </c>
      <c r="P235" s="10" t="n">
        <v>0.823588095337119</v>
      </c>
      <c r="Q235" s="9" t="n">
        <f aca="false">BD79</f>
        <v>12.486351407877</v>
      </c>
      <c r="R235" s="80" t="n">
        <f aca="false">BE79</f>
        <v>0.800874464712849</v>
      </c>
      <c r="S235" s="9" t="n">
        <v>12.841178793575</v>
      </c>
      <c r="T235" s="10" t="n">
        <v>0.778744705665454</v>
      </c>
      <c r="U235" s="9" t="n">
        <f aca="false">BD101</f>
        <v>13.2067871623263</v>
      </c>
      <c r="V235" s="80" t="n">
        <f aca="false">BE101</f>
        <v>0.757186428242444</v>
      </c>
      <c r="W235" s="9" t="n">
        <v>13.5834982466007</v>
      </c>
      <c r="X235" s="10" t="n">
        <v>0.736187381074865</v>
      </c>
      <c r="Y235" s="9" t="n">
        <f aca="false">BD122</f>
        <v>13.9716426389238</v>
      </c>
      <c r="Z235" s="80" t="n">
        <f aca="false">BE122</f>
        <v>0.71573545490928</v>
      </c>
      <c r="AA235" s="9" t="n">
        <v>14.3715600078748</v>
      </c>
      <c r="AB235" s="10" t="n">
        <v>0.695818685968714</v>
      </c>
      <c r="AC235" s="9" t="n">
        <f aca="false">BD144</f>
        <v>14.7835993185691</v>
      </c>
      <c r="AD235" s="80" t="n">
        <f aca="false">BE144</f>
        <v>0.67642525913425</v>
      </c>
      <c r="AE235" s="9" t="n">
        <v>15.2081190576942</v>
      </c>
      <c r="AF235" s="10" t="n">
        <v>0.657543510940673</v>
      </c>
      <c r="AG235" s="9" t="n">
        <f aca="false">BD166</f>
        <v>15.6454874631827</v>
      </c>
      <c r="AH235" s="80" t="n">
        <f aca="false">BE166</f>
        <v>0.639161932380327</v>
      </c>
      <c r="AI235" s="9" t="n">
        <v>16.0960827585931</v>
      </c>
      <c r="AJ235" s="10" t="n">
        <v>0.621269171510776</v>
      </c>
      <c r="AK235" s="9" t="n">
        <f aca="false">BD188</f>
        <v>16.5602933922823</v>
      </c>
      <c r="AL235" s="80" t="n">
        <f aca="false">BE188</f>
        <v>0.603854035862695</v>
      </c>
    </row>
    <row r="236" customFormat="false" ht="14.4" hidden="false" customHeight="false" outlineLevel="0" collapsed="false">
      <c r="C236" s="9" t="n">
        <v>9.22802640815751</v>
      </c>
      <c r="D236" s="10" t="n">
        <v>0.975289796748313</v>
      </c>
      <c r="E236" s="9" t="n">
        <f aca="false">BD14</f>
        <v>9.46221254112048</v>
      </c>
      <c r="F236" s="10" t="n">
        <f aca="false">BE14</f>
        <v>0.951151748165472</v>
      </c>
      <c r="G236" s="9" t="n">
        <v>9.70272166834312</v>
      </c>
      <c r="H236" s="10" t="n">
        <v>0.927574788563102</v>
      </c>
      <c r="I236" s="9" t="n">
        <f aca="false">BD36</f>
        <v>9.94972099973785</v>
      </c>
      <c r="J236" s="10" t="n">
        <f aca="false">BE36</f>
        <v>0.904547976796247</v>
      </c>
      <c r="K236" s="9" t="n">
        <v>10.2033817678543</v>
      </c>
      <c r="L236" s="10" t="n">
        <v>0.882060497663087</v>
      </c>
      <c r="M236" s="9" t="n">
        <f aca="false">BD58</f>
        <v>10.4638793114707</v>
      </c>
      <c r="N236" s="10" t="n">
        <f aca="false">BE58</f>
        <v>0.860101663264982</v>
      </c>
      <c r="O236" s="9" t="n">
        <v>10.7313931606034</v>
      </c>
      <c r="P236" s="10" t="n">
        <v>0.838660914320087</v>
      </c>
      <c r="Q236" s="9" t="n">
        <f aca="false">BD80</f>
        <v>11.0061071229586</v>
      </c>
      <c r="R236" s="80" t="n">
        <f aca="false">BE80</f>
        <v>0.817727821422535</v>
      </c>
      <c r="S236" s="9" t="n">
        <v>11.2882093718421</v>
      </c>
      <c r="T236" s="10" t="n">
        <v>0.797292086240896</v>
      </c>
      <c r="U236" s="9" t="n">
        <f aca="false">BD102</f>
        <v>11.5778925355488</v>
      </c>
      <c r="V236" s="80" t="n">
        <f aca="false">BE102</f>
        <v>0.77734354264961</v>
      </c>
      <c r="W236" s="9" t="n">
        <v>11.8753537882471</v>
      </c>
      <c r="X236" s="10" t="n">
        <v>0.757872157788442</v>
      </c>
      <c r="Y236" s="9" t="n">
        <f aca="false">BD123</f>
        <v>12.1807949423809</v>
      </c>
      <c r="Z236" s="80" t="n">
        <f aca="false">BE123</f>
        <v>0.738868033044879</v>
      </c>
      <c r="AA236" s="9" t="n">
        <v>12.4944225426055</v>
      </c>
      <c r="AB236" s="10" t="n">
        <v>0.72032140495572</v>
      </c>
      <c r="AC236" s="9" t="n">
        <f aca="false">BD145</f>
        <v>12.8164479612795</v>
      </c>
      <c r="AD236" s="80" t="n">
        <f aca="false">BE145</f>
        <v>0.70222264602411</v>
      </c>
      <c r="AE236" s="9" t="n">
        <v>13.1470874955295</v>
      </c>
      <c r="AF236" s="10" t="n">
        <v>0.684562265449314</v>
      </c>
      <c r="AG236" s="9" t="n">
        <f aca="false">BD167</f>
        <v>13.4865624659099</v>
      </c>
      <c r="AH236" s="80" t="n">
        <f aca="false">BE167</f>
        <v>0.667330909766622</v>
      </c>
      <c r="AI236" s="9" t="n">
        <v>13.8350993166756</v>
      </c>
      <c r="AJ236" s="10" t="n">
        <v>0.650519363395691</v>
      </c>
      <c r="AK236" s="9" t="n">
        <f aca="false">BD189</f>
        <v>14.1929297176902</v>
      </c>
      <c r="AL236" s="80" t="n">
        <f aca="false">BE189</f>
        <v>0.634118549095774</v>
      </c>
    </row>
    <row r="237" customFormat="false" ht="14.4" hidden="false" customHeight="false" outlineLevel="0" collapsed="false">
      <c r="C237" s="9" t="n">
        <v>8.18211582901244</v>
      </c>
      <c r="D237" s="10" t="n">
        <v>0.977742208394717</v>
      </c>
      <c r="E237" s="9" t="n">
        <f aca="false">BD15</f>
        <v>8.36852726843612</v>
      </c>
      <c r="F237" s="10" t="n">
        <f aca="false">BE15</f>
        <v>0.95596270925398</v>
      </c>
      <c r="G237" s="9" t="n">
        <v>8.55933169294889</v>
      </c>
      <c r="H237" s="10" t="n">
        <v>0.93465241060705</v>
      </c>
      <c r="I237" s="9" t="n">
        <f aca="false">BD37</f>
        <v>8.75462843111554</v>
      </c>
      <c r="J237" s="10" t="n">
        <f aca="false">BE37</f>
        <v>0.913802346147159</v>
      </c>
      <c r="K237" s="9" t="n">
        <v>8.9545187979066</v>
      </c>
      <c r="L237" s="10" t="n">
        <v>0.893403674787109</v>
      </c>
      <c r="M237" s="9" t="n">
        <f aca="false">BD59</f>
        <v>9.15910612764147</v>
      </c>
      <c r="N237" s="80" t="n">
        <f aca="false">BE59</f>
        <v>0.873447680211568</v>
      </c>
      <c r="O237" s="9" t="n">
        <v>9.36849580734631</v>
      </c>
      <c r="P237" s="10" t="n">
        <v>0.853925770423765</v>
      </c>
      <c r="Q237" s="9" t="n">
        <f aca="false">BD81</f>
        <v>9.58279531053714</v>
      </c>
      <c r="R237" s="80" t="n">
        <f aca="false">BE81</f>
        <v>0.834829477282404</v>
      </c>
      <c r="S237" s="9" t="n">
        <v>9.80211423142782</v>
      </c>
      <c r="T237" s="10" t="n">
        <v>0.816150456026127</v>
      </c>
      <c r="U237" s="9" t="n">
        <f aca="false">BD103</f>
        <v>10.0265643195703</v>
      </c>
      <c r="V237" s="80" t="n">
        <f aca="false">BE103</f>
        <v>0.797880484782332</v>
      </c>
      <c r="W237" s="9" t="n">
        <v>10.2562595149262</v>
      </c>
      <c r="X237" s="10" t="n">
        <v>0.780011464058354</v>
      </c>
      <c r="Y237" s="9" t="n">
        <f aca="false">BD124</f>
        <v>10.4913159833782</v>
      </c>
      <c r="Z237" s="80" t="n">
        <f aca="false">BE124</f>
        <v>0.762535416212293</v>
      </c>
      <c r="AA237" s="9" t="n">
        <v>10.7318521526812</v>
      </c>
      <c r="AB237" s="10" t="n">
        <v>0.745444484902013</v>
      </c>
      <c r="AC237" s="9" t="n">
        <f aca="false">BD146</f>
        <v>10.9779887488593</v>
      </c>
      <c r="AD237" s="80" t="n">
        <f aca="false">BE146</f>
        <v>0.728730934510315</v>
      </c>
      <c r="AE237" s="9" t="n">
        <v>11.2298488330507</v>
      </c>
      <c r="AF237" s="10" t="n">
        <v>0.712387149545159</v>
      </c>
      <c r="AG237" s="9" t="n">
        <f aca="false">BD168</f>
        <v>11.4875578388054</v>
      </c>
      <c r="AH237" s="80" t="n">
        <f aca="false">BE168</f>
        <v>0.696405634013496</v>
      </c>
      <c r="AI237" s="9" t="n">
        <v>11.7512436098393</v>
      </c>
      <c r="AJ237" s="10" t="n">
        <v>0.680779010767985</v>
      </c>
      <c r="AK237" s="9" t="n">
        <f aca="false">BD190</f>
        <v>12.0210364382479</v>
      </c>
      <c r="AL237" s="80" t="n">
        <f aca="false">BE190</f>
        <v>0.665500020825661</v>
      </c>
    </row>
    <row r="238" customFormat="false" ht="14.4" hidden="false" customHeight="false" outlineLevel="0" collapsed="false">
      <c r="C238" s="9" t="n">
        <v>7.14140878508701</v>
      </c>
      <c r="D238" s="10" t="n">
        <v>0.980198754987629</v>
      </c>
      <c r="E238" s="9" t="n">
        <f aca="false">BD16</f>
        <v>7.28567056280804</v>
      </c>
      <c r="F238" s="10" t="n">
        <f aca="false">BE16</f>
        <v>0.960790079602785</v>
      </c>
      <c r="G238" s="9" t="n">
        <v>7.43283910635359</v>
      </c>
      <c r="H238" s="10" t="n">
        <v>0.941766651993907</v>
      </c>
      <c r="I238" s="9" t="n">
        <f aca="false">BD38</f>
        <v>7.58296905011327</v>
      </c>
      <c r="J238" s="10" t="n">
        <f aca="false">BE38</f>
        <v>0.923121267374214</v>
      </c>
      <c r="K238" s="9" t="n">
        <v>7.73611590039668</v>
      </c>
      <c r="L238" s="10" t="n">
        <v>0.904846836594196</v>
      </c>
      <c r="M238" s="9" t="n">
        <f aca="false">BD60</f>
        <v>7.89233604625386</v>
      </c>
      <c r="N238" s="80" t="n">
        <f aca="false">BE60</f>
        <v>0.886936384737772</v>
      </c>
      <c r="O238" s="9" t="n">
        <v>8.0516867703829</v>
      </c>
      <c r="P238" s="10" t="n">
        <v>0.869383049741652</v>
      </c>
      <c r="Q238" s="9" t="n">
        <f aca="false">BD82</f>
        <v>8.21422626013187</v>
      </c>
      <c r="R238" s="80" t="n">
        <f aca="false">BE82</f>
        <v>0.852180081035121</v>
      </c>
      <c r="S238" s="9" t="n">
        <v>8.38001361859121</v>
      </c>
      <c r="T238" s="10" t="n">
        <v>0.835320838198923</v>
      </c>
      <c r="U238" s="9" t="n">
        <f aca="false">BD104</f>
        <v>8.54910887578125</v>
      </c>
      <c r="V238" s="80" t="n">
        <f aca="false">BE104</f>
        <v>0.818798789641138</v>
      </c>
      <c r="W238" s="9" t="n">
        <v>8.72157299993004</v>
      </c>
      <c r="X238" s="10" t="n">
        <v>0.802607511289093</v>
      </c>
      <c r="Y238" s="9" t="n">
        <f aca="false">BD125</f>
        <v>8.89746790884738</v>
      </c>
      <c r="Z238" s="80" t="n">
        <f aca="false">BE125</f>
        <v>0.786740685295353</v>
      </c>
      <c r="AA238" s="9" t="n">
        <v>9.07685648139081</v>
      </c>
      <c r="AB238" s="10" t="n">
        <v>0.771192098757016</v>
      </c>
      <c r="AC238" s="9" t="n">
        <f aca="false">BD147</f>
        <v>9.25980256902743</v>
      </c>
      <c r="AD238" s="80" t="n">
        <f aca="false">BE147</f>
        <v>0.755955642446837</v>
      </c>
      <c r="AE238" s="9" t="n">
        <v>9.446371007489</v>
      </c>
      <c r="AF238" s="10" t="n">
        <v>0.741025309555433</v>
      </c>
      <c r="AG238" s="9" t="n">
        <f aca="false">BD169</f>
        <v>9.63662762852354</v>
      </c>
      <c r="AH238" s="80" t="n">
        <f aca="false">BE169</f>
        <v>0.7263951944434</v>
      </c>
      <c r="AI238" s="9" t="n">
        <v>9.8306392717413</v>
      </c>
      <c r="AJ238" s="10" t="n">
        <v>0.712059491402749</v>
      </c>
      <c r="AK238" s="9" t="n">
        <f aca="false">BD191</f>
        <v>10.0284737965577</v>
      </c>
      <c r="AL238" s="80" t="n">
        <f aca="false">BE191</f>
        <v>0.698012493426744</v>
      </c>
    </row>
    <row r="239" customFormat="false" ht="14.4" hidden="false" customHeight="false" outlineLevel="0" collapsed="false">
      <c r="C239" s="9" t="n">
        <v>6.10587938814628</v>
      </c>
      <c r="D239" s="10" t="n">
        <v>0.982659436681336</v>
      </c>
      <c r="E239" s="9" t="n">
        <f aca="false">BD17</f>
        <v>6.21353521070103</v>
      </c>
      <c r="F239" s="10" t="n">
        <f aca="false">BE17</f>
        <v>0.965633861648796</v>
      </c>
      <c r="G239" s="9" t="n">
        <v>6.32299419345181</v>
      </c>
      <c r="H239" s="10" t="n">
        <v>0.948917524898836</v>
      </c>
      <c r="I239" s="9" t="n">
        <f aca="false">BD39</f>
        <v>6.43428338246399</v>
      </c>
      <c r="J239" s="10" t="n">
        <f aca="false">BE39</f>
        <v>0.932504778442368</v>
      </c>
      <c r="K239" s="9" t="n">
        <v>6.54743014672847</v>
      </c>
      <c r="L239" s="10" t="n">
        <v>0.916390074508545</v>
      </c>
      <c r="M239" s="9" t="n">
        <f aca="false">BD61</f>
        <v>6.66246218082899</v>
      </c>
      <c r="N239" s="80" t="n">
        <f aca="false">BE61</f>
        <v>0.900567963787442</v>
      </c>
      <c r="O239" s="9" t="n">
        <v>6.77940750761633</v>
      </c>
      <c r="P239" s="10" t="n">
        <v>0.885033093711994</v>
      </c>
      <c r="Q239" s="9" t="n">
        <f aca="false">BD83</f>
        <v>6.89829448089603</v>
      </c>
      <c r="R239" s="80" t="n">
        <f aca="false">BE83</f>
        <v>0.869780206776654</v>
      </c>
      <c r="S239" s="9" t="n">
        <v>7.01915178812556</v>
      </c>
      <c r="T239" s="10" t="n">
        <v>0.85480413889187</v>
      </c>
      <c r="U239" s="9" t="n">
        <f aca="false">BD105</f>
        <v>7.14200845312501</v>
      </c>
      <c r="V239" s="80" t="n">
        <f aca="false">BE105</f>
        <v>0.840099817772504</v>
      </c>
      <c r="W239" s="9" t="n">
        <v>7.26689383879624</v>
      </c>
      <c r="X239" s="10" t="n">
        <v>0.825662261359511</v>
      </c>
      <c r="Y239" s="9" t="n">
        <f aca="false">BD126</f>
        <v>7.39383764985602</v>
      </c>
      <c r="Z239" s="80" t="n">
        <f aca="false">BE126</f>
        <v>0.811486576272991</v>
      </c>
      <c r="AA239" s="9" t="n">
        <v>7.52286993557823</v>
      </c>
      <c r="AB239" s="10" t="n">
        <v>0.797567956296034</v>
      </c>
      <c r="AC239" s="9" t="n">
        <f aca="false">BD148</f>
        <v>7.654021092549</v>
      </c>
      <c r="AD239" s="80" t="n">
        <f aca="false">BE148</f>
        <v>0.783901680887822</v>
      </c>
      <c r="AE239" s="9" t="n">
        <v>7.78732186743163</v>
      </c>
      <c r="AF239" s="10" t="n">
        <v>0.77048311372532</v>
      </c>
      <c r="AG239" s="9" t="n">
        <f aca="false">BD170</f>
        <v>7.92280335974402</v>
      </c>
      <c r="AH239" s="80" t="n">
        <f aca="false">BE170</f>
        <v>0.757307701272275</v>
      </c>
      <c r="AI239" s="9" t="n">
        <v>8.06049702464636</v>
      </c>
      <c r="AJ239" s="10" t="n">
        <v>0.744370971374838</v>
      </c>
      <c r="AK239" s="9" t="n">
        <f aca="false">BD192</f>
        <v>8.20043467574101</v>
      </c>
      <c r="AL239" s="80" t="n">
        <f aca="false">BE192</f>
        <v>0.731668531882772</v>
      </c>
    </row>
    <row r="240" customFormat="false" ht="14.4" hidden="false" customHeight="false" outlineLevel="0" collapsed="false">
      <c r="C240" s="9" t="n">
        <v>5.07550187875251</v>
      </c>
      <c r="D240" s="10" t="n">
        <v>0.985124253609562</v>
      </c>
      <c r="E240" s="9" t="n">
        <f aca="false">BD18</f>
        <v>5.15201506010003</v>
      </c>
      <c r="F240" s="10" t="n">
        <f aca="false">BE18</f>
        <v>0.970494057504351</v>
      </c>
      <c r="G240" s="9" t="n">
        <v>5.22955092950917</v>
      </c>
      <c r="H240" s="10" t="n">
        <v>0.956105039877541</v>
      </c>
      <c r="I240" s="9" t="n">
        <f aca="false">BD40</f>
        <v>5.30812096319999</v>
      </c>
      <c r="J240" s="10" t="n">
        <f aca="false">BE40</f>
        <v>0.94195291227609</v>
      </c>
      <c r="K240" s="9" t="n">
        <v>5.38773672851558</v>
      </c>
      <c r="L240" s="10" t="n">
        <v>0.928033467844965</v>
      </c>
      <c r="M240" s="9" t="n">
        <f aca="false">BD62</f>
        <v>5.46840988429999</v>
      </c>
      <c r="N240" s="80" t="n">
        <f aca="false">BE62</f>
        <v>0.914342579614448</v>
      </c>
      <c r="O240" s="9" t="n">
        <v>5.55015218127182</v>
      </c>
      <c r="P240" s="10" t="n">
        <v>0.900876198831408</v>
      </c>
      <c r="Q240" s="9" t="n">
        <f aca="false">BD84</f>
        <v>5.63297546240003</v>
      </c>
      <c r="R240" s="80" t="n">
        <f aca="false">BE84</f>
        <v>0.88763035333189</v>
      </c>
      <c r="S240" s="9" t="n">
        <v>5.71689166327805</v>
      </c>
      <c r="T240" s="10" t="n">
        <v>0.874601145954376</v>
      </c>
      <c r="U240" s="9" t="n">
        <f aca="false">BD106</f>
        <v>5.80191281250001</v>
      </c>
      <c r="V240" s="80" t="n">
        <f aca="false">BE106</f>
        <v>0.861784752991752</v>
      </c>
      <c r="W240" s="9" t="n">
        <v>5.88805103203435</v>
      </c>
      <c r="X240" s="10" t="n">
        <v>0.849177422681487</v>
      </c>
      <c r="Y240" s="9" t="n">
        <f aca="false">BD127</f>
        <v>5.97531853760002</v>
      </c>
      <c r="Z240" s="80" t="n">
        <f aca="false">BE127</f>
        <v>0.836775473732024</v>
      </c>
      <c r="AA240" s="9" t="n">
        <v>6.06372763904059</v>
      </c>
      <c r="AB240" s="10" t="n">
        <v>0.824575293884919</v>
      </c>
      <c r="AC240" s="9" t="n">
        <f aca="false">BD149</f>
        <v>6.1532907407</v>
      </c>
      <c r="AD240" s="80" t="n">
        <f aca="false">BE149</f>
        <v>0.812573338511094</v>
      </c>
      <c r="AE240" s="9" t="n">
        <v>6.24402034179687</v>
      </c>
      <c r="AF240" s="10" t="n">
        <v>0.800766129240561</v>
      </c>
      <c r="AG240" s="9" t="n">
        <f aca="false">BD171</f>
        <v>6.33592903680002</v>
      </c>
      <c r="AH240" s="80" t="n">
        <f aca="false">BE171</f>
        <v>0.789150252624241</v>
      </c>
      <c r="AI240" s="9" t="n">
        <v>6.42902951580309</v>
      </c>
      <c r="AJ240" s="10" t="n">
        <v>0.777722358827189</v>
      </c>
      <c r="AK240" s="9" t="n">
        <f aca="false">BD193</f>
        <v>6.52333456490001</v>
      </c>
      <c r="AL240" s="80" t="n">
        <f aca="false">BE193</f>
        <v>0.766479160352041</v>
      </c>
    </row>
    <row r="241" customFormat="false" ht="14.4" hidden="false" customHeight="false" outlineLevel="0" collapsed="false">
      <c r="C241" s="9" t="n">
        <v>4.05025062562439</v>
      </c>
      <c r="D241" s="10" t="n">
        <v>0.987593205885464</v>
      </c>
      <c r="E241" s="9" t="n">
        <f aca="false">BD19</f>
        <v>4.10100501000003</v>
      </c>
      <c r="F241" s="10" t="n">
        <f aca="false">BE19</f>
        <v>0.975370668957065</v>
      </c>
      <c r="G241" s="9" t="n">
        <v>4.1522669256248</v>
      </c>
      <c r="H241" s="10" t="n">
        <v>0.963329205864604</v>
      </c>
      <c r="I241" s="9" t="n">
        <f aca="false">BD41</f>
        <v>4.20404015999999</v>
      </c>
      <c r="J241" s="10" t="n">
        <f aca="false">BE41</f>
        <v>0.951465696750149</v>
      </c>
      <c r="K241" s="9" t="n">
        <v>4.25632851562496</v>
      </c>
      <c r="L241" s="10" t="n">
        <v>0.939777083774437</v>
      </c>
      <c r="M241" s="9" t="n">
        <f aca="false">BD63</f>
        <v>4.30913580999999</v>
      </c>
      <c r="N241" s="80" t="n">
        <f aca="false">BE63</f>
        <v>0.928260369681876</v>
      </c>
      <c r="O241" s="9" t="n">
        <v>4.36246587562494</v>
      </c>
      <c r="P241" s="10" t="n">
        <v>0.916912616405735</v>
      </c>
      <c r="Q241" s="9" t="n">
        <f aca="false">BD85</f>
        <v>4.41632256000003</v>
      </c>
      <c r="R241" s="80" t="n">
        <f aca="false">BE85</f>
        <v>0.905730943710773</v>
      </c>
      <c r="S241" s="9" t="n">
        <v>4.47070972562493</v>
      </c>
      <c r="T241" s="10" t="n">
        <v>0.894712527872936</v>
      </c>
      <c r="U241" s="9" t="n">
        <f aca="false">BD107</f>
        <v>4.52563125000001</v>
      </c>
      <c r="V241" s="80" t="n">
        <f aca="false">BE107</f>
        <v>0.883854600394143</v>
      </c>
      <c r="W241" s="9" t="n">
        <v>4.58109102562498</v>
      </c>
      <c r="X241" s="10" t="n">
        <v>0.873154446751972</v>
      </c>
      <c r="Y241" s="9" t="n">
        <f aca="false">BD128</f>
        <v>4.63709296000002</v>
      </c>
      <c r="Z241" s="80" t="n">
        <f aca="false">BE128</f>
        <v>0.86260940518216</v>
      </c>
      <c r="AA241" s="9" t="n">
        <v>4.69364097562496</v>
      </c>
      <c r="AB241" s="10" t="n">
        <v>0.852216865493722</v>
      </c>
      <c r="AC241" s="9" t="n">
        <f aca="false">BD150</f>
        <v>4.75073901</v>
      </c>
      <c r="AD241" s="80" t="n">
        <f aca="false">BE150</f>
        <v>0.841974267915004</v>
      </c>
      <c r="AE241" s="9" t="n">
        <v>4.80839101562499</v>
      </c>
      <c r="AF241" s="10" t="n">
        <v>0.831879101970263</v>
      </c>
      <c r="AG241" s="9" t="n">
        <f aca="false">BD172</f>
        <v>4.86660096000002</v>
      </c>
      <c r="AH241" s="80" t="n">
        <f aca="false">BE172</f>
        <v>0.821928905385328</v>
      </c>
      <c r="AI241" s="9" t="n">
        <v>4.92537282562497</v>
      </c>
      <c r="AJ241" s="10" t="n">
        <v>0.81212126302184</v>
      </c>
      <c r="AK241" s="9" t="n">
        <f aca="false">BD194</f>
        <v>4.98471061000001</v>
      </c>
      <c r="AL241" s="80" t="n">
        <f aca="false">BE194</f>
        <v>0.80245380583889</v>
      </c>
    </row>
    <row r="242" customFormat="false" ht="14.4" hidden="false" customHeight="false" outlineLevel="0" collapsed="false">
      <c r="C242" s="9" t="n">
        <v>3.03010012499939</v>
      </c>
      <c r="D242" s="10" t="n">
        <v>0.990066293601635</v>
      </c>
      <c r="E242" s="9" t="n">
        <f aca="false">BD20</f>
        <v>3.06040100000003</v>
      </c>
      <c r="F242" s="10" t="n">
        <f aca="false">BE20</f>
        <v>0.980263697469702</v>
      </c>
      <c r="G242" s="9" t="n">
        <v>3.0909033749998</v>
      </c>
      <c r="H242" s="10" t="n">
        <v>0.970590030172066</v>
      </c>
      <c r="I242" s="9" t="n">
        <f aca="false">BD42</f>
        <v>3.12160799999999</v>
      </c>
      <c r="J242" s="10" t="n">
        <f aca="false">BE42</f>
        <v>0.96104315468182</v>
      </c>
      <c r="K242" s="9" t="n">
        <v>3.15251562499996</v>
      </c>
      <c r="L242" s="10" t="n">
        <v>0.951620977294931</v>
      </c>
      <c r="M242" s="9" t="n">
        <f aca="false">BD64</f>
        <v>3.18362699999999</v>
      </c>
      <c r="N242" s="80" t="n">
        <f aca="false">BE64</f>
        <v>0.942321446576502</v>
      </c>
      <c r="O242" s="9" t="n">
        <v>3.21494287499994</v>
      </c>
      <c r="P242" s="10" t="n">
        <v>0.933142552338524</v>
      </c>
      <c r="Q242" s="9" t="n">
        <f aca="false">BD86</f>
        <v>3.24646400000003</v>
      </c>
      <c r="R242" s="80" t="n">
        <f aca="false">BE86</f>
        <v>0.924082324646131</v>
      </c>
      <c r="S242" s="9" t="n">
        <v>3.27819112499993</v>
      </c>
      <c r="T242" s="10" t="n">
        <v>0.915138832852542</v>
      </c>
      <c r="U242" s="9" t="n">
        <f aca="false">BD108</f>
        <v>3.31012500000001</v>
      </c>
      <c r="V242" s="80" t="n">
        <f aca="false">BE108</f>
        <v>0.906310184660698</v>
      </c>
      <c r="W242" s="9" t="n">
        <v>3.34226637499998</v>
      </c>
      <c r="X242" s="10" t="n">
        <v>0.897594525211959</v>
      </c>
      <c r="Y242" s="9" t="n">
        <f aca="false">BD129</f>
        <v>3.37461600000002</v>
      </c>
      <c r="Z242" s="80" t="n">
        <f aca="false">BE129</f>
        <v>0.888990036199669</v>
      </c>
      <c r="AA242" s="9" t="n">
        <v>3.40717462499996</v>
      </c>
      <c r="AB242" s="10" t="n">
        <v>0.880494935007926</v>
      </c>
      <c r="AC242" s="9" t="n">
        <f aca="false">BD151</f>
        <v>3.439943</v>
      </c>
      <c r="AD242" s="80" t="n">
        <f aca="false">BE151</f>
        <v>0.872107473873841</v>
      </c>
      <c r="AE242" s="9" t="n">
        <v>3.47292187499999</v>
      </c>
      <c r="AF242" s="10" t="n">
        <v>0.863825939073279</v>
      </c>
      <c r="AG242" s="9" t="n">
        <f aca="false">BD173</f>
        <v>3.50611200000002</v>
      </c>
      <c r="AH242" s="80" t="n">
        <f aca="false">BE173</f>
        <v>0.855648650128685</v>
      </c>
      <c r="AI242" s="9" t="n">
        <v>3.53951412499997</v>
      </c>
      <c r="AJ242" s="10" t="n">
        <v>0.847573959038805</v>
      </c>
      <c r="AK242" s="9" t="n">
        <f aca="false">BD195</f>
        <v>3.573129</v>
      </c>
      <c r="AL242" s="80" t="n">
        <f aca="false">BE195</f>
        <v>0.839600249529193</v>
      </c>
    </row>
    <row r="243" customFormat="false" ht="14.4" hidden="false" customHeight="false" outlineLevel="0" collapsed="false">
      <c r="C243" s="9" t="n">
        <v>2.0150249999994</v>
      </c>
      <c r="D243" s="80" t="n">
        <v>0.992543516830112</v>
      </c>
      <c r="E243" s="9" t="n">
        <f aca="false">BD21</f>
        <v>2.03010000000003</v>
      </c>
      <c r="F243" s="80" t="n">
        <f aca="false">BE21</f>
        <v>0.985173144180076</v>
      </c>
      <c r="G243" s="9" t="n">
        <v>2.04522499999981</v>
      </c>
      <c r="H243" s="80" t="n">
        <v>0.977887518488278</v>
      </c>
      <c r="I243" s="9" t="n">
        <f aca="false">BD43</f>
        <v>2.06039999999999</v>
      </c>
      <c r="J243" s="80" t="n">
        <f aca="false">BE43</f>
        <v>0.970685303824503</v>
      </c>
      <c r="K243" s="9" t="n">
        <v>2.07562499999996</v>
      </c>
      <c r="L243" s="10" t="n">
        <v>0.963565191207487</v>
      </c>
      <c r="M243" s="9" t="n">
        <f aca="false">BD65</f>
        <v>2.09089999999999</v>
      </c>
      <c r="N243" s="80" t="n">
        <f aca="false">BE65</f>
        <v>0.956525897938692</v>
      </c>
      <c r="O243" s="9" t="n">
        <v>2.10622499999995</v>
      </c>
      <c r="P243" s="80" t="n">
        <v>0.949566166957496</v>
      </c>
      <c r="Q243" s="9" t="n">
        <f aca="false">BD87</f>
        <v>2.12160000000003</v>
      </c>
      <c r="R243" s="80" t="n">
        <f aca="false">BE87</f>
        <v>0.942684766214166</v>
      </c>
      <c r="S243" s="9" t="n">
        <v>2.13702499999994</v>
      </c>
      <c r="T243" s="10" t="n">
        <v>0.935880488061702</v>
      </c>
      <c r="U243" s="9" t="n">
        <f aca="false">BD109</f>
        <v>2.15250000000001</v>
      </c>
      <c r="V243" s="80" t="n">
        <f aca="false">BE109</f>
        <v>0.929152148664342</v>
      </c>
      <c r="W243" s="9" t="n">
        <v>2.16802499999998</v>
      </c>
      <c r="X243" s="80" t="n">
        <v>0.922498587424047</v>
      </c>
      <c r="Y243" s="9" t="n">
        <f aca="false">BD130</f>
        <v>2.18360000000002</v>
      </c>
      <c r="Z243" s="80" t="n">
        <f aca="false">BE130</f>
        <v>0.915918666422414</v>
      </c>
      <c r="AA243" s="9" t="n">
        <v>2.19922499999997</v>
      </c>
      <c r="AB243" s="80" t="n">
        <v>0.909411269879175</v>
      </c>
      <c r="AC243" s="9" t="n">
        <f aca="false">BD152</f>
        <v>2.2149</v>
      </c>
      <c r="AD243" s="80" t="n">
        <f aca="false">BE152</f>
        <v>0.902975303625447</v>
      </c>
      <c r="AE243" s="9" t="n">
        <v>2.23062499999999</v>
      </c>
      <c r="AF243" s="80" t="n">
        <v>0.896609694592326</v>
      </c>
      <c r="AG243" s="9" t="n">
        <f aca="false">BD174</f>
        <v>2.24640000000002</v>
      </c>
      <c r="AH243" s="80" t="n">
        <f aca="false">BE174</f>
        <v>0.890313390313383</v>
      </c>
      <c r="AI243" s="9" t="n">
        <v>2.26222499999997</v>
      </c>
      <c r="AJ243" s="80" t="n">
        <v>0.884085358441368</v>
      </c>
      <c r="AK243" s="9" t="n">
        <f aca="false">BD196</f>
        <v>2.2781</v>
      </c>
      <c r="AL243" s="80" t="n">
        <f aca="false">BE196</f>
        <v>0.877924586278037</v>
      </c>
    </row>
    <row r="244" customFormat="false" ht="15" hidden="false" customHeight="false" outlineLevel="0" collapsed="false">
      <c r="C244" s="12" t="n">
        <v>1.0049999999994</v>
      </c>
      <c r="D244" s="81" t="n">
        <v>0.995024875622484</v>
      </c>
      <c r="E244" s="12" t="n">
        <f aca="false">BD22</f>
        <v>1.01000000000003</v>
      </c>
      <c r="F244" s="81" t="n">
        <f aca="false">BE22</f>
        <v>0.990099009900964</v>
      </c>
      <c r="G244" s="12" t="n">
        <v>1.01499999999981</v>
      </c>
      <c r="H244" s="81" t="n">
        <v>0.985221674877032</v>
      </c>
      <c r="I244" s="12" t="n">
        <f aca="false">BD44</f>
        <v>1.01999999999999</v>
      </c>
      <c r="J244" s="81" t="n">
        <f aca="false">BE44</f>
        <v>0.980392156862751</v>
      </c>
      <c r="K244" s="12" t="n">
        <v>1.02499999999996</v>
      </c>
      <c r="L244" s="13" t="n">
        <v>0.975609756097601</v>
      </c>
      <c r="M244" s="12" t="n">
        <f aca="false">BD66</f>
        <v>1.02999999999999</v>
      </c>
      <c r="N244" s="81" t="n">
        <f aca="false">BE66</f>
        <v>0.970873786407776</v>
      </c>
      <c r="O244" s="12" t="n">
        <v>1.03499999999995</v>
      </c>
      <c r="P244" s="81" t="n">
        <v>0.966183574879277</v>
      </c>
      <c r="Q244" s="12" t="n">
        <f aca="false">BD88</f>
        <v>1.04000000000003</v>
      </c>
      <c r="R244" s="81" t="n">
        <f aca="false">BE88</f>
        <v>0.961538461538438</v>
      </c>
      <c r="S244" s="12" t="n">
        <v>1.04499999999994</v>
      </c>
      <c r="T244" s="13" t="n">
        <v>0.956937799043117</v>
      </c>
      <c r="U244" s="12" t="n">
        <f aca="false">BD110</f>
        <v>1.05000000000001</v>
      </c>
      <c r="V244" s="81" t="n">
        <f aca="false">BE110</f>
        <v>0.952380952380947</v>
      </c>
      <c r="W244" s="12" t="n">
        <v>1.05499999999998</v>
      </c>
      <c r="X244" s="81" t="n">
        <v>0.947867298578216</v>
      </c>
      <c r="Y244" s="12" t="n">
        <f aca="false">BD131</f>
        <v>1.06000000000002</v>
      </c>
      <c r="Z244" s="81" t="n">
        <f aca="false">BE131</f>
        <v>0.943396226415079</v>
      </c>
      <c r="AA244" s="12" t="n">
        <v>1.06499999999997</v>
      </c>
      <c r="AB244" s="81" t="n">
        <v>0.938967136150262</v>
      </c>
      <c r="AC244" s="12" t="n">
        <f aca="false">BD153</f>
        <v>1.07</v>
      </c>
      <c r="AD244" s="81" t="n">
        <f aca="false">BE153</f>
        <v>0.93457943925234</v>
      </c>
      <c r="AE244" s="12" t="n">
        <v>1.07499999999999</v>
      </c>
      <c r="AF244" s="81" t="n">
        <v>0.930232558139542</v>
      </c>
      <c r="AG244" s="12" t="n">
        <f aca="false">BD175</f>
        <v>1.08000000000002</v>
      </c>
      <c r="AH244" s="81" t="n">
        <f aca="false">BE175</f>
        <v>0.925925925925913</v>
      </c>
      <c r="AI244" s="12" t="n">
        <v>1.08499999999998</v>
      </c>
      <c r="AJ244" s="81" t="n">
        <v>0.921658986175135</v>
      </c>
      <c r="AK244" s="12" t="n">
        <f aca="false">BD197</f>
        <v>1.09</v>
      </c>
      <c r="AL244" s="81" t="n">
        <f aca="false">BE197</f>
        <v>0.917431192660548</v>
      </c>
    </row>
    <row r="245" s="1" customFormat="true" ht="14.4" hidden="false" customHeight="false" outlineLevel="0" collapsed="false">
      <c r="AO245" s="2"/>
      <c r="AP245" s="2"/>
      <c r="AT245" s="2"/>
      <c r="AU245" s="2"/>
      <c r="AY245" s="2"/>
      <c r="AZ245" s="2"/>
      <c r="BD245" s="2"/>
    </row>
    <row r="246" customFormat="false" ht="14.4" hidden="false" customHeight="false" outlineLevel="0" collapsed="false">
      <c r="E246" s="14" t="s">
        <v>3</v>
      </c>
      <c r="F246" s="15" t="n">
        <v>0.02</v>
      </c>
      <c r="K246" s="1"/>
      <c r="P246" s="1"/>
      <c r="Q246" s="1"/>
      <c r="U246" s="1"/>
    </row>
    <row r="247" customFormat="false" ht="14.4" hidden="false" customHeight="false" outlineLevel="0" collapsed="false">
      <c r="E247" s="14" t="s">
        <v>4</v>
      </c>
      <c r="F247" s="82" t="n">
        <v>6.3</v>
      </c>
      <c r="M247" s="2"/>
      <c r="N247" s="2"/>
      <c r="O247" s="2"/>
      <c r="R247" s="2"/>
    </row>
    <row r="248" customFormat="false" ht="14.4" hidden="false" customHeight="false" outlineLevel="0" collapsed="false">
      <c r="E248" s="14" t="s">
        <v>5</v>
      </c>
      <c r="F248" s="83" t="n">
        <f aca="true">INDIRECT(ADDRESS(MATCH(F247,INDIRECT(CONCATENATE(ADDRESS(226,MATCH(F246,A224:AL224,0)-1,4,1,"Durées résiduelles"),":",ADDRESS(244,MATCH(F246,A224:AL224,0)-1,4,1,"Durées résiduelles")),1),-1)+225,MATCH(F246,A224:AL224,0),4,1,"Durées résiduelles"),1)</f>
        <v>0.932504778442368</v>
      </c>
      <c r="I248" s="14" t="s">
        <v>45</v>
      </c>
      <c r="J248" s="84" t="str">
        <f aca="false">_xlfn.FORMULATEXT(F248)</f>
        <v>=INDIRECT(ADRESSE(EQUIV(F247;INDIRECT(CONCATENER(ADRESSE(226;EQUIV(F246;A224:AL224;0)-1;4;1;"Durées résiduelles");":";ADRESSE(244;EQUIV(F246;A224:AL224;0)-1;4;1;"Durées résiduelles"));1);-1)+225;EQUIV(F246;A224:AL224;0);4;1;"Durées résiduelles");1)</v>
      </c>
    </row>
    <row r="249" customFormat="false" ht="14.4" hidden="false" customHeight="false" outlineLevel="0" collapsed="false">
      <c r="I249" s="85" t="s">
        <v>46</v>
      </c>
      <c r="J249" s="86" t="s">
        <v>7</v>
      </c>
    </row>
    <row r="250" customFormat="false" ht="14.4" hidden="false" customHeight="false" outlineLevel="0" collapsed="false">
      <c r="E250" s="18"/>
    </row>
  </sheetData>
  <hyperlinks>
    <hyperlink ref="AD1" r:id="rId1" display="https://www.youtube.com/watch?v=tdj8_HsZ9jU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LibreOffice/6.3.6.1$Windows_X86_64 LibreOffice_project/ae1f8e239c40b4871165c50d6580f10b132d67cc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2020-05-04T20:44:41Z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