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comments2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Suivi des engagements" sheetId="1" state="visible" r:id="rId2"/>
    <sheet name="2017 calendrier opérations" sheetId="2" state="visible" r:id="rId3"/>
    <sheet name="CHIFFRES CLES" sheetId="3" state="visible" r:id="rId4"/>
    <sheet name="RetransCalend" sheetId="4" state="visible" r:id="rId5"/>
    <sheet name="Evnmt" sheetId="5" state="visible" r:id="rId6"/>
  </sheets>
  <definedNames>
    <definedName function="false" hidden="false" localSheetId="1" name="_xlnm.Print_Area" vbProcedure="false">'2017 calendrier opérations'!$A$1:$AW$33</definedName>
    <definedName function="false" hidden="false" localSheetId="1" name="_xlnm.Print_Area" vbProcedure="false">'2017 calendrier opérations'!$A$1:$AW$33</definedName>
    <definedName function="false" hidden="false" localSheetId="1" name="_xlnm.Print_Area_0" vbProcedure="false">'2017 calendrier opérations'!$A$1:$AW$33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3" authorId="0">
      <text>
        <r>
          <rPr>
            <sz val="11"/>
            <color rgb="FF000000"/>
            <rFont val="Calibri"/>
            <family val="2"/>
            <charset val="1"/>
          </rPr>
          <t xml:space="preserve">À modifier en colonne B de l’onglet « Evnmt »</t>
        </r>
      </text>
    </comment>
    <comment ref="C3" authorId="0">
      <text>
        <r>
          <rPr>
            <sz val="11"/>
            <color rgb="FF000000"/>
            <rFont val="Calibri"/>
            <family val="2"/>
            <charset val="1"/>
          </rPr>
          <t xml:space="preserve">Comptés dans « RetransCalend »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1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DELANNOY Sabrina:
</t>
        </r>
        <r>
          <rPr>
            <sz val="9"/>
            <color rgb="FF000000"/>
            <rFont val="Tahoma"/>
            <family val="2"/>
            <charset val="1"/>
          </rPr>
          <t xml:space="preserve">Port Marly</t>
        </r>
      </text>
    </comment>
    <comment ref="O3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DELANNOY Sabrina:
</t>
        </r>
        <r>
          <rPr>
            <sz val="9"/>
            <color rgb="FF000000"/>
            <rFont val="Tahoma"/>
            <family val="2"/>
            <charset val="1"/>
          </rPr>
          <t xml:space="preserve">psg Barcelone Féminines
</t>
        </r>
      </text>
    </comment>
    <comment ref="S1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DELANNOY Sabrina:
</t>
        </r>
        <r>
          <rPr>
            <sz val="9"/>
            <color rgb="FF000000"/>
            <rFont val="Tahoma"/>
            <family val="2"/>
            <charset val="1"/>
          </rPr>
          <t xml:space="preserve">Femmes en sport
</t>
        </r>
      </text>
    </comment>
  </commentList>
</comments>
</file>

<file path=xl/sharedStrings.xml><?xml version="1.0" encoding="utf-8"?>
<sst xmlns="http://schemas.openxmlformats.org/spreadsheetml/2006/main" count="264" uniqueCount="72">
  <si>
    <t xml:space="preserve">Listes des opérations sous convention</t>
  </si>
  <si>
    <t xml:space="preserve">EN COURS
2017</t>
  </si>
  <si>
    <t xml:space="preserve">Engagements</t>
  </si>
  <si>
    <t xml:space="preserve">Réalisés</t>
  </si>
  <si>
    <t xml:space="preserve">Allez Les Filles Mdp</t>
  </si>
  <si>
    <t xml:space="preserve">Tournoi Filles Cdy</t>
  </si>
  <si>
    <t xml:space="preserve">Tournoi Hand Cdy</t>
  </si>
  <si>
    <t xml:space="preserve">Vacances Alf Mdp</t>
  </si>
  <si>
    <t xml:space="preserve">Ope Caritative Mdp</t>
  </si>
  <si>
    <t xml:space="preserve">Journée F Mdp</t>
  </si>
  <si>
    <t xml:space="preserve">Am F Mdp</t>
  </si>
  <si>
    <t xml:space="preserve">Vacances F Cdy</t>
  </si>
  <si>
    <t xml:space="preserve">Contrat Apprentissage</t>
  </si>
  <si>
    <t xml:space="preserve">Soirée Rêve</t>
  </si>
  <si>
    <t xml:space="preserve">Billets Matchs Filles Et Hand</t>
  </si>
  <si>
    <t xml:space="preserve">Dotation Clubs Filleuls</t>
  </si>
  <si>
    <t xml:space="preserve">Pauleta </t>
  </si>
  <si>
    <t xml:space="preserve">Tournoi Reverdy</t>
  </si>
  <si>
    <t xml:space="preserve">Allez Les Filles Lagardere</t>
  </si>
  <si>
    <t xml:space="preserve">VACANCES F OCIRP</t>
  </si>
  <si>
    <t xml:space="preserve">Invitations Match</t>
  </si>
  <si>
    <t xml:space="preserve">Journée Des Enfants</t>
  </si>
  <si>
    <t xml:space="preserve">Vacances F Mdp</t>
  </si>
  <si>
    <t xml:space="preserve">Ope Caritative Cdy</t>
  </si>
  <si>
    <t xml:space="preserve">Journée F Cdy</t>
  </si>
  <si>
    <t xml:space="preserve">Janvier</t>
  </si>
  <si>
    <t xml:space="preserve">Février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</si>
  <si>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</si>
  <si>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</si>
  <si>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</si>
  <si>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</si>
  <si>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</si>
  <si>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</si>
  <si>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</si>
  <si>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</si>
  <si>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</si>
  <si>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</si>
  <si>
    <t xml:space="preserve">Opération Remise de Cadeaux</t>
  </si>
  <si>
    <t xml:space="preserve">Tournoi reverdy</t>
  </si>
  <si>
    <t xml:space="preserve">AM F MDP</t>
  </si>
  <si>
    <t xml:space="preserve">Mission locale </t>
  </si>
  <si>
    <t xml:space="preserve">Séjour Darna</t>
  </si>
  <si>
    <t xml:space="preserve">ALLEZ LES FILLES MDP</t>
  </si>
  <si>
    <t xml:space="preserve">mission locale</t>
  </si>
  <si>
    <t xml:space="preserve">JOURNEE F MDP</t>
  </si>
  <si>
    <t xml:space="preserve">Winter Tour Tunisie</t>
  </si>
  <si>
    <t xml:space="preserve">Opé bougival Groupe</t>
  </si>
  <si>
    <t xml:space="preserve">VACANCES ALF MDP</t>
  </si>
  <si>
    <t xml:space="preserve">VACANCES F CDY</t>
  </si>
  <si>
    <t xml:space="preserve">OPE CARITATIVE MDP</t>
  </si>
  <si>
    <t xml:space="preserve">DINER DE GALA</t>
  </si>
  <si>
    <t xml:space="preserve">TOURNOI FILLES CDY</t>
  </si>
  <si>
    <t xml:space="preserve">TOURNOI HAND CDY</t>
  </si>
  <si>
    <t xml:space="preserve">OP. SECOURS POUPULAIRE</t>
  </si>
  <si>
    <t xml:space="preserve">J. DISTRICT</t>
  </si>
  <si>
    <t xml:space="preserve">Evenmt1</t>
  </si>
  <si>
    <t xml:space="preserve">P1</t>
  </si>
  <si>
    <t xml:space="preserve">Evenmt2</t>
  </si>
  <si>
    <t xml:space="preserve">P2</t>
  </si>
  <si>
    <t xml:space="preserve">Evenmt3</t>
  </si>
  <si>
    <t xml:space="preserve">P3</t>
  </si>
  <si>
    <t xml:space="preserve">Opération Remise De Cadeaux</t>
  </si>
  <si>
    <t xml:space="preserve">Mission Locale </t>
  </si>
  <si>
    <t xml:space="preserve">Opé Bougival Groupe</t>
  </si>
  <si>
    <t xml:space="preserve">Vacances F Ocirp</t>
  </si>
  <si>
    <t xml:space="preserve">Diner De Gala</t>
  </si>
  <si>
    <t xml:space="preserve">Op. Secours Populaire</t>
  </si>
  <si>
    <t xml:space="preserve">J. District</t>
  </si>
  <si>
    <t xml:space="preserve">en colonne A les événements (dispo jusqu’à la ligne 50)</t>
  </si>
  <si>
    <t xml:space="preserve">en colonne B les engagements souscrits</t>
  </si>
  <si>
    <t xml:space="preserve">en colonne C les engagements souscrits et événements sans engagement</t>
  </si>
  <si>
    <t xml:space="preserve">Mission Locale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</si>
</sst>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\ %"/>
    <numFmt numFmtId="166" formatCode="DD\ DDD"/>
    <numFmt numFmtId="167" formatCode="DDDD&quot;, &quot;MMMM\ DD&quot;, &quot;YYYY"/>
    <numFmt numFmtId="168" formatCode="DDDD\ D\ MMMM\ YYYY;@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PSG"/>
      <family val="0"/>
      <charset val="1"/>
    </font>
    <font>
      <sz val="11"/>
      <color rgb="FF000000"/>
      <name val="PSG"/>
      <family val="0"/>
    </font>
    <font>
      <sz val="12"/>
      <color rgb="FF000000"/>
      <name val="PSG"/>
      <family val="0"/>
      <charset val="1"/>
    </font>
    <font>
      <b val="true"/>
      <sz val="20"/>
      <color rgb="FF000000"/>
      <name val="PSG"/>
      <family val="0"/>
      <charset val="1"/>
    </font>
    <font>
      <sz val="14"/>
      <color rgb="FF000000"/>
      <name val="PSG"/>
      <family val="0"/>
      <charset val="1"/>
    </font>
    <font>
      <sz val="14"/>
      <color rgb="FFFFFFFF"/>
      <name val="PSG"/>
      <family val="0"/>
      <charset val="1"/>
    </font>
    <font>
      <sz val="14"/>
      <color rgb="FF4472C4"/>
      <name val="PSG"/>
      <family val="0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  <fill>
      <patternFill patternType="solid">
        <fgColor rgb="FFF4B183"/>
        <bgColor rgb="FFFF8080"/>
      </patternFill>
    </fill>
    <fill>
      <patternFill patternType="solid">
        <fgColor rgb="FF002060"/>
        <bgColor rgb="FF000080"/>
      </patternFill>
    </fill>
    <fill>
      <patternFill patternType="solid">
        <fgColor rgb="FFA9D18E"/>
        <bgColor rgb="FFD9D9D9"/>
      </patternFill>
    </fill>
    <fill>
      <patternFill patternType="solid">
        <fgColor rgb="FFFF66FF"/>
        <bgColor rgb="FFFF8080"/>
      </patternFill>
    </fill>
    <fill>
      <patternFill patternType="solid">
        <fgColor rgb="FFFF0000"/>
        <bgColor rgb="FF993300"/>
      </patternFill>
    </fill>
    <fill>
      <patternFill patternType="solid">
        <fgColor rgb="FFFFFF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 style="thin">
        <color rgb="FFFFFFFF"/>
      </right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1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9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7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6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8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13" fillId="8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10">
    <dxf>
      <font>
        <b val="0"/>
        <i val="0"/>
        <color rgb="FF000000"/>
      </font>
      <fill>
        <patternFill>
          <bgColor rgb="FFD9D9D9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FF66FF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b val="0"/>
        <i val="0"/>
        <color rgb="FF000000"/>
      </font>
      <fill>
        <patternFill>
          <bgColor rgb="FFD9D9D9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A9D18E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ill>
        <patternFill>
          <bgColor rgb="FF4472C4"/>
        </patternFill>
      </fill>
    </dxf>
    <dxf>
      <font>
        <color rgb="FFFFFFFF"/>
      </font>
      <fill>
        <patternFill>
          <bgColor rgb="FF002060"/>
        </patternFill>
      </fill>
    </dxf>
    <dxf>
      <font>
        <color rgb="FFFFFFFF"/>
      </font>
      <fill>
        <patternFill>
          <bgColor rgb="FFFF66FF"/>
        </patternFill>
      </fill>
    </dxf>
    <dxf>
      <fill>
        <patternFill>
          <bgColor rgb="FFA9D18E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ill>
        <patternFill>
          <bgColor rgb="FF4472C4"/>
        </patternFill>
      </fill>
    </dxf>
    <dxf>
      <fill>
        <patternFill>
          <bgColor rgb="FFA9D18E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ill>
        <patternFill>
          <bgColor rgb="FF4472C4"/>
        </patternFill>
      </fill>
    </dxf>
    <dxf>
      <fill>
        <patternFill>
          <bgColor rgb="FFA9D18E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ill>
        <patternFill>
          <bgColor rgb="FF4472C4"/>
        </patternFill>
      </fill>
    </dxf>
    <dxf>
      <fill>
        <patternFill>
          <bgColor rgb="FFA9D18E"/>
        </patternFill>
      </fill>
    </dxf>
    <dxf>
      <font>
        <color rgb="FFFFFFFF"/>
      </font>
      <fill>
        <patternFill>
          <bgColor rgb="FFFF66FF"/>
        </patternFill>
      </fill>
    </dxf>
    <dxf>
      <font>
        <color rgb="FFFFFFFF"/>
      </font>
      <fill>
        <patternFill>
          <bgColor rgb="FF002060"/>
        </patternFill>
      </fill>
    </dxf>
    <dxf>
      <fill>
        <patternFill>
          <bgColor rgb="FF4472C4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66FF"/>
      <rgbColor rgb="FFCC99FF"/>
      <rgbColor rgb="FFF4B183"/>
      <rgbColor rgb="FF4472C4"/>
      <rgbColor rgb="FF33CCCC"/>
      <rgbColor rgb="FF99CC00"/>
      <rgbColor rgb="FFFFCC00"/>
      <rgbColor rgb="FFFF9900"/>
      <rgbColor rgb="FFFF6600"/>
      <rgbColor rgb="FF44546A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3.8" zeroHeight="false" outlineLevelRow="0" outlineLevelCol="0"/>
  <cols>
    <col collapsed="false" customWidth="true" hidden="false" outlineLevel="0" max="1" min="1" style="1" width="31.4"/>
    <col collapsed="false" customWidth="true" hidden="false" outlineLevel="0" max="2" min="2" style="1" width="12.1"/>
    <col collapsed="false" customWidth="true" hidden="false" outlineLevel="0" max="3" min="3" style="1" width="15.42"/>
    <col collapsed="false" customWidth="true" hidden="false" outlineLevel="0" max="4" min="4" style="2" width="17.68"/>
    <col collapsed="false" customWidth="false" hidden="false" outlineLevel="0" max="1023" min="5" style="2" width="11.42"/>
    <col collapsed="false" customWidth="false" hidden="false" outlineLevel="0" max="1025" min="1024" style="0" width="11.42"/>
  </cols>
  <sheetData>
    <row r="1" customFormat="false" ht="25.35" hidden="false" customHeight="false" outlineLevel="0" collapsed="false">
      <c r="A1" s="1" t="s">
        <v>0</v>
      </c>
    </row>
    <row r="2" customFormat="false" ht="25.35" hidden="false" customHeight="false" outlineLevel="0" collapsed="false">
      <c r="C2" s="1" t="s">
        <v>1</v>
      </c>
    </row>
    <row r="3" customFormat="false" ht="25.35" hidden="false" customHeight="false" outlineLevel="0" collapsed="false">
      <c r="A3" s="3"/>
      <c r="B3" s="1" t="s">
        <v>2</v>
      </c>
      <c r="C3" s="1" t="s">
        <v>3</v>
      </c>
    </row>
    <row r="4" customFormat="false" ht="13.8" hidden="false" customHeight="false" outlineLevel="0" collapsed="false">
      <c r="A4" s="3" t="s">
        <v>4</v>
      </c>
      <c r="B4" s="4" t="n">
        <f aca="false">VLOOKUP(A4,Evnmt!$A$1:$E$50,2,0)</f>
        <v>15</v>
      </c>
      <c r="C4" s="1" t="n">
        <f aca="false">COUNTIF(RetransCalend!$A$3:$CF$35,A4)</f>
        <v>16</v>
      </c>
      <c r="D4" s="5" t="str">
        <f aca="false">IF(AND(B4&gt;0,C4&gt;0),"Réalisé à "&amp;TEXT(C4/B4,"%"),"")</f>
        <v>Réalisé à 107%</v>
      </c>
    </row>
    <row r="5" customFormat="false" ht="13.8" hidden="false" customHeight="false" outlineLevel="0" collapsed="false">
      <c r="A5" s="3" t="s">
        <v>5</v>
      </c>
      <c r="B5" s="4" t="n">
        <f aca="false">VLOOKUP(A5,Evnmt!$A$1:$E$50,2,0)</f>
        <v>1</v>
      </c>
      <c r="C5" s="1" t="n">
        <f aca="false">COUNTIF(RetransCalend!$A$3:$CF$35,A5)</f>
        <v>1</v>
      </c>
      <c r="D5" s="5" t="str">
        <f aca="false">IF(AND(B5&gt;0,C5&gt;0),"Réalisé à "&amp;TEXT(C5/B5,"%"),"")</f>
        <v>Réalisé à 100%</v>
      </c>
    </row>
    <row r="6" customFormat="false" ht="13.8" hidden="false" customHeight="false" outlineLevel="0" collapsed="false">
      <c r="A6" s="3" t="s">
        <v>6</v>
      </c>
      <c r="B6" s="4" t="n">
        <f aca="false">VLOOKUP(A6,Evnmt!$A$1:$E$50,2,0)</f>
        <v>1</v>
      </c>
      <c r="C6" s="1" t="n">
        <f aca="false">COUNTIF(RetransCalend!$A$3:$CF$35,A6)</f>
        <v>1</v>
      </c>
      <c r="D6" s="5" t="str">
        <f aca="false">IF(AND(B6&gt;0,C6&gt;0),"Réalisé à "&amp;TEXT(C6/B6,"%"),"")</f>
        <v>Réalisé à 100%</v>
      </c>
    </row>
    <row r="7" customFormat="false" ht="13.8" hidden="false" customHeight="false" outlineLevel="0" collapsed="false">
      <c r="A7" s="3" t="s">
        <v>7</v>
      </c>
      <c r="B7" s="4" t="n">
        <f aca="false">VLOOKUP(A7,Evnmt!$A$1:$E$50,2,0)</f>
        <v>1</v>
      </c>
      <c r="C7" s="1" t="n">
        <f aca="false">COUNTIF(RetransCalend!$A$3:$CF$35,A7)</f>
        <v>1</v>
      </c>
      <c r="D7" s="5" t="str">
        <f aca="false">IF(AND(B7&gt;0,C7&gt;0),"Réalisé à "&amp;TEXT(C7/B7,"%"),"")</f>
        <v>Réalisé à 100%</v>
      </c>
    </row>
    <row r="8" customFormat="false" ht="13.8" hidden="false" customHeight="false" outlineLevel="0" collapsed="false">
      <c r="A8" s="3" t="s">
        <v>8</v>
      </c>
      <c r="B8" s="4" t="n">
        <f aca="false">VLOOKUP(A8,Evnmt!$A$1:$E$50,2,0)</f>
        <v>2</v>
      </c>
      <c r="C8" s="1" t="n">
        <f aca="false">COUNTIF(RetransCalend!$A$3:$CF$35,A8)</f>
        <v>1</v>
      </c>
      <c r="D8" s="5" t="str">
        <f aca="false">IF(AND(B8&gt;0,C8&gt;0),"Réalisé à "&amp;TEXT(C8/B8,"%"),"")</f>
        <v>Réalisé à 50%</v>
      </c>
    </row>
    <row r="9" customFormat="false" ht="13.8" hidden="false" customHeight="false" outlineLevel="0" collapsed="false">
      <c r="A9" s="3" t="s">
        <v>9</v>
      </c>
      <c r="B9" s="4" t="n">
        <f aca="false">VLOOKUP(A9,Evnmt!$A$1:$E$50,2,0)</f>
        <v>10</v>
      </c>
      <c r="C9" s="1" t="n">
        <f aca="false">COUNTIF(RetransCalend!$A$3:$CF$35,A9)</f>
        <v>4</v>
      </c>
      <c r="D9" s="5" t="str">
        <f aca="false">IF(AND(B9&gt;0,C9&gt;0),"Réalisé à "&amp;TEXT(C9/B9,"%"),"")</f>
        <v>Réalisé à 40%</v>
      </c>
    </row>
    <row r="10" customFormat="false" ht="13.8" hidden="false" customHeight="false" outlineLevel="0" collapsed="false">
      <c r="A10" s="3" t="s">
        <v>10</v>
      </c>
      <c r="B10" s="4" t="n">
        <f aca="false">VLOOKUP(A10,Evnmt!$A$1:$E$50,2,0)</f>
        <v>8</v>
      </c>
      <c r="C10" s="1" t="n">
        <f aca="false">COUNTIF(RetransCalend!$A$3:$CF$35,A10)</f>
        <v>3</v>
      </c>
      <c r="D10" s="5" t="str">
        <f aca="false">IF(AND(B10&gt;0,C10&gt;0),"Réalisé à "&amp;TEXT(C10/B10,"%"),"")</f>
        <v>Réalisé à 38%</v>
      </c>
    </row>
    <row r="11" customFormat="false" ht="13.8" hidden="false" customHeight="false" outlineLevel="0" collapsed="false">
      <c r="A11" s="3" t="s">
        <v>11</v>
      </c>
      <c r="B11" s="4" t="n">
        <f aca="false">VLOOKUP(A11,Evnmt!$A$1:$E$50,2,0)</f>
        <v>4</v>
      </c>
      <c r="C11" s="1" t="n">
        <f aca="false">COUNTIF(RetransCalend!$A$3:$CF$35,A11)</f>
        <v>1</v>
      </c>
      <c r="D11" s="5" t="str">
        <f aca="false">IF(AND(B11&gt;0,C11&gt;0),"Réalisé à "&amp;TEXT(C11/B11,"%"),"")</f>
        <v>Réalisé à 25%</v>
      </c>
    </row>
    <row r="12" customFormat="false" ht="13.8" hidden="false" customHeight="false" outlineLevel="0" collapsed="false">
      <c r="A12" s="3" t="s">
        <v>12</v>
      </c>
      <c r="B12" s="4" t="n">
        <f aca="false">VLOOKUP(A12,Evnmt!$A$1:$E$50,2,0)</f>
        <v>5</v>
      </c>
      <c r="C12" s="1" t="n">
        <f aca="false">COUNTIF(RetransCalend!$A$3:$CF$35,A12)</f>
        <v>0</v>
      </c>
      <c r="D12" s="5" t="str">
        <f aca="false">IF(AND(B12&gt;0,C12&gt;0),"Réalisé à "&amp;TEXT(C12/B12,"%"),"")</f>
        <v/>
      </c>
    </row>
    <row r="13" customFormat="false" ht="13.8" hidden="false" customHeight="false" outlineLevel="0" collapsed="false">
      <c r="A13" s="3" t="s">
        <v>13</v>
      </c>
      <c r="B13" s="4" t="n">
        <f aca="false">VLOOKUP(A13,Evnmt!$A$1:$E$50,2,0)</f>
        <v>0</v>
      </c>
      <c r="C13" s="1" t="n">
        <f aca="false">COUNTIF(RetransCalend!$A$3:$CF$35,A13)</f>
        <v>0</v>
      </c>
      <c r="D13" s="5" t="str">
        <f aca="false">IF(AND(B13&gt;0,C13&gt;0),"Réalisé à "&amp;TEXT(C13/B13,"%"),"")</f>
        <v/>
      </c>
    </row>
    <row r="14" customFormat="false" ht="13.8" hidden="false" customHeight="false" outlineLevel="0" collapsed="false">
      <c r="A14" s="3" t="s">
        <v>14</v>
      </c>
      <c r="B14" s="4" t="n">
        <f aca="false">VLOOKUP(A14,Evnmt!$A$1:$E$50,2,0)</f>
        <v>0</v>
      </c>
      <c r="C14" s="1" t="n">
        <f aca="false">COUNTIF(RetransCalend!$A$3:$CF$35,A14)</f>
        <v>0</v>
      </c>
      <c r="D14" s="5" t="str">
        <f aca="false">IF(AND(B14&gt;0,C14&gt;0),"Réalisé à "&amp;TEXT(C14/B14,"%"),"")</f>
        <v/>
      </c>
    </row>
    <row r="15" customFormat="false" ht="13.8" hidden="false" customHeight="false" outlineLevel="0" collapsed="false">
      <c r="A15" s="3" t="s">
        <v>15</v>
      </c>
      <c r="B15" s="4" t="n">
        <f aca="false">VLOOKUP(A15,Evnmt!$A$1:$E$50,2,0)</f>
        <v>17</v>
      </c>
      <c r="C15" s="1" t="n">
        <f aca="false">COUNTIF(RetransCalend!$A$3:$CF$35,A15)</f>
        <v>0</v>
      </c>
      <c r="D15" s="5" t="str">
        <f aca="false">IF(AND(B15&gt;0,C15&gt;0),"Réalisé à "&amp;TEXT(C15/B15,"%"),"")</f>
        <v/>
      </c>
    </row>
    <row r="16" customFormat="false" ht="13.8" hidden="false" customHeight="false" outlineLevel="0" collapsed="false">
      <c r="A16" s="3" t="s">
        <v>16</v>
      </c>
      <c r="B16" s="4" t="n">
        <f aca="false">VLOOKUP(A16,Evnmt!$A$1:$E$50,2,0)</f>
        <v>0</v>
      </c>
      <c r="C16" s="1" t="n">
        <f aca="false">COUNTIF(RetransCalend!$A$3:$CF$35,A16)</f>
        <v>1</v>
      </c>
      <c r="D16" s="5" t="str">
        <f aca="false">IF(AND(B16&gt;0,C16&gt;0),"Réalisé à "&amp;TEXT(C16/B16,"%"),"")</f>
        <v/>
      </c>
    </row>
    <row r="17" customFormat="false" ht="13.8" hidden="false" customHeight="false" outlineLevel="0" collapsed="false">
      <c r="A17" s="3" t="s">
        <v>17</v>
      </c>
      <c r="B17" s="4" t="n">
        <f aca="false">VLOOKUP(A17,Evnmt!$A$1:$E$50,2,0)</f>
        <v>0</v>
      </c>
      <c r="C17" s="1" t="n">
        <f aca="false">COUNTIF(RetransCalend!$A$3:$CF$35,A17)</f>
        <v>12</v>
      </c>
      <c r="D17" s="5" t="str">
        <f aca="false">IF(AND(B17&gt;0,C17&gt;0),"Réalisé à "&amp;TEXT(C17/B17,"%"),"")</f>
        <v/>
      </c>
    </row>
    <row r="18" customFormat="false" ht="13.8" hidden="false" customHeight="false" outlineLevel="0" collapsed="false">
      <c r="A18" s="3" t="s">
        <v>18</v>
      </c>
      <c r="B18" s="4" t="n">
        <f aca="false">VLOOKUP(A18,Evnmt!$A$1:$E$50,2,0)</f>
        <v>0</v>
      </c>
      <c r="C18" s="1" t="n">
        <f aca="false">COUNTIF(RetransCalend!$A$3:$CF$35,A18)</f>
        <v>0</v>
      </c>
      <c r="D18" s="5" t="str">
        <f aca="false">IF(AND(B18&gt;0,C18&gt;0),"Réalisé à "&amp;TEXT(C18/B18,"%"),"")</f>
        <v/>
      </c>
    </row>
    <row r="19" customFormat="false" ht="13.8" hidden="false" customHeight="false" outlineLevel="0" collapsed="false">
      <c r="A19" s="3" t="s">
        <v>19</v>
      </c>
      <c r="B19" s="4" t="n">
        <f aca="false">VLOOKUP(A19,Evnmt!$A$1:$E$50,2,0)</f>
        <v>0</v>
      </c>
      <c r="C19" s="1" t="n">
        <f aca="false">COUNTIF(RetransCalend!$A$3:$CF$35,A19)</f>
        <v>1</v>
      </c>
      <c r="D19" s="5" t="str">
        <f aca="false">IF(AND(B19&gt;0,C19&gt;0),"Réalisé à "&amp;TEXT(C19/B19,"%"),"")</f>
        <v/>
      </c>
    </row>
    <row r="20" customFormat="false" ht="13.8" hidden="false" customHeight="false" outlineLevel="0" collapsed="false">
      <c r="A20" s="3" t="s">
        <v>20</v>
      </c>
      <c r="B20" s="4" t="n">
        <f aca="false">VLOOKUP(A20,Evnmt!$A$1:$E$50,2,0)</f>
        <v>0</v>
      </c>
      <c r="C20" s="1" t="n">
        <f aca="false">COUNTIF(RetransCalend!$A$3:$CF$35,A20)</f>
        <v>0</v>
      </c>
      <c r="D20" s="5" t="str">
        <f aca="false">IF(AND(B20&gt;0,C20&gt;0),"Réalisé à "&amp;TEXT(C20/B20,"%"),"")</f>
        <v/>
      </c>
    </row>
    <row r="21" customFormat="false" ht="13.8" hidden="false" customHeight="false" outlineLevel="0" collapsed="false">
      <c r="A21" s="3" t="s">
        <v>21</v>
      </c>
      <c r="B21" s="4" t="n">
        <f aca="false">VLOOKUP(A21,Evnmt!$A$1:$E$50,2,0)</f>
        <v>1</v>
      </c>
      <c r="C21" s="1" t="n">
        <f aca="false">COUNTIF(RetransCalend!$A$3:$CF$35,A21)</f>
        <v>0</v>
      </c>
      <c r="D21" s="5" t="str">
        <f aca="false">IF(AND(B21&gt;0,C21&gt;0),"Réalisé à "&amp;TEXT(C21/B21,"%"),"")</f>
        <v/>
      </c>
    </row>
    <row r="22" customFormat="false" ht="13.8" hidden="false" customHeight="false" outlineLevel="0" collapsed="false">
      <c r="A22" s="3" t="s">
        <v>22</v>
      </c>
      <c r="B22" s="4" t="n">
        <f aca="false">VLOOKUP(A22,Evnmt!$A$1:$E$50,2,0)</f>
        <v>3</v>
      </c>
      <c r="C22" s="1" t="n">
        <f aca="false">COUNTIF(RetransCalend!$A$3:$CF$35,A22)</f>
        <v>0</v>
      </c>
      <c r="D22" s="5" t="str">
        <f aca="false">IF(AND(B22&gt;0,C22&gt;0),"Réalisé à "&amp;TEXT(C22/B22,"%"),"")</f>
        <v/>
      </c>
    </row>
    <row r="23" customFormat="false" ht="13.8" hidden="false" customHeight="false" outlineLevel="0" collapsed="false">
      <c r="A23" s="3" t="s">
        <v>23</v>
      </c>
      <c r="B23" s="4" t="n">
        <f aca="false">VLOOKUP(A23,Evnmt!$A$1:$E$50,2,0)</f>
        <v>2</v>
      </c>
      <c r="C23" s="1" t="n">
        <f aca="false">COUNTIF(RetransCalend!$A$3:$CF$35,A23)</f>
        <v>0</v>
      </c>
      <c r="D23" s="5" t="str">
        <f aca="false">IF(AND(B23&gt;0,C23&gt;0),"Réalisé à "&amp;TEXT(C23/B23,"%"),"")</f>
        <v/>
      </c>
    </row>
    <row r="24" customFormat="false" ht="13.8" hidden="false" customHeight="false" outlineLevel="0" collapsed="false">
      <c r="A24" s="3" t="s">
        <v>24</v>
      </c>
      <c r="B24" s="4" t="n">
        <f aca="false">VLOOKUP(A24,Evnmt!$A$1:$E$50,2,0)</f>
        <v>8</v>
      </c>
      <c r="C24" s="1" t="n">
        <f aca="false">COUNTIF(RetransCalend!$A$3:$CF$35,A24)</f>
        <v>0</v>
      </c>
      <c r="D24" s="5" t="str">
        <f aca="false">IF(AND(B24&gt;0,C24&gt;0),"Réalisé à "&amp;TEXT(C24/B24,"%"),"")</f>
        <v/>
      </c>
    </row>
  </sheetData>
  <dataValidations count="1">
    <dataValidation allowBlank="true" operator="equal" showDropDown="false" showErrorMessage="true" showInputMessage="false" sqref="A3:A24" type="list">
      <formula1>Evnmt!$A$1:$A$50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33"/>
  <sheetViews>
    <sheetView showFormulas="false" showGridLines="true" showRowColHeaders="true" showZeros="true" rightToLeft="false" tabSelected="false" showOutlineSymbols="true" defaultGridColor="true" view="normal" topLeftCell="P10" colorId="64" zoomScale="62" zoomScaleNormal="62" zoomScalePageLayoutView="100" workbookViewId="0">
      <selection pane="topLeft" activeCell="W19" activeCellId="0" sqref="W19"/>
    </sheetView>
  </sheetViews>
  <sheetFormatPr defaultRowHeight="15.75" zeroHeight="false" outlineLevelRow="0" outlineLevelCol="0"/>
  <cols>
    <col collapsed="false" customWidth="true" hidden="false" outlineLevel="0" max="1" min="1" style="6" width="11.3"/>
    <col collapsed="false" customWidth="true" hidden="false" outlineLevel="0" max="4" min="2" style="6" width="18.29"/>
    <col collapsed="false" customWidth="true" hidden="false" outlineLevel="0" max="5" min="5" style="6" width="4.86"/>
    <col collapsed="false" customWidth="true" hidden="false" outlineLevel="0" max="6" min="6" style="6" width="23.15"/>
    <col collapsed="false" customWidth="true" hidden="false" outlineLevel="0" max="9" min="7" style="6" width="18.13"/>
    <col collapsed="false" customWidth="false" hidden="false" outlineLevel="0" max="10" min="10" style="6" width="11.52"/>
    <col collapsed="false" customWidth="true" hidden="false" outlineLevel="0" max="13" min="11" style="6" width="18.13"/>
    <col collapsed="false" customWidth="true" hidden="false" outlineLevel="0" max="14" min="14" style="6" width="10.85"/>
    <col collapsed="false" customWidth="true" hidden="false" outlineLevel="0" max="17" min="15" style="6" width="18.13"/>
    <col collapsed="false" customWidth="true" hidden="false" outlineLevel="0" max="18" min="18" style="6" width="10.85"/>
    <col collapsed="false" customWidth="true" hidden="false" outlineLevel="0" max="21" min="19" style="6" width="18.13"/>
    <col collapsed="false" customWidth="true" hidden="false" outlineLevel="0" max="22" min="22" style="6" width="10.71"/>
    <col collapsed="false" customWidth="true" hidden="false" outlineLevel="0" max="25" min="23" style="6" width="18.13"/>
    <col collapsed="false" customWidth="true" hidden="false" outlineLevel="0" max="26" min="26" style="6" width="10.85"/>
    <col collapsed="false" customWidth="true" hidden="false" outlineLevel="0" max="29" min="27" style="6" width="18.13"/>
    <col collapsed="false" customWidth="true" hidden="false" outlineLevel="0" max="30" min="30" style="6" width="10.71"/>
    <col collapsed="false" customWidth="true" hidden="false" outlineLevel="0" max="33" min="31" style="6" width="18.13"/>
    <col collapsed="false" customWidth="true" hidden="false" outlineLevel="0" max="34" min="34" style="6" width="10.85"/>
    <col collapsed="false" customWidth="true" hidden="false" outlineLevel="0" max="37" min="35" style="6" width="18.13"/>
    <col collapsed="false" customWidth="true" hidden="false" outlineLevel="0" max="38" min="38" style="6" width="10.71"/>
    <col collapsed="false" customWidth="true" hidden="false" outlineLevel="0" max="41" min="39" style="6" width="18.13"/>
    <col collapsed="false" customWidth="true" hidden="false" outlineLevel="0" max="42" min="42" style="6" width="10.85"/>
    <col collapsed="false" customWidth="true" hidden="false" outlineLevel="0" max="45" min="43" style="6" width="18.13"/>
    <col collapsed="false" customWidth="true" hidden="false" outlineLevel="0" max="46" min="46" style="6" width="10.85"/>
    <col collapsed="false" customWidth="true" hidden="false" outlineLevel="0" max="49" min="47" style="6" width="18.13"/>
    <col collapsed="false" customWidth="false" hidden="false" outlineLevel="0" max="1025" min="50" style="6" width="11.42"/>
  </cols>
  <sheetData>
    <row r="1" s="8" customFormat="true" ht="45" hidden="false" customHeight="true" outlineLevel="0" collapsed="false">
      <c r="A1" s="7" t="n">
        <v>2017</v>
      </c>
    </row>
    <row r="2" s="11" customFormat="true" ht="45" hidden="false" customHeight="true" outlineLevel="0" collapsed="false">
      <c r="A2" s="9" t="s">
        <v>25</v>
      </c>
      <c r="B2" s="9"/>
      <c r="C2" s="9"/>
      <c r="D2" s="9"/>
      <c r="E2" s="10"/>
      <c r="F2" s="9" t="s">
        <v>26</v>
      </c>
      <c r="G2" s="9"/>
      <c r="H2" s="9"/>
      <c r="I2" s="9"/>
      <c r="J2" s="9" t="s">
        <v>27</v>
      </c>
      <c r="K2" s="9"/>
      <c r="L2" s="9"/>
      <c r="M2" s="9"/>
      <c r="N2" s="9" t="s">
        <v>28</v>
      </c>
      <c r="O2" s="9"/>
      <c r="P2" s="9"/>
      <c r="Q2" s="9"/>
      <c r="R2" s="9" t="s">
        <v>29</v>
      </c>
      <c r="S2" s="9"/>
      <c r="T2" s="9"/>
      <c r="U2" s="9"/>
      <c r="V2" s="9" t="s">
        <v>30</v>
      </c>
      <c r="W2" s="9"/>
      <c r="X2" s="9"/>
      <c r="Y2" s="9"/>
      <c r="Z2" s="9" t="s">
        <v>31</v>
      </c>
      <c r="AA2" s="9"/>
      <c r="AB2" s="10"/>
      <c r="AC2" s="10"/>
      <c r="AD2" s="9" t="s">
        <v>32</v>
      </c>
      <c r="AE2" s="9"/>
      <c r="AF2" s="10"/>
      <c r="AG2" s="10"/>
      <c r="AH2" s="9" t="s">
        <v>33</v>
      </c>
      <c r="AI2" s="9"/>
      <c r="AJ2" s="10"/>
      <c r="AK2" s="10"/>
      <c r="AL2" s="9" t="s">
        <v>34</v>
      </c>
      <c r="AM2" s="9"/>
      <c r="AN2" s="10"/>
      <c r="AO2" s="10"/>
      <c r="AP2" s="9" t="s">
        <v>35</v>
      </c>
      <c r="AQ2" s="9"/>
      <c r="AR2" s="10"/>
      <c r="AS2" s="10"/>
      <c r="AT2" s="9" t="s">
        <v>36</v>
      </c>
      <c r="AU2" s="9"/>
      <c r="AV2" s="10"/>
      <c r="AW2" s="10"/>
    </row>
    <row r="3" s="17" customFormat="true" ht="45" hidden="false" customHeight="true" outlineLevel="0" collapsed="false">
      <c r="A3" s="12" t="n">
        <f aca="false">(DATE($A$1,COLUMN(),1))</f>
        <v>42736</v>
      </c>
      <c r="B3" s="13"/>
      <c r="C3" s="13"/>
      <c r="D3" s="13"/>
      <c r="E3" s="14"/>
      <c r="F3" s="12" t="n">
        <f aca="false">A33+1</f>
        <v>42767</v>
      </c>
      <c r="G3" s="15" t="s">
        <v>37</v>
      </c>
      <c r="H3" s="15"/>
      <c r="I3" s="15"/>
      <c r="J3" s="12" t="n">
        <f aca="false">F30+1</f>
        <v>42795</v>
      </c>
      <c r="K3" s="13" t="s">
        <v>38</v>
      </c>
      <c r="L3" s="13" t="s">
        <v>39</v>
      </c>
      <c r="M3" s="16" t="s">
        <v>40</v>
      </c>
      <c r="N3" s="12" t="n">
        <f aca="false">J33+1</f>
        <v>42826</v>
      </c>
      <c r="O3" s="15"/>
      <c r="P3" s="15"/>
      <c r="Q3" s="15"/>
      <c r="R3" s="12" t="n">
        <f aca="false">N32+1</f>
        <v>42856</v>
      </c>
      <c r="S3" s="15"/>
      <c r="T3" s="15"/>
      <c r="U3" s="15"/>
      <c r="V3" s="12" t="n">
        <f aca="false">R33+1</f>
        <v>42887</v>
      </c>
      <c r="W3" s="15"/>
      <c r="X3" s="15"/>
      <c r="Y3" s="15"/>
      <c r="Z3" s="12" t="n">
        <f aca="false">V32+1</f>
        <v>42917</v>
      </c>
      <c r="AA3" s="15"/>
      <c r="AB3" s="15"/>
      <c r="AC3" s="15"/>
      <c r="AD3" s="12" t="n">
        <f aca="false">Z33+1</f>
        <v>42948</v>
      </c>
      <c r="AE3" s="15"/>
      <c r="AF3" s="15"/>
      <c r="AG3" s="15"/>
      <c r="AH3" s="12" t="n">
        <f aca="false">AD33+1</f>
        <v>42979</v>
      </c>
      <c r="AI3" s="15"/>
      <c r="AJ3" s="15"/>
      <c r="AK3" s="15"/>
      <c r="AL3" s="12" t="n">
        <f aca="false">AH32+1</f>
        <v>43009</v>
      </c>
      <c r="AM3" s="15"/>
      <c r="AN3" s="15"/>
      <c r="AO3" s="15"/>
      <c r="AP3" s="12" t="n">
        <f aca="false">AL33+1</f>
        <v>43040</v>
      </c>
      <c r="AQ3" s="15"/>
      <c r="AR3" s="15"/>
      <c r="AS3" s="15"/>
      <c r="AT3" s="12" t="n">
        <f aca="false">AP32+1</f>
        <v>43070</v>
      </c>
      <c r="AU3" s="15"/>
      <c r="AV3" s="15"/>
      <c r="AW3" s="15"/>
    </row>
    <row r="4" s="17" customFormat="true" ht="45" hidden="false" customHeight="true" outlineLevel="0" collapsed="false">
      <c r="A4" s="12" t="n">
        <f aca="false">A3+1</f>
        <v>42737</v>
      </c>
      <c r="B4" s="15"/>
      <c r="C4" s="15"/>
      <c r="D4" s="15"/>
      <c r="E4" s="18"/>
      <c r="F4" s="12" t="n">
        <f aca="false">F3+1</f>
        <v>42768</v>
      </c>
      <c r="G4" s="15"/>
      <c r="H4" s="15"/>
      <c r="I4" s="15"/>
      <c r="J4" s="12" t="n">
        <f aca="false">J3+1</f>
        <v>42796</v>
      </c>
      <c r="K4" s="19" t="s">
        <v>41</v>
      </c>
      <c r="L4" s="19"/>
      <c r="M4" s="19"/>
      <c r="N4" s="12" t="n">
        <f aca="false">N3+1</f>
        <v>42827</v>
      </c>
      <c r="O4" s="15"/>
      <c r="P4" s="15"/>
      <c r="Q4" s="15"/>
      <c r="R4" s="12" t="n">
        <f aca="false">R3+1</f>
        <v>42857</v>
      </c>
      <c r="S4" s="15"/>
      <c r="T4" s="15"/>
      <c r="U4" s="15"/>
      <c r="V4" s="12" t="n">
        <f aca="false">V3+1</f>
        <v>42888</v>
      </c>
      <c r="W4" s="15"/>
      <c r="X4" s="15"/>
      <c r="Y4" s="15"/>
      <c r="Z4" s="12" t="n">
        <f aca="false">Z3+1</f>
        <v>42918</v>
      </c>
      <c r="AA4" s="15"/>
      <c r="AB4" s="15"/>
      <c r="AC4" s="15"/>
      <c r="AD4" s="12" t="n">
        <f aca="false">AD3+1</f>
        <v>42949</v>
      </c>
      <c r="AE4" s="15"/>
      <c r="AF4" s="15"/>
      <c r="AG4" s="15"/>
      <c r="AH4" s="12" t="n">
        <f aca="false">AH3+1</f>
        <v>42980</v>
      </c>
      <c r="AI4" s="15"/>
      <c r="AJ4" s="15"/>
      <c r="AK4" s="15"/>
      <c r="AL4" s="12" t="n">
        <f aca="false">AL3+1</f>
        <v>43010</v>
      </c>
      <c r="AM4" s="15"/>
      <c r="AN4" s="15"/>
      <c r="AO4" s="15"/>
      <c r="AP4" s="12" t="n">
        <f aca="false">AP3+1</f>
        <v>43041</v>
      </c>
      <c r="AQ4" s="15"/>
      <c r="AR4" s="15"/>
      <c r="AS4" s="15"/>
      <c r="AT4" s="12" t="n">
        <f aca="false">AT3+1</f>
        <v>43071</v>
      </c>
      <c r="AU4" s="15"/>
      <c r="AV4" s="15"/>
      <c r="AW4" s="15"/>
    </row>
    <row r="5" s="17" customFormat="true" ht="45" hidden="false" customHeight="true" outlineLevel="0" collapsed="false">
      <c r="A5" s="12" t="n">
        <f aca="false">A4+1</f>
        <v>42738</v>
      </c>
      <c r="B5" s="15"/>
      <c r="C5" s="15"/>
      <c r="D5" s="15"/>
      <c r="E5" s="18"/>
      <c r="F5" s="12" t="n">
        <f aca="false">F4+1</f>
        <v>42769</v>
      </c>
      <c r="G5" s="15"/>
      <c r="H5" s="15"/>
      <c r="I5" s="15"/>
      <c r="J5" s="12" t="n">
        <f aca="false">J4+1</f>
        <v>42797</v>
      </c>
      <c r="K5" s="19" t="s">
        <v>41</v>
      </c>
      <c r="L5" s="19"/>
      <c r="M5" s="19"/>
      <c r="N5" s="12" t="n">
        <f aca="false">N4+1</f>
        <v>42828</v>
      </c>
      <c r="O5" s="15"/>
      <c r="P5" s="15"/>
      <c r="Q5" s="15"/>
      <c r="R5" s="12" t="n">
        <f aca="false">R4+1</f>
        <v>42858</v>
      </c>
      <c r="S5" s="15" t="s">
        <v>42</v>
      </c>
      <c r="T5" s="15"/>
      <c r="U5" s="16" t="s">
        <v>43</v>
      </c>
      <c r="V5" s="12" t="n">
        <f aca="false">V4+1</f>
        <v>42889</v>
      </c>
      <c r="W5" s="15"/>
      <c r="X5" s="15"/>
      <c r="Y5" s="15"/>
      <c r="Z5" s="12" t="n">
        <f aca="false">Z4+1</f>
        <v>42919</v>
      </c>
      <c r="AA5" s="15"/>
      <c r="AB5" s="15"/>
      <c r="AC5" s="15"/>
      <c r="AD5" s="12" t="n">
        <f aca="false">AD4+1</f>
        <v>42950</v>
      </c>
      <c r="AE5" s="15"/>
      <c r="AF5" s="15"/>
      <c r="AG5" s="15"/>
      <c r="AH5" s="12" t="n">
        <f aca="false">AH4+1</f>
        <v>42981</v>
      </c>
      <c r="AI5" s="15"/>
      <c r="AJ5" s="15"/>
      <c r="AK5" s="15"/>
      <c r="AL5" s="12" t="n">
        <f aca="false">AL4+1</f>
        <v>43011</v>
      </c>
      <c r="AM5" s="15"/>
      <c r="AN5" s="15"/>
      <c r="AO5" s="15"/>
      <c r="AP5" s="12" t="n">
        <f aca="false">AP4+1</f>
        <v>43042</v>
      </c>
      <c r="AQ5" s="15"/>
      <c r="AR5" s="15"/>
      <c r="AS5" s="15"/>
      <c r="AT5" s="12" t="n">
        <f aca="false">AT4+1</f>
        <v>43072</v>
      </c>
      <c r="AU5" s="15"/>
      <c r="AV5" s="15"/>
      <c r="AW5" s="15"/>
    </row>
    <row r="6" s="17" customFormat="true" ht="45" hidden="false" customHeight="true" outlineLevel="0" collapsed="false">
      <c r="A6" s="12" t="n">
        <f aca="false">A5+1</f>
        <v>42739</v>
      </c>
      <c r="B6" s="13" t="s">
        <v>42</v>
      </c>
      <c r="C6" s="13" t="s">
        <v>38</v>
      </c>
      <c r="D6" s="13"/>
      <c r="E6" s="14" t="n">
        <f aca="false">25+50</f>
        <v>75</v>
      </c>
      <c r="F6" s="12" t="n">
        <f aca="false">F5+1</f>
        <v>42770</v>
      </c>
      <c r="G6" s="15"/>
      <c r="H6" s="15"/>
      <c r="I6" s="15"/>
      <c r="J6" s="12" t="n">
        <f aca="false">J5+1</f>
        <v>42798</v>
      </c>
      <c r="K6" s="19" t="s">
        <v>41</v>
      </c>
      <c r="L6" s="19"/>
      <c r="M6" s="19"/>
      <c r="N6" s="12" t="n">
        <f aca="false">N5+1</f>
        <v>42829</v>
      </c>
      <c r="O6" s="15" t="s">
        <v>44</v>
      </c>
      <c r="P6" s="15"/>
      <c r="Q6" s="15"/>
      <c r="R6" s="12" t="n">
        <f aca="false">R5+1</f>
        <v>42859</v>
      </c>
      <c r="S6" s="15"/>
      <c r="T6" s="15"/>
      <c r="U6" s="15"/>
      <c r="V6" s="12" t="n">
        <f aca="false">V5+1</f>
        <v>42890</v>
      </c>
      <c r="W6" s="15"/>
      <c r="X6" s="15"/>
      <c r="Y6" s="15"/>
      <c r="Z6" s="12" t="n">
        <f aca="false">Z5+1</f>
        <v>42920</v>
      </c>
      <c r="AA6" s="15"/>
      <c r="AB6" s="15"/>
      <c r="AC6" s="15"/>
      <c r="AD6" s="12" t="n">
        <f aca="false">AD5+1</f>
        <v>42951</v>
      </c>
      <c r="AE6" s="15"/>
      <c r="AF6" s="15"/>
      <c r="AG6" s="15"/>
      <c r="AH6" s="12" t="n">
        <f aca="false">AH5+1</f>
        <v>42982</v>
      </c>
      <c r="AI6" s="15"/>
      <c r="AJ6" s="15"/>
      <c r="AK6" s="15"/>
      <c r="AL6" s="12" t="n">
        <f aca="false">AL5+1</f>
        <v>43012</v>
      </c>
      <c r="AM6" s="15"/>
      <c r="AN6" s="15"/>
      <c r="AO6" s="15"/>
      <c r="AP6" s="12" t="n">
        <f aca="false">AP5+1</f>
        <v>43043</v>
      </c>
      <c r="AQ6" s="15"/>
      <c r="AR6" s="15"/>
      <c r="AS6" s="15"/>
      <c r="AT6" s="12" t="n">
        <f aca="false">AT5+1</f>
        <v>43073</v>
      </c>
      <c r="AU6" s="15"/>
      <c r="AV6" s="15"/>
      <c r="AW6" s="15"/>
    </row>
    <row r="7" s="17" customFormat="true" ht="45" hidden="false" customHeight="true" outlineLevel="0" collapsed="false">
      <c r="A7" s="12" t="n">
        <f aca="false">A6+1</f>
        <v>42740</v>
      </c>
      <c r="B7" s="19" t="s">
        <v>45</v>
      </c>
      <c r="C7" s="19"/>
      <c r="D7" s="19"/>
      <c r="E7" s="20" t="n">
        <f aca="false">50</f>
        <v>50</v>
      </c>
      <c r="F7" s="12" t="n">
        <f aca="false">F6+1</f>
        <v>42771</v>
      </c>
      <c r="G7" s="15"/>
      <c r="H7" s="15"/>
      <c r="I7" s="15"/>
      <c r="J7" s="12" t="n">
        <f aca="false">J6+1</f>
        <v>42799</v>
      </c>
      <c r="K7" s="19" t="s">
        <v>41</v>
      </c>
      <c r="L7" s="19"/>
      <c r="M7" s="19"/>
      <c r="N7" s="12" t="n">
        <f aca="false">N6+1</f>
        <v>42830</v>
      </c>
      <c r="O7" s="15" t="s">
        <v>44</v>
      </c>
      <c r="P7" s="15"/>
      <c r="Q7" s="15"/>
      <c r="R7" s="12" t="n">
        <f aca="false">R6+1</f>
        <v>42860</v>
      </c>
      <c r="S7" s="15"/>
      <c r="T7" s="15"/>
      <c r="U7" s="15"/>
      <c r="V7" s="12" t="n">
        <f aca="false">V6+1</f>
        <v>42891</v>
      </c>
      <c r="W7" s="15"/>
      <c r="X7" s="15"/>
      <c r="Y7" s="15"/>
      <c r="Z7" s="12" t="n">
        <f aca="false">Z6+1</f>
        <v>42921</v>
      </c>
      <c r="AA7" s="15"/>
      <c r="AB7" s="15"/>
      <c r="AC7" s="15"/>
      <c r="AD7" s="12" t="n">
        <f aca="false">AD6+1</f>
        <v>42952</v>
      </c>
      <c r="AE7" s="15"/>
      <c r="AF7" s="15"/>
      <c r="AG7" s="15"/>
      <c r="AH7" s="12" t="n">
        <f aca="false">AH6+1</f>
        <v>42983</v>
      </c>
      <c r="AI7" s="15"/>
      <c r="AJ7" s="15"/>
      <c r="AK7" s="15"/>
      <c r="AL7" s="12" t="n">
        <f aca="false">AL6+1</f>
        <v>43013</v>
      </c>
      <c r="AM7" s="15"/>
      <c r="AN7" s="15"/>
      <c r="AO7" s="15"/>
      <c r="AP7" s="12" t="n">
        <f aca="false">AP6+1</f>
        <v>43044</v>
      </c>
      <c r="AQ7" s="15"/>
      <c r="AR7" s="15"/>
      <c r="AS7" s="15"/>
      <c r="AT7" s="12" t="n">
        <f aca="false">AT6+1</f>
        <v>43074</v>
      </c>
      <c r="AU7" s="15"/>
      <c r="AV7" s="15"/>
      <c r="AW7" s="15"/>
    </row>
    <row r="8" s="17" customFormat="true" ht="45" hidden="false" customHeight="true" outlineLevel="0" collapsed="false">
      <c r="A8" s="12" t="n">
        <f aca="false">A7+1</f>
        <v>42741</v>
      </c>
      <c r="B8" s="15"/>
      <c r="C8" s="15"/>
      <c r="D8" s="15"/>
      <c r="E8" s="18"/>
      <c r="F8" s="12" t="n">
        <f aca="false">F7+1</f>
        <v>42772</v>
      </c>
      <c r="G8" s="15"/>
      <c r="H8" s="15"/>
      <c r="I8" s="15"/>
      <c r="J8" s="12" t="n">
        <f aca="false">J7+1</f>
        <v>42800</v>
      </c>
      <c r="K8" s="15"/>
      <c r="L8" s="15"/>
      <c r="M8" s="15"/>
      <c r="N8" s="12" t="n">
        <f aca="false">N7+1</f>
        <v>42831</v>
      </c>
      <c r="O8" s="15" t="s">
        <v>44</v>
      </c>
      <c r="P8" s="15"/>
      <c r="Q8" s="15"/>
      <c r="R8" s="12" t="n">
        <f aca="false">R7+1</f>
        <v>42861</v>
      </c>
      <c r="S8" s="15"/>
      <c r="T8" s="15"/>
      <c r="U8" s="15"/>
      <c r="V8" s="12" t="n">
        <f aca="false">V7+1</f>
        <v>42892</v>
      </c>
      <c r="W8" s="15"/>
      <c r="X8" s="15"/>
      <c r="Y8" s="15"/>
      <c r="Z8" s="12" t="n">
        <f aca="false">Z7+1</f>
        <v>42922</v>
      </c>
      <c r="AA8" s="15"/>
      <c r="AB8" s="15"/>
      <c r="AC8" s="15"/>
      <c r="AD8" s="12" t="n">
        <f aca="false">AD7+1</f>
        <v>42953</v>
      </c>
      <c r="AE8" s="15"/>
      <c r="AF8" s="15"/>
      <c r="AG8" s="15"/>
      <c r="AH8" s="12" t="n">
        <f aca="false">AH7+1</f>
        <v>42984</v>
      </c>
      <c r="AI8" s="15"/>
      <c r="AJ8" s="15"/>
      <c r="AK8" s="15"/>
      <c r="AL8" s="12" t="n">
        <f aca="false">AL7+1</f>
        <v>43014</v>
      </c>
      <c r="AM8" s="15"/>
      <c r="AN8" s="15"/>
      <c r="AO8" s="15"/>
      <c r="AP8" s="12" t="n">
        <f aca="false">AP7+1</f>
        <v>43045</v>
      </c>
      <c r="AQ8" s="15"/>
      <c r="AR8" s="15"/>
      <c r="AS8" s="15"/>
      <c r="AT8" s="12" t="n">
        <f aca="false">AT7+1</f>
        <v>43075</v>
      </c>
      <c r="AU8" s="15"/>
      <c r="AV8" s="15"/>
      <c r="AW8" s="15"/>
    </row>
    <row r="9" s="17" customFormat="true" ht="45" hidden="false" customHeight="true" outlineLevel="0" collapsed="false">
      <c r="A9" s="12" t="n">
        <f aca="false">A8+1</f>
        <v>42742</v>
      </c>
      <c r="B9" s="15"/>
      <c r="C9" s="15"/>
      <c r="D9" s="15"/>
      <c r="E9" s="18"/>
      <c r="F9" s="12" t="n">
        <f aca="false">F8+1</f>
        <v>42773</v>
      </c>
      <c r="G9" s="15"/>
      <c r="H9" s="15"/>
      <c r="I9" s="15"/>
      <c r="J9" s="12" t="n">
        <f aca="false">J8+1</f>
        <v>42801</v>
      </c>
      <c r="K9" s="15"/>
      <c r="L9" s="15"/>
      <c r="M9" s="15"/>
      <c r="N9" s="12" t="n">
        <f aca="false">N8+1</f>
        <v>42832</v>
      </c>
      <c r="O9" s="19" t="s">
        <v>16</v>
      </c>
      <c r="P9" s="13"/>
      <c r="Q9" s="13"/>
      <c r="R9" s="12" t="n">
        <f aca="false">R8+1</f>
        <v>42862</v>
      </c>
      <c r="S9" s="15"/>
      <c r="T9" s="15"/>
      <c r="U9" s="15"/>
      <c r="V9" s="12" t="n">
        <f aca="false">V8+1</f>
        <v>42893</v>
      </c>
      <c r="W9" s="15" t="s">
        <v>42</v>
      </c>
      <c r="X9" s="15"/>
      <c r="Y9" s="15"/>
      <c r="Z9" s="12" t="n">
        <f aca="false">Z8+1</f>
        <v>42923</v>
      </c>
      <c r="AA9" s="15"/>
      <c r="AB9" s="15"/>
      <c r="AC9" s="15"/>
      <c r="AD9" s="12" t="n">
        <f aca="false">AD8+1</f>
        <v>42954</v>
      </c>
      <c r="AE9" s="15"/>
      <c r="AF9" s="15"/>
      <c r="AG9" s="15"/>
      <c r="AH9" s="12" t="n">
        <f aca="false">AH8+1</f>
        <v>42985</v>
      </c>
      <c r="AI9" s="15"/>
      <c r="AJ9" s="15"/>
      <c r="AK9" s="15"/>
      <c r="AL9" s="12" t="n">
        <f aca="false">AL8+1</f>
        <v>43015</v>
      </c>
      <c r="AM9" s="15"/>
      <c r="AN9" s="15"/>
      <c r="AO9" s="15"/>
      <c r="AP9" s="12" t="n">
        <f aca="false">AP8+1</f>
        <v>43046</v>
      </c>
      <c r="AQ9" s="15"/>
      <c r="AR9" s="15"/>
      <c r="AS9" s="15"/>
      <c r="AT9" s="12" t="n">
        <f aca="false">AT8+1</f>
        <v>43076</v>
      </c>
      <c r="AU9" s="15"/>
      <c r="AV9" s="15"/>
      <c r="AW9" s="15"/>
    </row>
    <row r="10" s="17" customFormat="true" ht="45" hidden="false" customHeight="true" outlineLevel="0" collapsed="false">
      <c r="A10" s="12" t="n">
        <f aca="false">A9+1</f>
        <v>42743</v>
      </c>
      <c r="B10" s="15"/>
      <c r="C10" s="15"/>
      <c r="D10" s="15"/>
      <c r="E10" s="18"/>
      <c r="F10" s="12" t="n">
        <f aca="false">F9+1</f>
        <v>42774</v>
      </c>
      <c r="G10" s="13" t="s">
        <v>38</v>
      </c>
      <c r="H10" s="15" t="s">
        <v>46</v>
      </c>
      <c r="I10" s="15"/>
      <c r="J10" s="12" t="n">
        <f aca="false">J9+1</f>
        <v>42802</v>
      </c>
      <c r="K10" s="15" t="s">
        <v>42</v>
      </c>
      <c r="L10" s="15"/>
      <c r="M10" s="15"/>
      <c r="N10" s="12" t="n">
        <f aca="false">N9+1</f>
        <v>42833</v>
      </c>
      <c r="O10" s="19"/>
      <c r="P10" s="13"/>
      <c r="Q10" s="13"/>
      <c r="R10" s="12" t="n">
        <f aca="false">R9+1</f>
        <v>42863</v>
      </c>
      <c r="S10" s="15"/>
      <c r="T10" s="15"/>
      <c r="U10" s="15"/>
      <c r="V10" s="12" t="n">
        <f aca="false">V9+1</f>
        <v>42894</v>
      </c>
      <c r="W10" s="15"/>
      <c r="X10" s="15"/>
      <c r="Y10" s="15"/>
      <c r="Z10" s="12" t="n">
        <f aca="false">Z9+1</f>
        <v>42924</v>
      </c>
      <c r="AA10" s="15"/>
      <c r="AB10" s="15"/>
      <c r="AC10" s="15"/>
      <c r="AD10" s="12" t="n">
        <f aca="false">AD9+1</f>
        <v>42955</v>
      </c>
      <c r="AE10" s="15"/>
      <c r="AF10" s="15"/>
      <c r="AG10" s="15"/>
      <c r="AH10" s="12" t="n">
        <f aca="false">AH9+1</f>
        <v>42986</v>
      </c>
      <c r="AI10" s="15"/>
      <c r="AJ10" s="15"/>
      <c r="AK10" s="15"/>
      <c r="AL10" s="12" t="n">
        <f aca="false">AL9+1</f>
        <v>43016</v>
      </c>
      <c r="AM10" s="15"/>
      <c r="AN10" s="15"/>
      <c r="AO10" s="15"/>
      <c r="AP10" s="12" t="n">
        <f aca="false">AP9+1</f>
        <v>43047</v>
      </c>
      <c r="AQ10" s="15"/>
      <c r="AR10" s="15"/>
      <c r="AS10" s="15"/>
      <c r="AT10" s="12" t="n">
        <f aca="false">AT9+1</f>
        <v>43077</v>
      </c>
      <c r="AU10" s="15"/>
      <c r="AV10" s="15"/>
      <c r="AW10" s="15"/>
    </row>
    <row r="11" s="17" customFormat="true" ht="45" hidden="false" customHeight="true" outlineLevel="0" collapsed="false">
      <c r="A11" s="12" t="n">
        <f aca="false">A10+1</f>
        <v>42744</v>
      </c>
      <c r="B11" s="15"/>
      <c r="C11" s="15"/>
      <c r="D11" s="15"/>
      <c r="E11" s="18"/>
      <c r="F11" s="12" t="n">
        <f aca="false">F10+1</f>
        <v>42775</v>
      </c>
      <c r="G11" s="15"/>
      <c r="H11" s="15"/>
      <c r="I11" s="15"/>
      <c r="J11" s="12" t="n">
        <f aca="false">J10+1</f>
        <v>42803</v>
      </c>
      <c r="K11" s="15"/>
      <c r="L11" s="15"/>
      <c r="M11" s="15"/>
      <c r="N11" s="12" t="n">
        <f aca="false">N10+1</f>
        <v>42834</v>
      </c>
      <c r="O11" s="19"/>
      <c r="P11" s="13"/>
      <c r="Q11" s="13"/>
      <c r="R11" s="12" t="n">
        <f aca="false">R10+1</f>
        <v>42864</v>
      </c>
      <c r="S11" s="15"/>
      <c r="T11" s="15"/>
      <c r="U11" s="15"/>
      <c r="V11" s="12" t="n">
        <f aca="false">V10+1</f>
        <v>42895</v>
      </c>
      <c r="W11" s="15"/>
      <c r="X11" s="15"/>
      <c r="Y11" s="15"/>
      <c r="Z11" s="12" t="n">
        <f aca="false">Z10+1</f>
        <v>42925</v>
      </c>
      <c r="AA11" s="15"/>
      <c r="AB11" s="15"/>
      <c r="AC11" s="15"/>
      <c r="AD11" s="12" t="n">
        <f aca="false">AD10+1</f>
        <v>42956</v>
      </c>
      <c r="AE11" s="15"/>
      <c r="AF11" s="15"/>
      <c r="AG11" s="15"/>
      <c r="AH11" s="12" t="n">
        <f aca="false">AH10+1</f>
        <v>42987</v>
      </c>
      <c r="AI11" s="15"/>
      <c r="AJ11" s="15"/>
      <c r="AK11" s="15"/>
      <c r="AL11" s="12" t="n">
        <f aca="false">AL10+1</f>
        <v>43017</v>
      </c>
      <c r="AM11" s="15"/>
      <c r="AN11" s="15"/>
      <c r="AO11" s="15"/>
      <c r="AP11" s="12" t="n">
        <f aca="false">AP10+1</f>
        <v>43048</v>
      </c>
      <c r="AQ11" s="15"/>
      <c r="AR11" s="15"/>
      <c r="AS11" s="15"/>
      <c r="AT11" s="12" t="n">
        <f aca="false">AT10+1</f>
        <v>43078</v>
      </c>
      <c r="AU11" s="15"/>
      <c r="AV11" s="15"/>
      <c r="AW11" s="15"/>
    </row>
    <row r="12" s="17" customFormat="true" ht="45" hidden="false" customHeight="true" outlineLevel="0" collapsed="false">
      <c r="A12" s="12" t="n">
        <f aca="false">A11+1</f>
        <v>42745</v>
      </c>
      <c r="B12" s="15"/>
      <c r="C12" s="15"/>
      <c r="D12" s="15"/>
      <c r="E12" s="18"/>
      <c r="F12" s="12" t="n">
        <f aca="false">F11+1</f>
        <v>42776</v>
      </c>
      <c r="G12" s="15"/>
      <c r="H12" s="15"/>
      <c r="I12" s="15"/>
      <c r="J12" s="12" t="n">
        <f aca="false">J11+1</f>
        <v>42804</v>
      </c>
      <c r="K12" s="15"/>
      <c r="L12" s="15"/>
      <c r="M12" s="15"/>
      <c r="N12" s="12" t="n">
        <f aca="false">N11+1</f>
        <v>42835</v>
      </c>
      <c r="O12" s="19"/>
      <c r="P12" s="21" t="s">
        <v>47</v>
      </c>
      <c r="Q12" s="22" t="s">
        <v>19</v>
      </c>
      <c r="R12" s="12" t="n">
        <f aca="false">R11+1</f>
        <v>42865</v>
      </c>
      <c r="S12" s="15" t="s">
        <v>42</v>
      </c>
      <c r="T12" s="15"/>
      <c r="U12" s="13" t="s">
        <v>38</v>
      </c>
      <c r="V12" s="12" t="n">
        <f aca="false">V11+1</f>
        <v>42896</v>
      </c>
      <c r="W12" s="15"/>
      <c r="X12" s="15"/>
      <c r="Y12" s="15"/>
      <c r="Z12" s="12" t="n">
        <f aca="false">Z11+1</f>
        <v>42926</v>
      </c>
      <c r="AA12" s="15"/>
      <c r="AB12" s="15"/>
      <c r="AC12" s="15"/>
      <c r="AD12" s="12" t="n">
        <f aca="false">AD11+1</f>
        <v>42957</v>
      </c>
      <c r="AE12" s="15"/>
      <c r="AF12" s="15"/>
      <c r="AG12" s="15"/>
      <c r="AH12" s="12" t="n">
        <f aca="false">AH11+1</f>
        <v>42988</v>
      </c>
      <c r="AI12" s="15"/>
      <c r="AJ12" s="15"/>
      <c r="AK12" s="15"/>
      <c r="AL12" s="12" t="n">
        <f aca="false">AL11+1</f>
        <v>43018</v>
      </c>
      <c r="AM12" s="15"/>
      <c r="AN12" s="15"/>
      <c r="AO12" s="15"/>
      <c r="AP12" s="12" t="n">
        <f aca="false">AP11+1</f>
        <v>43049</v>
      </c>
      <c r="AQ12" s="15"/>
      <c r="AR12" s="15"/>
      <c r="AS12" s="15"/>
      <c r="AT12" s="12" t="n">
        <f aca="false">AT11+1</f>
        <v>43079</v>
      </c>
      <c r="AU12" s="15"/>
      <c r="AV12" s="15"/>
      <c r="AW12" s="15"/>
    </row>
    <row r="13" s="17" customFormat="true" ht="45" hidden="false" customHeight="true" outlineLevel="0" collapsed="false">
      <c r="A13" s="12" t="n">
        <f aca="false">A12+1</f>
        <v>42746</v>
      </c>
      <c r="B13" s="15" t="s">
        <v>42</v>
      </c>
      <c r="C13" s="15"/>
      <c r="D13" s="15"/>
      <c r="E13" s="18" t="n">
        <f aca="false">25</f>
        <v>25</v>
      </c>
      <c r="F13" s="12" t="n">
        <f aca="false">F12+1</f>
        <v>42777</v>
      </c>
      <c r="G13" s="15"/>
      <c r="H13" s="15"/>
      <c r="I13" s="15"/>
      <c r="J13" s="12" t="n">
        <f aca="false">J12+1</f>
        <v>42805</v>
      </c>
      <c r="K13" s="15"/>
      <c r="L13" s="15"/>
      <c r="M13" s="15"/>
      <c r="N13" s="12" t="n">
        <f aca="false">N12+1</f>
        <v>42836</v>
      </c>
      <c r="O13" s="19"/>
      <c r="P13" s="21"/>
      <c r="Q13" s="22"/>
      <c r="R13" s="12" t="n">
        <f aca="false">R12+1</f>
        <v>42866</v>
      </c>
      <c r="S13" s="15"/>
      <c r="T13" s="15"/>
      <c r="U13" s="15"/>
      <c r="V13" s="12" t="n">
        <f aca="false">V12+1</f>
        <v>42897</v>
      </c>
      <c r="W13" s="15"/>
      <c r="X13" s="15"/>
      <c r="Y13" s="15"/>
      <c r="Z13" s="12" t="n">
        <f aca="false">Z12+1</f>
        <v>42927</v>
      </c>
      <c r="AA13" s="15"/>
      <c r="AB13" s="15"/>
      <c r="AC13" s="15"/>
      <c r="AD13" s="12" t="n">
        <f aca="false">AD12+1</f>
        <v>42958</v>
      </c>
      <c r="AE13" s="15"/>
      <c r="AF13" s="15"/>
      <c r="AG13" s="15"/>
      <c r="AH13" s="12" t="n">
        <f aca="false">AH12+1</f>
        <v>42989</v>
      </c>
      <c r="AI13" s="15"/>
      <c r="AJ13" s="15"/>
      <c r="AK13" s="15"/>
      <c r="AL13" s="12" t="n">
        <f aca="false">AL12+1</f>
        <v>43019</v>
      </c>
      <c r="AM13" s="15"/>
      <c r="AN13" s="15"/>
      <c r="AO13" s="15"/>
      <c r="AP13" s="12" t="n">
        <f aca="false">AP12+1</f>
        <v>43050</v>
      </c>
      <c r="AQ13" s="15"/>
      <c r="AR13" s="15"/>
      <c r="AS13" s="15"/>
      <c r="AT13" s="12" t="n">
        <f aca="false">AT12+1</f>
        <v>43080</v>
      </c>
      <c r="AU13" s="15"/>
      <c r="AV13" s="15"/>
      <c r="AW13" s="15"/>
    </row>
    <row r="14" s="17" customFormat="true" ht="45" hidden="false" customHeight="true" outlineLevel="0" collapsed="false">
      <c r="A14" s="12" t="n">
        <f aca="false">A13+1</f>
        <v>42747</v>
      </c>
      <c r="B14" s="15"/>
      <c r="C14" s="15"/>
      <c r="D14" s="15"/>
      <c r="E14" s="18"/>
      <c r="F14" s="12" t="n">
        <f aca="false">F13+1</f>
        <v>42778</v>
      </c>
      <c r="G14" s="15"/>
      <c r="H14" s="15"/>
      <c r="I14" s="15"/>
      <c r="J14" s="12" t="n">
        <f aca="false">J13+1</f>
        <v>42806</v>
      </c>
      <c r="K14" s="15"/>
      <c r="L14" s="15"/>
      <c r="M14" s="15"/>
      <c r="N14" s="12" t="n">
        <f aca="false">N13+1</f>
        <v>42837</v>
      </c>
      <c r="O14" s="13"/>
      <c r="P14" s="21"/>
      <c r="Q14" s="22"/>
      <c r="R14" s="12" t="n">
        <f aca="false">R13+1</f>
        <v>42867</v>
      </c>
      <c r="S14" s="15"/>
      <c r="T14" s="15"/>
      <c r="U14" s="15"/>
      <c r="V14" s="12" t="n">
        <f aca="false">V13+1</f>
        <v>42898</v>
      </c>
      <c r="W14" s="15"/>
      <c r="X14" s="15"/>
      <c r="Y14" s="15"/>
      <c r="Z14" s="12" t="n">
        <f aca="false">Z13+1</f>
        <v>42928</v>
      </c>
      <c r="AA14" s="15"/>
      <c r="AB14" s="15"/>
      <c r="AC14" s="15"/>
      <c r="AD14" s="12" t="n">
        <f aca="false">AD13+1</f>
        <v>42959</v>
      </c>
      <c r="AE14" s="15"/>
      <c r="AF14" s="15"/>
      <c r="AG14" s="15"/>
      <c r="AH14" s="12" t="n">
        <f aca="false">AH13+1</f>
        <v>42990</v>
      </c>
      <c r="AI14" s="15"/>
      <c r="AJ14" s="15"/>
      <c r="AK14" s="15"/>
      <c r="AL14" s="12" t="n">
        <f aca="false">AL13+1</f>
        <v>43020</v>
      </c>
      <c r="AM14" s="15"/>
      <c r="AN14" s="15"/>
      <c r="AO14" s="15"/>
      <c r="AP14" s="12" t="n">
        <f aca="false">AP13+1</f>
        <v>43051</v>
      </c>
      <c r="AQ14" s="15"/>
      <c r="AR14" s="15"/>
      <c r="AS14" s="15"/>
      <c r="AT14" s="12" t="n">
        <f aca="false">AT13+1</f>
        <v>43081</v>
      </c>
      <c r="AU14" s="15"/>
      <c r="AV14" s="15"/>
      <c r="AW14" s="15"/>
    </row>
    <row r="15" s="17" customFormat="true" ht="45" hidden="false" customHeight="true" outlineLevel="0" collapsed="false">
      <c r="A15" s="12" t="n">
        <f aca="false">A14+1</f>
        <v>42748</v>
      </c>
      <c r="B15" s="15"/>
      <c r="C15" s="15"/>
      <c r="D15" s="15"/>
      <c r="E15" s="18"/>
      <c r="F15" s="12" t="n">
        <f aca="false">F14+1</f>
        <v>42779</v>
      </c>
      <c r="G15" s="23" t="s">
        <v>48</v>
      </c>
      <c r="H15" s="13"/>
      <c r="I15" s="13"/>
      <c r="J15" s="12" t="n">
        <f aca="false">J14+1</f>
        <v>42807</v>
      </c>
      <c r="K15" s="15"/>
      <c r="L15" s="15"/>
      <c r="M15" s="15"/>
      <c r="N15" s="12" t="n">
        <f aca="false">N14+1</f>
        <v>42838</v>
      </c>
      <c r="O15" s="13"/>
      <c r="P15" s="21"/>
      <c r="Q15" s="22"/>
      <c r="R15" s="12" t="n">
        <f aca="false">R14+1</f>
        <v>42868</v>
      </c>
      <c r="S15" s="15" t="s">
        <v>44</v>
      </c>
      <c r="T15" s="15"/>
      <c r="U15" s="15"/>
      <c r="V15" s="12" t="n">
        <f aca="false">V14+1</f>
        <v>42899</v>
      </c>
      <c r="W15" s="15"/>
      <c r="X15" s="15"/>
      <c r="Y15" s="15"/>
      <c r="Z15" s="12" t="n">
        <f aca="false">Z14+1</f>
        <v>42929</v>
      </c>
      <c r="AA15" s="15"/>
      <c r="AB15" s="15"/>
      <c r="AC15" s="15"/>
      <c r="AD15" s="12" t="n">
        <f aca="false">AD14+1</f>
        <v>42960</v>
      </c>
      <c r="AE15" s="15"/>
      <c r="AF15" s="15"/>
      <c r="AG15" s="15"/>
      <c r="AH15" s="12" t="n">
        <f aca="false">AH14+1</f>
        <v>42991</v>
      </c>
      <c r="AI15" s="15"/>
      <c r="AJ15" s="15"/>
      <c r="AK15" s="15"/>
      <c r="AL15" s="12" t="n">
        <f aca="false">AL14+1</f>
        <v>43021</v>
      </c>
      <c r="AM15" s="15"/>
      <c r="AN15" s="15"/>
      <c r="AO15" s="15"/>
      <c r="AP15" s="12" t="n">
        <f aca="false">AP14+1</f>
        <v>43052</v>
      </c>
      <c r="AQ15" s="15"/>
      <c r="AR15" s="15"/>
      <c r="AS15" s="15"/>
      <c r="AT15" s="12" t="n">
        <f aca="false">AT14+1</f>
        <v>43082</v>
      </c>
      <c r="AU15" s="15"/>
      <c r="AV15" s="15"/>
      <c r="AW15" s="15"/>
    </row>
    <row r="16" s="17" customFormat="true" ht="45" hidden="false" customHeight="true" outlineLevel="0" collapsed="false">
      <c r="A16" s="12" t="n">
        <f aca="false">A15+1</f>
        <v>42749</v>
      </c>
      <c r="B16" s="15"/>
      <c r="C16" s="15"/>
      <c r="D16" s="15"/>
      <c r="E16" s="18"/>
      <c r="F16" s="12" t="n">
        <f aca="false">F15+1</f>
        <v>42780</v>
      </c>
      <c r="G16" s="23"/>
      <c r="H16" s="13"/>
      <c r="I16" s="13"/>
      <c r="J16" s="12" t="n">
        <f aca="false">J15+1</f>
        <v>42808</v>
      </c>
      <c r="K16" s="15"/>
      <c r="L16" s="15"/>
      <c r="M16" s="15"/>
      <c r="N16" s="12" t="n">
        <f aca="false">N15+1</f>
        <v>42839</v>
      </c>
      <c r="O16" s="13"/>
      <c r="P16" s="21"/>
      <c r="Q16" s="22"/>
      <c r="R16" s="12" t="n">
        <f aca="false">R15+1</f>
        <v>42869</v>
      </c>
      <c r="S16" s="15"/>
      <c r="T16" s="15"/>
      <c r="U16" s="15"/>
      <c r="V16" s="12" t="n">
        <f aca="false">V15+1</f>
        <v>42900</v>
      </c>
      <c r="W16" s="15" t="s">
        <v>38</v>
      </c>
      <c r="X16" s="15"/>
      <c r="Y16" s="15"/>
      <c r="Z16" s="12" t="n">
        <f aca="false">Z15+1</f>
        <v>42930</v>
      </c>
      <c r="AA16" s="15"/>
      <c r="AB16" s="15"/>
      <c r="AC16" s="15"/>
      <c r="AD16" s="12" t="n">
        <f aca="false">AD15+1</f>
        <v>42961</v>
      </c>
      <c r="AE16" s="15"/>
      <c r="AF16" s="15"/>
      <c r="AG16" s="15"/>
      <c r="AH16" s="12" t="n">
        <f aca="false">AH15+1</f>
        <v>42992</v>
      </c>
      <c r="AI16" s="15"/>
      <c r="AJ16" s="15"/>
      <c r="AK16" s="15"/>
      <c r="AL16" s="12" t="n">
        <f aca="false">AL15+1</f>
        <v>43022</v>
      </c>
      <c r="AM16" s="15"/>
      <c r="AN16" s="15"/>
      <c r="AO16" s="15"/>
      <c r="AP16" s="12" t="n">
        <f aca="false">AP15+1</f>
        <v>43053</v>
      </c>
      <c r="AQ16" s="15"/>
      <c r="AR16" s="15"/>
      <c r="AS16" s="15"/>
      <c r="AT16" s="12" t="n">
        <f aca="false">AT15+1</f>
        <v>43083</v>
      </c>
      <c r="AU16" s="15"/>
      <c r="AV16" s="15"/>
      <c r="AW16" s="15"/>
    </row>
    <row r="17" s="17" customFormat="true" ht="45" hidden="false" customHeight="true" outlineLevel="0" collapsed="false">
      <c r="A17" s="12" t="n">
        <f aca="false">A16+1</f>
        <v>42750</v>
      </c>
      <c r="B17" s="15"/>
      <c r="C17" s="15"/>
      <c r="D17" s="15"/>
      <c r="E17" s="18"/>
      <c r="F17" s="12" t="n">
        <f aca="false">F16+1</f>
        <v>42781</v>
      </c>
      <c r="G17" s="23"/>
      <c r="H17" s="15" t="s">
        <v>38</v>
      </c>
      <c r="I17" s="15"/>
      <c r="J17" s="12" t="n">
        <f aca="false">J16+1</f>
        <v>42809</v>
      </c>
      <c r="K17" s="15" t="s">
        <v>49</v>
      </c>
      <c r="L17" s="15"/>
      <c r="M17" s="15"/>
      <c r="N17" s="12" t="n">
        <f aca="false">N16+1</f>
        <v>42840</v>
      </c>
      <c r="O17" s="15"/>
      <c r="P17" s="15"/>
      <c r="Q17" s="15"/>
      <c r="R17" s="12" t="n">
        <f aca="false">R16+1</f>
        <v>42870</v>
      </c>
      <c r="S17" s="15"/>
      <c r="T17" s="15"/>
      <c r="U17" s="15"/>
      <c r="V17" s="12" t="n">
        <f aca="false">V16+1</f>
        <v>42901</v>
      </c>
      <c r="W17" s="15"/>
      <c r="X17" s="15"/>
      <c r="Y17" s="15"/>
      <c r="Z17" s="12" t="n">
        <f aca="false">Z16+1</f>
        <v>42931</v>
      </c>
      <c r="AA17" s="15"/>
      <c r="AB17" s="15"/>
      <c r="AC17" s="15"/>
      <c r="AD17" s="12" t="n">
        <f aca="false">AD16+1</f>
        <v>42962</v>
      </c>
      <c r="AE17" s="15"/>
      <c r="AF17" s="15"/>
      <c r="AG17" s="15"/>
      <c r="AH17" s="12" t="n">
        <f aca="false">AH16+1</f>
        <v>42993</v>
      </c>
      <c r="AI17" s="15"/>
      <c r="AJ17" s="15"/>
      <c r="AK17" s="15"/>
      <c r="AL17" s="12" t="n">
        <f aca="false">AL16+1</f>
        <v>43023</v>
      </c>
      <c r="AM17" s="15"/>
      <c r="AN17" s="15"/>
      <c r="AO17" s="15"/>
      <c r="AP17" s="12" t="n">
        <f aca="false">AP16+1</f>
        <v>43054</v>
      </c>
      <c r="AQ17" s="15"/>
      <c r="AR17" s="15"/>
      <c r="AS17" s="15"/>
      <c r="AT17" s="12" t="n">
        <f aca="false">AT16+1</f>
        <v>43084</v>
      </c>
      <c r="AU17" s="15"/>
      <c r="AV17" s="15"/>
      <c r="AW17" s="15"/>
    </row>
    <row r="18" s="17" customFormat="true" ht="45" hidden="false" customHeight="true" outlineLevel="0" collapsed="false">
      <c r="A18" s="12" t="n">
        <f aca="false">A17+1</f>
        <v>42751</v>
      </c>
      <c r="B18" s="15"/>
      <c r="C18" s="15"/>
      <c r="D18" s="15"/>
      <c r="E18" s="18"/>
      <c r="F18" s="12" t="n">
        <f aca="false">F17+1</f>
        <v>42782</v>
      </c>
      <c r="G18" s="23"/>
      <c r="H18" s="13"/>
      <c r="I18" s="13"/>
      <c r="J18" s="12" t="n">
        <f aca="false">J17+1</f>
        <v>42810</v>
      </c>
      <c r="K18" s="15"/>
      <c r="L18" s="15"/>
      <c r="M18" s="15"/>
      <c r="N18" s="12" t="n">
        <f aca="false">N17+1</f>
        <v>42841</v>
      </c>
      <c r="O18" s="15"/>
      <c r="P18" s="15"/>
      <c r="Q18" s="15"/>
      <c r="R18" s="12" t="n">
        <f aca="false">R17+1</f>
        <v>42871</v>
      </c>
      <c r="S18" s="24" t="s">
        <v>50</v>
      </c>
      <c r="T18" s="24"/>
      <c r="U18" s="24"/>
      <c r="V18" s="12" t="n">
        <f aca="false">V17+1</f>
        <v>42902</v>
      </c>
      <c r="W18" s="15"/>
      <c r="X18" s="15"/>
      <c r="Y18" s="15"/>
      <c r="Z18" s="12" t="n">
        <f aca="false">Z17+1</f>
        <v>42932</v>
      </c>
      <c r="AA18" s="15"/>
      <c r="AB18" s="15"/>
      <c r="AC18" s="15"/>
      <c r="AD18" s="12" t="n">
        <f aca="false">AD17+1</f>
        <v>42963</v>
      </c>
      <c r="AE18" s="15"/>
      <c r="AF18" s="15"/>
      <c r="AG18" s="15"/>
      <c r="AH18" s="12" t="n">
        <f aca="false">AH17+1</f>
        <v>42994</v>
      </c>
      <c r="AI18" s="15"/>
      <c r="AJ18" s="15"/>
      <c r="AK18" s="15"/>
      <c r="AL18" s="12" t="n">
        <f aca="false">AL17+1</f>
        <v>43024</v>
      </c>
      <c r="AM18" s="15"/>
      <c r="AN18" s="15"/>
      <c r="AO18" s="15"/>
      <c r="AP18" s="12" t="n">
        <f aca="false">AP17+1</f>
        <v>43055</v>
      </c>
      <c r="AQ18" s="15"/>
      <c r="AR18" s="15"/>
      <c r="AS18" s="15"/>
      <c r="AT18" s="12" t="n">
        <f aca="false">AT17+1</f>
        <v>43085</v>
      </c>
      <c r="AU18" s="15"/>
      <c r="AV18" s="15"/>
      <c r="AW18" s="15"/>
    </row>
    <row r="19" s="17" customFormat="true" ht="45" hidden="false" customHeight="true" outlineLevel="0" collapsed="false">
      <c r="A19" s="12" t="n">
        <f aca="false">A18+1</f>
        <v>42752</v>
      </c>
      <c r="B19" s="15"/>
      <c r="C19" s="15"/>
      <c r="D19" s="15"/>
      <c r="E19" s="18"/>
      <c r="F19" s="12" t="n">
        <f aca="false">F18+1</f>
        <v>42783</v>
      </c>
      <c r="G19" s="23"/>
      <c r="H19" s="13"/>
      <c r="I19" s="13"/>
      <c r="J19" s="12" t="n">
        <f aca="false">J18+1</f>
        <v>42811</v>
      </c>
      <c r="K19" s="15"/>
      <c r="L19" s="15"/>
      <c r="M19" s="15"/>
      <c r="N19" s="12" t="n">
        <f aca="false">N18+1</f>
        <v>42842</v>
      </c>
      <c r="O19" s="15"/>
      <c r="P19" s="15"/>
      <c r="Q19" s="15"/>
      <c r="R19" s="12" t="n">
        <f aca="false">R18+1</f>
        <v>42872</v>
      </c>
      <c r="S19" s="13" t="s">
        <v>42</v>
      </c>
      <c r="T19" s="15" t="s">
        <v>38</v>
      </c>
      <c r="U19" s="15"/>
      <c r="V19" s="12" t="n">
        <f aca="false">V18+1</f>
        <v>42903</v>
      </c>
      <c r="W19" s="15" t="s">
        <v>51</v>
      </c>
      <c r="X19" s="15"/>
      <c r="Y19" s="15"/>
      <c r="Z19" s="12" t="n">
        <f aca="false">Z18+1</f>
        <v>42933</v>
      </c>
      <c r="AA19" s="15"/>
      <c r="AB19" s="15"/>
      <c r="AC19" s="15"/>
      <c r="AD19" s="12" t="n">
        <f aca="false">AD18+1</f>
        <v>42964</v>
      </c>
      <c r="AE19" s="15"/>
      <c r="AF19" s="15"/>
      <c r="AG19" s="15"/>
      <c r="AH19" s="12" t="n">
        <f aca="false">AH18+1</f>
        <v>42995</v>
      </c>
      <c r="AI19" s="15"/>
      <c r="AJ19" s="15"/>
      <c r="AK19" s="15"/>
      <c r="AL19" s="12" t="n">
        <f aca="false">AL18+1</f>
        <v>43025</v>
      </c>
      <c r="AM19" s="15"/>
      <c r="AN19" s="15"/>
      <c r="AO19" s="15"/>
      <c r="AP19" s="12" t="n">
        <f aca="false">AP18+1</f>
        <v>43056</v>
      </c>
      <c r="AQ19" s="15"/>
      <c r="AR19" s="15"/>
      <c r="AS19" s="15"/>
      <c r="AT19" s="12" t="n">
        <f aca="false">AT18+1</f>
        <v>43086</v>
      </c>
      <c r="AU19" s="15"/>
      <c r="AV19" s="15"/>
      <c r="AW19" s="15"/>
    </row>
    <row r="20" s="17" customFormat="true" ht="45" hidden="false" customHeight="true" outlineLevel="0" collapsed="false">
      <c r="A20" s="12" t="n">
        <f aca="false">A19+1</f>
        <v>42753</v>
      </c>
      <c r="B20" s="13" t="s">
        <v>42</v>
      </c>
      <c r="C20" s="13" t="s">
        <v>38</v>
      </c>
      <c r="D20" s="13"/>
      <c r="E20" s="25" t="n">
        <f aca="false">50+25</f>
        <v>75</v>
      </c>
      <c r="F20" s="12" t="n">
        <f aca="false">F19+1</f>
        <v>42784</v>
      </c>
      <c r="G20" s="15"/>
      <c r="H20" s="15"/>
      <c r="I20" s="15"/>
      <c r="J20" s="12" t="n">
        <f aca="false">J19+1</f>
        <v>42812</v>
      </c>
      <c r="K20" s="15"/>
      <c r="L20" s="15"/>
      <c r="M20" s="15"/>
      <c r="N20" s="12" t="n">
        <f aca="false">N19+1</f>
        <v>42843</v>
      </c>
      <c r="O20" s="15"/>
      <c r="P20" s="15"/>
      <c r="Q20" s="15"/>
      <c r="R20" s="12" t="n">
        <f aca="false">R19+1</f>
        <v>42873</v>
      </c>
      <c r="S20" s="15"/>
      <c r="T20" s="15"/>
      <c r="U20" s="15"/>
      <c r="V20" s="12" t="n">
        <f aca="false">V19+1</f>
        <v>42904</v>
      </c>
      <c r="W20" s="15" t="s">
        <v>52</v>
      </c>
      <c r="X20" s="15"/>
      <c r="Y20" s="15"/>
      <c r="Z20" s="12" t="n">
        <f aca="false">Z19+1</f>
        <v>42934</v>
      </c>
      <c r="AA20" s="15"/>
      <c r="AB20" s="15"/>
      <c r="AC20" s="15"/>
      <c r="AD20" s="12" t="n">
        <f aca="false">AD19+1</f>
        <v>42965</v>
      </c>
      <c r="AE20" s="15"/>
      <c r="AF20" s="15"/>
      <c r="AG20" s="15"/>
      <c r="AH20" s="12" t="n">
        <f aca="false">AH19+1</f>
        <v>42996</v>
      </c>
      <c r="AI20" s="15"/>
      <c r="AJ20" s="15"/>
      <c r="AK20" s="15"/>
      <c r="AL20" s="12" t="n">
        <f aca="false">AL19+1</f>
        <v>43026</v>
      </c>
      <c r="AM20" s="15"/>
      <c r="AN20" s="15"/>
      <c r="AO20" s="15"/>
      <c r="AP20" s="12" t="n">
        <f aca="false">AP19+1</f>
        <v>43057</v>
      </c>
      <c r="AQ20" s="15"/>
      <c r="AR20" s="15"/>
      <c r="AS20" s="15"/>
      <c r="AT20" s="12" t="n">
        <f aca="false">AT19+1</f>
        <v>43087</v>
      </c>
      <c r="AU20" s="15"/>
      <c r="AV20" s="15"/>
      <c r="AW20" s="15"/>
    </row>
    <row r="21" s="17" customFormat="true" ht="45" hidden="false" customHeight="true" outlineLevel="0" collapsed="false">
      <c r="A21" s="12" t="n">
        <f aca="false">A20+1</f>
        <v>42754</v>
      </c>
      <c r="B21" s="15"/>
      <c r="C21" s="15"/>
      <c r="D21" s="15"/>
      <c r="E21" s="18"/>
      <c r="F21" s="12" t="n">
        <f aca="false">F20+1</f>
        <v>42785</v>
      </c>
      <c r="G21" s="15"/>
      <c r="H21" s="15"/>
      <c r="I21" s="15"/>
      <c r="J21" s="12" t="n">
        <f aca="false">J20+1</f>
        <v>42813</v>
      </c>
      <c r="K21" s="15"/>
      <c r="L21" s="15"/>
      <c r="M21" s="15"/>
      <c r="N21" s="12" t="n">
        <f aca="false">N20+1</f>
        <v>42844</v>
      </c>
      <c r="O21" s="15" t="s">
        <v>42</v>
      </c>
      <c r="P21" s="15"/>
      <c r="Q21" s="15"/>
      <c r="R21" s="12" t="n">
        <f aca="false">R20+1</f>
        <v>42874</v>
      </c>
      <c r="S21" s="13"/>
      <c r="T21" s="13"/>
      <c r="U21" s="19" t="s">
        <v>53</v>
      </c>
      <c r="V21" s="12" t="n">
        <f aca="false">V20+1</f>
        <v>42905</v>
      </c>
      <c r="W21" s="15"/>
      <c r="X21" s="15"/>
      <c r="Y21" s="15"/>
      <c r="Z21" s="12" t="n">
        <f aca="false">Z20+1</f>
        <v>42935</v>
      </c>
      <c r="AA21" s="15"/>
      <c r="AB21" s="15"/>
      <c r="AC21" s="15"/>
      <c r="AD21" s="12" t="n">
        <f aca="false">AD20+1</f>
        <v>42966</v>
      </c>
      <c r="AE21" s="15"/>
      <c r="AF21" s="15"/>
      <c r="AG21" s="15"/>
      <c r="AH21" s="12" t="n">
        <f aca="false">AH20+1</f>
        <v>42997</v>
      </c>
      <c r="AI21" s="15"/>
      <c r="AJ21" s="15"/>
      <c r="AK21" s="15"/>
      <c r="AL21" s="12" t="n">
        <f aca="false">AL20+1</f>
        <v>43027</v>
      </c>
      <c r="AM21" s="15"/>
      <c r="AN21" s="15"/>
      <c r="AO21" s="15"/>
      <c r="AP21" s="12" t="n">
        <f aca="false">AP20+1</f>
        <v>43058</v>
      </c>
      <c r="AQ21" s="15"/>
      <c r="AR21" s="15"/>
      <c r="AS21" s="15"/>
      <c r="AT21" s="12" t="n">
        <f aca="false">AT20+1</f>
        <v>43088</v>
      </c>
      <c r="AU21" s="15"/>
      <c r="AV21" s="15"/>
      <c r="AW21" s="15"/>
    </row>
    <row r="22" s="17" customFormat="true" ht="45" hidden="false" customHeight="true" outlineLevel="0" collapsed="false">
      <c r="A22" s="12" t="n">
        <f aca="false">A21+1</f>
        <v>42755</v>
      </c>
      <c r="B22" s="15"/>
      <c r="C22" s="15"/>
      <c r="D22" s="15"/>
      <c r="E22" s="18"/>
      <c r="F22" s="12" t="n">
        <f aca="false">F21+1</f>
        <v>42786</v>
      </c>
      <c r="G22" s="15"/>
      <c r="H22" s="15"/>
      <c r="I22" s="15"/>
      <c r="J22" s="12" t="n">
        <f aca="false">J21+1</f>
        <v>42814</v>
      </c>
      <c r="K22" s="15"/>
      <c r="L22" s="15"/>
      <c r="M22" s="15"/>
      <c r="N22" s="12" t="n">
        <f aca="false">N21+1</f>
        <v>42845</v>
      </c>
      <c r="O22" s="15"/>
      <c r="P22" s="15"/>
      <c r="Q22" s="15"/>
      <c r="R22" s="12" t="n">
        <f aca="false">R21+1</f>
        <v>42875</v>
      </c>
      <c r="S22" s="13" t="s">
        <v>54</v>
      </c>
      <c r="T22" s="13"/>
      <c r="U22" s="19"/>
      <c r="V22" s="12" t="n">
        <f aca="false">V21+1</f>
        <v>42906</v>
      </c>
      <c r="W22" s="15"/>
      <c r="X22" s="15"/>
      <c r="Y22" s="15"/>
      <c r="Z22" s="12" t="n">
        <f aca="false">Z21+1</f>
        <v>42936</v>
      </c>
      <c r="AA22" s="15"/>
      <c r="AB22" s="15"/>
      <c r="AC22" s="15"/>
      <c r="AD22" s="12" t="n">
        <f aca="false">AD21+1</f>
        <v>42967</v>
      </c>
      <c r="AE22" s="15"/>
      <c r="AF22" s="15"/>
      <c r="AG22" s="15"/>
      <c r="AH22" s="12" t="n">
        <f aca="false">AH21+1</f>
        <v>42998</v>
      </c>
      <c r="AI22" s="15"/>
      <c r="AJ22" s="15"/>
      <c r="AK22" s="15"/>
      <c r="AL22" s="12" t="n">
        <f aca="false">AL21+1</f>
        <v>43028</v>
      </c>
      <c r="AM22" s="15"/>
      <c r="AN22" s="15"/>
      <c r="AO22" s="15"/>
      <c r="AP22" s="12" t="n">
        <f aca="false">AP21+1</f>
        <v>43059</v>
      </c>
      <c r="AQ22" s="15"/>
      <c r="AR22" s="15"/>
      <c r="AS22" s="15"/>
      <c r="AT22" s="12" t="n">
        <f aca="false">AT21+1</f>
        <v>43089</v>
      </c>
      <c r="AU22" s="15"/>
      <c r="AV22" s="15"/>
      <c r="AW22" s="15"/>
    </row>
    <row r="23" s="17" customFormat="true" ht="45" hidden="false" customHeight="true" outlineLevel="0" collapsed="false">
      <c r="A23" s="12" t="n">
        <f aca="false">A22+1</f>
        <v>42756</v>
      </c>
      <c r="B23" s="15"/>
      <c r="C23" s="15"/>
      <c r="D23" s="15"/>
      <c r="E23" s="18"/>
      <c r="F23" s="12" t="n">
        <f aca="false">F22+1</f>
        <v>42787</v>
      </c>
      <c r="G23" s="15"/>
      <c r="H23" s="15"/>
      <c r="I23" s="15"/>
      <c r="J23" s="12" t="n">
        <f aca="false">J22+1</f>
        <v>42815</v>
      </c>
      <c r="K23" s="15"/>
      <c r="L23" s="15"/>
      <c r="M23" s="15"/>
      <c r="N23" s="12" t="n">
        <f aca="false">N22+1</f>
        <v>42846</v>
      </c>
      <c r="O23" s="15"/>
      <c r="P23" s="15"/>
      <c r="Q23" s="15"/>
      <c r="R23" s="12" t="n">
        <f aca="false">R22+1</f>
        <v>42876</v>
      </c>
      <c r="S23" s="13"/>
      <c r="T23" s="13"/>
      <c r="U23" s="19"/>
      <c r="V23" s="12" t="n">
        <f aca="false">V22+1</f>
        <v>42907</v>
      </c>
      <c r="W23" s="15" t="s">
        <v>38</v>
      </c>
      <c r="X23" s="15"/>
      <c r="Y23" s="15"/>
      <c r="Z23" s="12" t="n">
        <f aca="false">Z22+1</f>
        <v>42937</v>
      </c>
      <c r="AA23" s="15"/>
      <c r="AB23" s="15"/>
      <c r="AC23" s="15"/>
      <c r="AD23" s="12" t="n">
        <f aca="false">AD22+1</f>
        <v>42968</v>
      </c>
      <c r="AE23" s="15"/>
      <c r="AF23" s="15"/>
      <c r="AG23" s="15"/>
      <c r="AH23" s="12" t="n">
        <f aca="false">AH22+1</f>
        <v>42999</v>
      </c>
      <c r="AI23" s="15"/>
      <c r="AJ23" s="15"/>
      <c r="AK23" s="15"/>
      <c r="AL23" s="12" t="n">
        <f aca="false">AL22+1</f>
        <v>43029</v>
      </c>
      <c r="AM23" s="15"/>
      <c r="AN23" s="15"/>
      <c r="AO23" s="15"/>
      <c r="AP23" s="12" t="n">
        <f aca="false">AP22+1</f>
        <v>43060</v>
      </c>
      <c r="AQ23" s="15"/>
      <c r="AR23" s="15"/>
      <c r="AS23" s="15"/>
      <c r="AT23" s="12" t="n">
        <f aca="false">AT22+1</f>
        <v>43090</v>
      </c>
      <c r="AU23" s="15"/>
      <c r="AV23" s="15"/>
      <c r="AW23" s="15"/>
    </row>
    <row r="24" s="17" customFormat="true" ht="45" hidden="false" customHeight="true" outlineLevel="0" collapsed="false">
      <c r="A24" s="12" t="n">
        <f aca="false">A23+1</f>
        <v>42757</v>
      </c>
      <c r="B24" s="15"/>
      <c r="C24" s="15"/>
      <c r="D24" s="15"/>
      <c r="E24" s="18"/>
      <c r="F24" s="12" t="n">
        <f aca="false">F23+1</f>
        <v>42788</v>
      </c>
      <c r="G24" s="13" t="s">
        <v>42</v>
      </c>
      <c r="H24" s="15" t="s">
        <v>38</v>
      </c>
      <c r="I24" s="15"/>
      <c r="J24" s="12" t="n">
        <f aca="false">J23+1</f>
        <v>42816</v>
      </c>
      <c r="K24" s="15" t="s">
        <v>42</v>
      </c>
      <c r="L24" s="15"/>
      <c r="M24" s="15"/>
      <c r="N24" s="12" t="n">
        <f aca="false">N23+1</f>
        <v>42847</v>
      </c>
      <c r="O24" s="15"/>
      <c r="P24" s="15"/>
      <c r="Q24" s="15"/>
      <c r="R24" s="12" t="n">
        <f aca="false">R23+1</f>
        <v>42877</v>
      </c>
      <c r="S24" s="15"/>
      <c r="T24" s="15"/>
      <c r="U24" s="15"/>
      <c r="V24" s="12" t="n">
        <f aca="false">V23+1</f>
        <v>42908</v>
      </c>
      <c r="W24" s="15"/>
      <c r="X24" s="15"/>
      <c r="Y24" s="15"/>
      <c r="Z24" s="12" t="n">
        <f aca="false">Z23+1</f>
        <v>42938</v>
      </c>
      <c r="AA24" s="15"/>
      <c r="AB24" s="15"/>
      <c r="AC24" s="15"/>
      <c r="AD24" s="12" t="n">
        <f aca="false">AD23+1</f>
        <v>42969</v>
      </c>
      <c r="AE24" s="15"/>
      <c r="AF24" s="15"/>
      <c r="AG24" s="15"/>
      <c r="AH24" s="12" t="n">
        <f aca="false">AH23+1</f>
        <v>43000</v>
      </c>
      <c r="AI24" s="15"/>
      <c r="AJ24" s="15"/>
      <c r="AK24" s="15"/>
      <c r="AL24" s="12" t="n">
        <f aca="false">AL23+1</f>
        <v>43030</v>
      </c>
      <c r="AM24" s="15"/>
      <c r="AN24" s="15"/>
      <c r="AO24" s="15"/>
      <c r="AP24" s="12" t="n">
        <f aca="false">AP23+1</f>
        <v>43061</v>
      </c>
      <c r="AQ24" s="15"/>
      <c r="AR24" s="15"/>
      <c r="AS24" s="15"/>
      <c r="AT24" s="12" t="n">
        <f aca="false">AT23+1</f>
        <v>43091</v>
      </c>
      <c r="AU24" s="15"/>
      <c r="AV24" s="15"/>
      <c r="AW24" s="15"/>
    </row>
    <row r="25" s="17" customFormat="true" ht="45" hidden="false" customHeight="true" outlineLevel="0" collapsed="false">
      <c r="A25" s="12" t="n">
        <f aca="false">A24+1</f>
        <v>42758</v>
      </c>
      <c r="B25" s="15"/>
      <c r="C25" s="15"/>
      <c r="D25" s="15"/>
      <c r="E25" s="18"/>
      <c r="F25" s="12" t="n">
        <f aca="false">F24+1</f>
        <v>42789</v>
      </c>
      <c r="G25" s="15"/>
      <c r="H25" s="15"/>
      <c r="I25" s="15"/>
      <c r="J25" s="12" t="n">
        <f aca="false">J24+1</f>
        <v>42817</v>
      </c>
      <c r="K25" s="15"/>
      <c r="L25" s="15"/>
      <c r="M25" s="15"/>
      <c r="N25" s="12" t="n">
        <f aca="false">N24+1</f>
        <v>42848</v>
      </c>
      <c r="O25" s="15"/>
      <c r="P25" s="15"/>
      <c r="Q25" s="15"/>
      <c r="R25" s="12" t="n">
        <f aca="false">R24+1</f>
        <v>42878</v>
      </c>
      <c r="S25" s="15"/>
      <c r="T25" s="15"/>
      <c r="U25" s="15"/>
      <c r="V25" s="12" t="n">
        <f aca="false">V24+1</f>
        <v>42909</v>
      </c>
      <c r="W25" s="15"/>
      <c r="X25" s="15"/>
      <c r="Y25" s="15"/>
      <c r="Z25" s="12" t="n">
        <f aca="false">Z24+1</f>
        <v>42939</v>
      </c>
      <c r="AA25" s="15"/>
      <c r="AB25" s="15"/>
      <c r="AC25" s="15"/>
      <c r="AD25" s="12" t="n">
        <f aca="false">AD24+1</f>
        <v>42970</v>
      </c>
      <c r="AE25" s="15"/>
      <c r="AF25" s="15"/>
      <c r="AG25" s="15"/>
      <c r="AH25" s="12" t="n">
        <f aca="false">AH24+1</f>
        <v>43001</v>
      </c>
      <c r="AI25" s="15"/>
      <c r="AJ25" s="15"/>
      <c r="AK25" s="15"/>
      <c r="AL25" s="12" t="n">
        <f aca="false">AL24+1</f>
        <v>43031</v>
      </c>
      <c r="AM25" s="15"/>
      <c r="AN25" s="15"/>
      <c r="AO25" s="15"/>
      <c r="AP25" s="12" t="n">
        <f aca="false">AP24+1</f>
        <v>43062</v>
      </c>
      <c r="AQ25" s="15"/>
      <c r="AR25" s="15"/>
      <c r="AS25" s="15"/>
      <c r="AT25" s="12" t="n">
        <f aca="false">AT24+1</f>
        <v>43092</v>
      </c>
      <c r="AU25" s="15"/>
      <c r="AV25" s="15"/>
      <c r="AW25" s="15"/>
    </row>
    <row r="26" s="17" customFormat="true" ht="45" hidden="false" customHeight="true" outlineLevel="0" collapsed="false">
      <c r="A26" s="12" t="n">
        <f aca="false">A25+1</f>
        <v>42759</v>
      </c>
      <c r="B26" s="15"/>
      <c r="C26" s="15"/>
      <c r="D26" s="15"/>
      <c r="E26" s="18"/>
      <c r="F26" s="12" t="n">
        <f aca="false">F25+1</f>
        <v>42790</v>
      </c>
      <c r="G26" s="15"/>
      <c r="H26" s="15"/>
      <c r="I26" s="15"/>
      <c r="J26" s="12" t="n">
        <f aca="false">J25+1</f>
        <v>42818</v>
      </c>
      <c r="K26" s="15"/>
      <c r="L26" s="15"/>
      <c r="M26" s="15"/>
      <c r="N26" s="12" t="n">
        <f aca="false">N25+1</f>
        <v>42849</v>
      </c>
      <c r="O26" s="15"/>
      <c r="P26" s="15"/>
      <c r="Q26" s="15"/>
      <c r="R26" s="12" t="n">
        <f aca="false">R25+1</f>
        <v>42879</v>
      </c>
      <c r="S26" s="26" t="s">
        <v>39</v>
      </c>
      <c r="T26" s="15" t="s">
        <v>42</v>
      </c>
      <c r="U26" s="15"/>
      <c r="V26" s="12" t="n">
        <f aca="false">V25+1</f>
        <v>42910</v>
      </c>
      <c r="W26" s="15"/>
      <c r="X26" s="15"/>
      <c r="Y26" s="15"/>
      <c r="Z26" s="12" t="n">
        <f aca="false">Z25+1</f>
        <v>42940</v>
      </c>
      <c r="AA26" s="15"/>
      <c r="AB26" s="15"/>
      <c r="AC26" s="15"/>
      <c r="AD26" s="12" t="n">
        <f aca="false">AD25+1</f>
        <v>42971</v>
      </c>
      <c r="AE26" s="15"/>
      <c r="AF26" s="15"/>
      <c r="AG26" s="15"/>
      <c r="AH26" s="12" t="n">
        <f aca="false">AH25+1</f>
        <v>43002</v>
      </c>
      <c r="AI26" s="15"/>
      <c r="AJ26" s="15"/>
      <c r="AK26" s="15"/>
      <c r="AL26" s="12" t="n">
        <f aca="false">AL25+1</f>
        <v>43032</v>
      </c>
      <c r="AM26" s="15"/>
      <c r="AN26" s="15"/>
      <c r="AO26" s="15"/>
      <c r="AP26" s="12" t="n">
        <f aca="false">AP25+1</f>
        <v>43063</v>
      </c>
      <c r="AQ26" s="15"/>
      <c r="AR26" s="15"/>
      <c r="AS26" s="15"/>
      <c r="AT26" s="12" t="n">
        <f aca="false">AT25+1</f>
        <v>43093</v>
      </c>
      <c r="AU26" s="15"/>
      <c r="AV26" s="15"/>
      <c r="AW26" s="15"/>
    </row>
    <row r="27" s="17" customFormat="true" ht="45" hidden="false" customHeight="true" outlineLevel="0" collapsed="false">
      <c r="A27" s="12" t="n">
        <f aca="false">A26+1</f>
        <v>42760</v>
      </c>
      <c r="B27" s="13" t="s">
        <v>42</v>
      </c>
      <c r="C27" s="13" t="s">
        <v>38</v>
      </c>
      <c r="D27" s="13"/>
      <c r="E27" s="14" t="n">
        <f aca="false">50+25</f>
        <v>75</v>
      </c>
      <c r="F27" s="12" t="n">
        <f aca="false">F26+1</f>
        <v>42791</v>
      </c>
      <c r="G27" s="15"/>
      <c r="H27" s="15"/>
      <c r="I27" s="15"/>
      <c r="J27" s="12" t="n">
        <f aca="false">J26+1</f>
        <v>42819</v>
      </c>
      <c r="K27" s="15"/>
      <c r="L27" s="15"/>
      <c r="M27" s="15"/>
      <c r="N27" s="12" t="n">
        <f aca="false">N26+1</f>
        <v>42850</v>
      </c>
      <c r="O27" s="15"/>
      <c r="P27" s="15"/>
      <c r="Q27" s="15"/>
      <c r="R27" s="12" t="n">
        <f aca="false">R26+1</f>
        <v>42880</v>
      </c>
      <c r="S27" s="15"/>
      <c r="T27" s="15"/>
      <c r="U27" s="15"/>
      <c r="V27" s="12" t="n">
        <f aca="false">V26+1</f>
        <v>42911</v>
      </c>
      <c r="W27" s="15"/>
      <c r="X27" s="15"/>
      <c r="Y27" s="15"/>
      <c r="Z27" s="12" t="n">
        <f aca="false">Z26+1</f>
        <v>42941</v>
      </c>
      <c r="AA27" s="15"/>
      <c r="AB27" s="15"/>
      <c r="AC27" s="15"/>
      <c r="AD27" s="12" t="n">
        <f aca="false">AD26+1</f>
        <v>42972</v>
      </c>
      <c r="AE27" s="15"/>
      <c r="AF27" s="15"/>
      <c r="AG27" s="15"/>
      <c r="AH27" s="12" t="n">
        <f aca="false">AH26+1</f>
        <v>43003</v>
      </c>
      <c r="AI27" s="15"/>
      <c r="AJ27" s="15"/>
      <c r="AK27" s="15"/>
      <c r="AL27" s="12" t="n">
        <f aca="false">AL26+1</f>
        <v>43033</v>
      </c>
      <c r="AM27" s="15"/>
      <c r="AN27" s="15"/>
      <c r="AO27" s="15"/>
      <c r="AP27" s="12" t="n">
        <f aca="false">AP26+1</f>
        <v>43064</v>
      </c>
      <c r="AQ27" s="15"/>
      <c r="AR27" s="15"/>
      <c r="AS27" s="15"/>
      <c r="AT27" s="12" t="n">
        <f aca="false">AT26+1</f>
        <v>43094</v>
      </c>
      <c r="AU27" s="15"/>
      <c r="AV27" s="15"/>
      <c r="AW27" s="15"/>
    </row>
    <row r="28" s="17" customFormat="true" ht="45" hidden="false" customHeight="true" outlineLevel="0" collapsed="false">
      <c r="A28" s="12" t="n">
        <f aca="false">A27+1</f>
        <v>42761</v>
      </c>
      <c r="B28" s="15"/>
      <c r="C28" s="15"/>
      <c r="D28" s="15"/>
      <c r="E28" s="18"/>
      <c r="F28" s="12" t="n">
        <f aca="false">F27+1</f>
        <v>42792</v>
      </c>
      <c r="G28" s="15"/>
      <c r="H28" s="15"/>
      <c r="I28" s="15"/>
      <c r="J28" s="12" t="n">
        <f aca="false">J27+1</f>
        <v>42820</v>
      </c>
      <c r="K28" s="15"/>
      <c r="L28" s="15"/>
      <c r="M28" s="15"/>
      <c r="N28" s="12" t="n">
        <f aca="false">N27+1</f>
        <v>42851</v>
      </c>
      <c r="O28" s="15" t="s">
        <v>42</v>
      </c>
      <c r="P28" s="15"/>
      <c r="Q28" s="15"/>
      <c r="R28" s="12" t="n">
        <f aca="false">R27+1</f>
        <v>42881</v>
      </c>
      <c r="S28" s="15"/>
      <c r="T28" s="15"/>
      <c r="U28" s="15"/>
      <c r="V28" s="12" t="n">
        <f aca="false">V27+1</f>
        <v>42912</v>
      </c>
      <c r="W28" s="15"/>
      <c r="X28" s="15"/>
      <c r="Y28" s="15"/>
      <c r="Z28" s="12" t="n">
        <f aca="false">Z27+1</f>
        <v>42942</v>
      </c>
      <c r="AA28" s="15"/>
      <c r="AB28" s="15"/>
      <c r="AC28" s="15"/>
      <c r="AD28" s="12" t="n">
        <f aca="false">AD27+1</f>
        <v>42973</v>
      </c>
      <c r="AE28" s="15"/>
      <c r="AF28" s="15"/>
      <c r="AG28" s="15"/>
      <c r="AH28" s="12" t="n">
        <f aca="false">AH27+1</f>
        <v>43004</v>
      </c>
      <c r="AI28" s="15"/>
      <c r="AJ28" s="15"/>
      <c r="AK28" s="15"/>
      <c r="AL28" s="12" t="n">
        <f aca="false">AL27+1</f>
        <v>43034</v>
      </c>
      <c r="AM28" s="15"/>
      <c r="AN28" s="15"/>
      <c r="AO28" s="15"/>
      <c r="AP28" s="12" t="n">
        <f aca="false">AP27+1</f>
        <v>43065</v>
      </c>
      <c r="AQ28" s="15"/>
      <c r="AR28" s="15"/>
      <c r="AS28" s="15"/>
      <c r="AT28" s="12" t="n">
        <f aca="false">AT27+1</f>
        <v>43095</v>
      </c>
      <c r="AU28" s="15"/>
      <c r="AV28" s="15"/>
      <c r="AW28" s="15"/>
    </row>
    <row r="29" s="17" customFormat="true" ht="45" hidden="false" customHeight="true" outlineLevel="0" collapsed="false">
      <c r="A29" s="12" t="n">
        <f aca="false">A28+1</f>
        <v>42762</v>
      </c>
      <c r="B29" s="15"/>
      <c r="C29" s="15"/>
      <c r="D29" s="15"/>
      <c r="E29" s="18"/>
      <c r="F29" s="12" t="n">
        <f aca="false">F28+1</f>
        <v>42793</v>
      </c>
      <c r="G29" s="15"/>
      <c r="H29" s="15"/>
      <c r="I29" s="15"/>
      <c r="J29" s="12" t="n">
        <f aca="false">J28+1</f>
        <v>42821</v>
      </c>
      <c r="K29" s="15"/>
      <c r="L29" s="15"/>
      <c r="M29" s="15"/>
      <c r="N29" s="12" t="n">
        <f aca="false">N28+1</f>
        <v>42852</v>
      </c>
      <c r="O29" s="15"/>
      <c r="P29" s="15"/>
      <c r="Q29" s="15"/>
      <c r="R29" s="12" t="n">
        <f aca="false">R28+1</f>
        <v>42882</v>
      </c>
      <c r="S29" s="15"/>
      <c r="T29" s="15"/>
      <c r="U29" s="15"/>
      <c r="V29" s="12" t="n">
        <f aca="false">V28+1</f>
        <v>42913</v>
      </c>
      <c r="W29" s="15"/>
      <c r="X29" s="15"/>
      <c r="Y29" s="15"/>
      <c r="Z29" s="12" t="n">
        <f aca="false">Z28+1</f>
        <v>42943</v>
      </c>
      <c r="AA29" s="15"/>
      <c r="AB29" s="15"/>
      <c r="AC29" s="15"/>
      <c r="AD29" s="12" t="n">
        <f aca="false">AD28+1</f>
        <v>42974</v>
      </c>
      <c r="AE29" s="15"/>
      <c r="AF29" s="15"/>
      <c r="AG29" s="15"/>
      <c r="AH29" s="12" t="n">
        <f aca="false">AH28+1</f>
        <v>43005</v>
      </c>
      <c r="AI29" s="15"/>
      <c r="AJ29" s="15"/>
      <c r="AK29" s="15"/>
      <c r="AL29" s="12" t="n">
        <f aca="false">AL28+1</f>
        <v>43035</v>
      </c>
      <c r="AM29" s="15"/>
      <c r="AN29" s="15"/>
      <c r="AO29" s="15"/>
      <c r="AP29" s="12" t="n">
        <f aca="false">AP28+1</f>
        <v>43066</v>
      </c>
      <c r="AQ29" s="15"/>
      <c r="AR29" s="15"/>
      <c r="AS29" s="15"/>
      <c r="AT29" s="12" t="n">
        <f aca="false">AT28+1</f>
        <v>43096</v>
      </c>
      <c r="AU29" s="15"/>
      <c r="AV29" s="15"/>
      <c r="AW29" s="15"/>
    </row>
    <row r="30" s="17" customFormat="true" ht="45" hidden="false" customHeight="true" outlineLevel="0" collapsed="false">
      <c r="A30" s="12" t="n">
        <f aca="false">A29+1</f>
        <v>42763</v>
      </c>
      <c r="B30" s="15"/>
      <c r="C30" s="15"/>
      <c r="D30" s="15"/>
      <c r="E30" s="18"/>
      <c r="F30" s="12" t="n">
        <f aca="false">F29+1</f>
        <v>42794</v>
      </c>
      <c r="G30" s="19" t="s">
        <v>41</v>
      </c>
      <c r="H30" s="19"/>
      <c r="I30" s="19"/>
      <c r="J30" s="12" t="n">
        <f aca="false">J29+1</f>
        <v>42822</v>
      </c>
      <c r="K30" s="15"/>
      <c r="L30" s="15"/>
      <c r="M30" s="15"/>
      <c r="N30" s="12" t="n">
        <f aca="false">N29+1</f>
        <v>42853</v>
      </c>
      <c r="O30" s="15"/>
      <c r="P30" s="15"/>
      <c r="Q30" s="15"/>
      <c r="R30" s="12" t="n">
        <f aca="false">R29+1</f>
        <v>42883</v>
      </c>
      <c r="S30" s="15"/>
      <c r="T30" s="15"/>
      <c r="U30" s="15"/>
      <c r="V30" s="12" t="n">
        <f aca="false">V29+1</f>
        <v>42914</v>
      </c>
      <c r="W30" s="15" t="s">
        <v>39</v>
      </c>
      <c r="X30" s="15"/>
      <c r="Y30" s="15"/>
      <c r="Z30" s="12" t="n">
        <f aca="false">Z29+1</f>
        <v>42944</v>
      </c>
      <c r="AA30" s="15"/>
      <c r="AB30" s="15"/>
      <c r="AC30" s="15"/>
      <c r="AD30" s="12" t="n">
        <f aca="false">AD29+1</f>
        <v>42975</v>
      </c>
      <c r="AE30" s="15"/>
      <c r="AF30" s="15"/>
      <c r="AG30" s="15"/>
      <c r="AH30" s="12" t="n">
        <f aca="false">AH29+1</f>
        <v>43006</v>
      </c>
      <c r="AI30" s="15"/>
      <c r="AJ30" s="15"/>
      <c r="AK30" s="15"/>
      <c r="AL30" s="12" t="n">
        <f aca="false">AL29+1</f>
        <v>43036</v>
      </c>
      <c r="AM30" s="15"/>
      <c r="AN30" s="15"/>
      <c r="AO30" s="15"/>
      <c r="AP30" s="12" t="n">
        <f aca="false">AP29+1</f>
        <v>43067</v>
      </c>
      <c r="AQ30" s="15"/>
      <c r="AR30" s="15"/>
      <c r="AS30" s="15"/>
      <c r="AT30" s="12" t="n">
        <f aca="false">AT29+1</f>
        <v>43097</v>
      </c>
      <c r="AU30" s="15"/>
      <c r="AV30" s="15"/>
      <c r="AW30" s="15"/>
    </row>
    <row r="31" s="17" customFormat="true" ht="45" hidden="false" customHeight="true" outlineLevel="0" collapsed="false">
      <c r="A31" s="12" t="n">
        <f aca="false">A30+1</f>
        <v>42764</v>
      </c>
      <c r="B31" s="15"/>
      <c r="C31" s="15"/>
      <c r="D31" s="15"/>
      <c r="E31" s="18"/>
      <c r="F31" s="8"/>
      <c r="G31" s="15"/>
      <c r="H31" s="15"/>
      <c r="I31" s="15"/>
      <c r="J31" s="12" t="n">
        <f aca="false">J30+1</f>
        <v>42823</v>
      </c>
      <c r="K31" s="15" t="s">
        <v>42</v>
      </c>
      <c r="L31" s="15"/>
      <c r="M31" s="15"/>
      <c r="N31" s="12" t="n">
        <f aca="false">N30+1</f>
        <v>42854</v>
      </c>
      <c r="O31" s="15" t="s">
        <v>42</v>
      </c>
      <c r="P31" s="15"/>
      <c r="Q31" s="15"/>
      <c r="R31" s="12" t="n">
        <f aca="false">R30+1</f>
        <v>42884</v>
      </c>
      <c r="S31" s="15"/>
      <c r="T31" s="15"/>
      <c r="U31" s="15"/>
      <c r="V31" s="12" t="n">
        <f aca="false">V30+1</f>
        <v>42915</v>
      </c>
      <c r="W31" s="15"/>
      <c r="X31" s="15"/>
      <c r="Y31" s="15"/>
      <c r="Z31" s="12" t="n">
        <f aca="false">Z30+1</f>
        <v>42945</v>
      </c>
      <c r="AA31" s="15"/>
      <c r="AB31" s="15"/>
      <c r="AC31" s="15"/>
      <c r="AD31" s="12" t="n">
        <f aca="false">AD30+1</f>
        <v>42976</v>
      </c>
      <c r="AE31" s="15"/>
      <c r="AF31" s="15"/>
      <c r="AG31" s="15"/>
      <c r="AH31" s="12" t="n">
        <f aca="false">AH30+1</f>
        <v>43007</v>
      </c>
      <c r="AI31" s="15"/>
      <c r="AJ31" s="15"/>
      <c r="AK31" s="15"/>
      <c r="AL31" s="12" t="n">
        <f aca="false">AL30+1</f>
        <v>43037</v>
      </c>
      <c r="AM31" s="15"/>
      <c r="AN31" s="15"/>
      <c r="AO31" s="15"/>
      <c r="AP31" s="12" t="n">
        <f aca="false">AP30+1</f>
        <v>43068</v>
      </c>
      <c r="AQ31" s="15"/>
      <c r="AR31" s="15"/>
      <c r="AS31" s="15"/>
      <c r="AT31" s="12" t="n">
        <f aca="false">AT30+1</f>
        <v>43098</v>
      </c>
      <c r="AU31" s="15"/>
      <c r="AV31" s="15"/>
      <c r="AW31" s="15"/>
    </row>
    <row r="32" s="17" customFormat="true" ht="45" hidden="false" customHeight="true" outlineLevel="0" collapsed="false">
      <c r="A32" s="12" t="n">
        <f aca="false">A31+1</f>
        <v>42765</v>
      </c>
      <c r="B32" s="15"/>
      <c r="C32" s="15"/>
      <c r="D32" s="15"/>
      <c r="E32" s="18"/>
      <c r="F32" s="8"/>
      <c r="G32" s="15"/>
      <c r="H32" s="15"/>
      <c r="I32" s="15"/>
      <c r="J32" s="12" t="n">
        <f aca="false">J31+1</f>
        <v>42824</v>
      </c>
      <c r="K32" s="15"/>
      <c r="L32" s="15"/>
      <c r="M32" s="15"/>
      <c r="N32" s="12" t="n">
        <f aca="false">N31+1</f>
        <v>42855</v>
      </c>
      <c r="O32" s="15"/>
      <c r="P32" s="15"/>
      <c r="Q32" s="15"/>
      <c r="R32" s="12" t="n">
        <f aca="false">R31+1</f>
        <v>42885</v>
      </c>
      <c r="S32" s="15"/>
      <c r="T32" s="15"/>
      <c r="U32" s="15"/>
      <c r="V32" s="12" t="n">
        <f aca="false">V31+1</f>
        <v>42916</v>
      </c>
      <c r="W32" s="15"/>
      <c r="X32" s="15"/>
      <c r="Y32" s="15"/>
      <c r="Z32" s="12" t="n">
        <f aca="false">Z31+1</f>
        <v>42946</v>
      </c>
      <c r="AA32" s="15"/>
      <c r="AB32" s="15"/>
      <c r="AC32" s="15"/>
      <c r="AD32" s="12" t="n">
        <f aca="false">AD31+1</f>
        <v>42977</v>
      </c>
      <c r="AE32" s="15"/>
      <c r="AF32" s="15"/>
      <c r="AG32" s="15"/>
      <c r="AH32" s="12" t="n">
        <f aca="false">AH31+1</f>
        <v>43008</v>
      </c>
      <c r="AI32" s="15"/>
      <c r="AJ32" s="15"/>
      <c r="AK32" s="15"/>
      <c r="AL32" s="12" t="n">
        <f aca="false">AL31+1</f>
        <v>43038</v>
      </c>
      <c r="AM32" s="15"/>
      <c r="AN32" s="15"/>
      <c r="AO32" s="15"/>
      <c r="AP32" s="12" t="n">
        <f aca="false">AP31+1</f>
        <v>43069</v>
      </c>
      <c r="AQ32" s="15"/>
      <c r="AR32" s="15"/>
      <c r="AS32" s="15"/>
      <c r="AT32" s="12" t="n">
        <f aca="false">AT31+1</f>
        <v>43099</v>
      </c>
      <c r="AU32" s="15"/>
      <c r="AV32" s="15"/>
      <c r="AW32" s="15"/>
    </row>
    <row r="33" s="17" customFormat="true" ht="45" hidden="false" customHeight="true" outlineLevel="0" collapsed="false">
      <c r="A33" s="12" t="n">
        <f aca="false">A32+1</f>
        <v>42766</v>
      </c>
      <c r="B33" s="15"/>
      <c r="C33" s="15"/>
      <c r="D33" s="15"/>
      <c r="E33" s="18"/>
      <c r="F33" s="8"/>
      <c r="G33" s="12"/>
      <c r="H33" s="12"/>
      <c r="I33" s="12"/>
      <c r="J33" s="12" t="n">
        <f aca="false">J32+1</f>
        <v>42825</v>
      </c>
      <c r="K33" s="15"/>
      <c r="L33" s="15"/>
      <c r="M33" s="15"/>
      <c r="N33" s="27"/>
      <c r="O33" s="12"/>
      <c r="P33" s="12"/>
      <c r="Q33" s="12"/>
      <c r="R33" s="12" t="n">
        <f aca="false">R32+1</f>
        <v>42886</v>
      </c>
      <c r="S33" s="15" t="s">
        <v>38</v>
      </c>
      <c r="T33" s="15"/>
      <c r="U33" s="15"/>
      <c r="V33" s="12"/>
      <c r="W33" s="12"/>
      <c r="X33" s="12"/>
      <c r="Y33" s="12"/>
      <c r="Z33" s="12" t="n">
        <f aca="false">Z32+1</f>
        <v>42947</v>
      </c>
      <c r="AA33" s="15"/>
      <c r="AB33" s="15"/>
      <c r="AC33" s="15"/>
      <c r="AD33" s="12" t="n">
        <f aca="false">AD32+1</f>
        <v>42978</v>
      </c>
      <c r="AE33" s="15"/>
      <c r="AF33" s="15"/>
      <c r="AG33" s="15"/>
      <c r="AH33" s="12"/>
      <c r="AI33" s="12"/>
      <c r="AJ33" s="12"/>
      <c r="AK33" s="12"/>
      <c r="AL33" s="12" t="n">
        <f aca="false">AL32+1</f>
        <v>43039</v>
      </c>
      <c r="AM33" s="15"/>
      <c r="AN33" s="15"/>
      <c r="AO33" s="15"/>
      <c r="AP33" s="12"/>
      <c r="AQ33" s="12"/>
      <c r="AR33" s="12"/>
      <c r="AS33" s="12"/>
      <c r="AT33" s="12" t="n">
        <f aca="false">AT32+1</f>
        <v>43100</v>
      </c>
      <c r="AU33" s="12"/>
      <c r="AV33" s="12"/>
      <c r="AW33" s="12"/>
    </row>
  </sheetData>
  <mergeCells count="363">
    <mergeCell ref="A2:D2"/>
    <mergeCell ref="F2:I2"/>
    <mergeCell ref="J2:M2"/>
    <mergeCell ref="N2:Q2"/>
    <mergeCell ref="R2:U2"/>
    <mergeCell ref="V2:Y2"/>
    <mergeCell ref="Z2:AA2"/>
    <mergeCell ref="AD2:AE2"/>
    <mergeCell ref="AH2:AI2"/>
    <mergeCell ref="AL2:AM2"/>
    <mergeCell ref="AP2:AQ2"/>
    <mergeCell ref="AT2:AU2"/>
    <mergeCell ref="G3:I3"/>
    <mergeCell ref="O3:Q3"/>
    <mergeCell ref="S3:U3"/>
    <mergeCell ref="W3:Y3"/>
    <mergeCell ref="AA3:AC3"/>
    <mergeCell ref="AE3:AG3"/>
    <mergeCell ref="AI3:AK3"/>
    <mergeCell ref="AM3:AO3"/>
    <mergeCell ref="AQ3:AS3"/>
    <mergeCell ref="AU3:AW3"/>
    <mergeCell ref="B4:D4"/>
    <mergeCell ref="G4:I4"/>
    <mergeCell ref="K4:M4"/>
    <mergeCell ref="O4:Q4"/>
    <mergeCell ref="S4:U4"/>
    <mergeCell ref="W4:Y4"/>
    <mergeCell ref="AA4:AC4"/>
    <mergeCell ref="AE4:AG4"/>
    <mergeCell ref="AI4:AK4"/>
    <mergeCell ref="AM4:AO4"/>
    <mergeCell ref="AQ4:AS4"/>
    <mergeCell ref="AU4:AW4"/>
    <mergeCell ref="B5:D5"/>
    <mergeCell ref="G5:I5"/>
    <mergeCell ref="K5:M5"/>
    <mergeCell ref="O5:Q5"/>
    <mergeCell ref="S5:T5"/>
    <mergeCell ref="W5:Y5"/>
    <mergeCell ref="AA5:AC5"/>
    <mergeCell ref="AE5:AG5"/>
    <mergeCell ref="AI5:AK5"/>
    <mergeCell ref="AM5:AO5"/>
    <mergeCell ref="AQ5:AS5"/>
    <mergeCell ref="AU5:AW5"/>
    <mergeCell ref="G6:I6"/>
    <mergeCell ref="K6:M6"/>
    <mergeCell ref="O6:Q6"/>
    <mergeCell ref="S6:U6"/>
    <mergeCell ref="W6:Y6"/>
    <mergeCell ref="AA6:AC6"/>
    <mergeCell ref="AE6:AG6"/>
    <mergeCell ref="AI6:AK6"/>
    <mergeCell ref="AM6:AO6"/>
    <mergeCell ref="AQ6:AS6"/>
    <mergeCell ref="AU6:AW6"/>
    <mergeCell ref="B7:D7"/>
    <mergeCell ref="G7:I7"/>
    <mergeCell ref="K7:M7"/>
    <mergeCell ref="O7:Q7"/>
    <mergeCell ref="S7:U7"/>
    <mergeCell ref="W7:Y7"/>
    <mergeCell ref="AA7:AC7"/>
    <mergeCell ref="AE7:AG7"/>
    <mergeCell ref="AI7:AK7"/>
    <mergeCell ref="AM7:AO7"/>
    <mergeCell ref="AQ7:AS7"/>
    <mergeCell ref="AU7:AW7"/>
    <mergeCell ref="B8:D8"/>
    <mergeCell ref="G8:I8"/>
    <mergeCell ref="K8:M8"/>
    <mergeCell ref="O8:Q8"/>
    <mergeCell ref="S8:U8"/>
    <mergeCell ref="W8:Y8"/>
    <mergeCell ref="AA8:AC8"/>
    <mergeCell ref="AE8:AG8"/>
    <mergeCell ref="AI8:AK8"/>
    <mergeCell ref="AM8:AO8"/>
    <mergeCell ref="AQ8:AS8"/>
    <mergeCell ref="AU8:AW8"/>
    <mergeCell ref="B9:D9"/>
    <mergeCell ref="G9:I9"/>
    <mergeCell ref="K9:M9"/>
    <mergeCell ref="O9:O13"/>
    <mergeCell ref="S9:U9"/>
    <mergeCell ref="W9:Y9"/>
    <mergeCell ref="AA9:AC9"/>
    <mergeCell ref="AE9:AG9"/>
    <mergeCell ref="AI9:AK9"/>
    <mergeCell ref="AM9:AO9"/>
    <mergeCell ref="AQ9:AS9"/>
    <mergeCell ref="AU9:AW9"/>
    <mergeCell ref="B10:D10"/>
    <mergeCell ref="H10:I10"/>
    <mergeCell ref="K10:M10"/>
    <mergeCell ref="S10:U10"/>
    <mergeCell ref="W10:Y10"/>
    <mergeCell ref="AA10:AC10"/>
    <mergeCell ref="AE10:AG10"/>
    <mergeCell ref="AI10:AK10"/>
    <mergeCell ref="AM10:AO10"/>
    <mergeCell ref="AQ10:AS10"/>
    <mergeCell ref="AU10:AW10"/>
    <mergeCell ref="B11:D11"/>
    <mergeCell ref="G11:I11"/>
    <mergeCell ref="K11:M11"/>
    <mergeCell ref="S11:U11"/>
    <mergeCell ref="W11:Y11"/>
    <mergeCell ref="AA11:AC11"/>
    <mergeCell ref="AE11:AG11"/>
    <mergeCell ref="AI11:AK11"/>
    <mergeCell ref="AM11:AO11"/>
    <mergeCell ref="AQ11:AS11"/>
    <mergeCell ref="AU11:AW11"/>
    <mergeCell ref="B12:D12"/>
    <mergeCell ref="G12:I12"/>
    <mergeCell ref="K12:M12"/>
    <mergeCell ref="P12:P16"/>
    <mergeCell ref="Q12:Q16"/>
    <mergeCell ref="S12:T12"/>
    <mergeCell ref="W12:Y12"/>
    <mergeCell ref="AA12:AC12"/>
    <mergeCell ref="AE12:AG12"/>
    <mergeCell ref="AI12:AK12"/>
    <mergeCell ref="AM12:AO12"/>
    <mergeCell ref="AQ12:AS12"/>
    <mergeCell ref="AU12:AW12"/>
    <mergeCell ref="B13:D13"/>
    <mergeCell ref="G13:I13"/>
    <mergeCell ref="K13:M13"/>
    <mergeCell ref="S13:U13"/>
    <mergeCell ref="W13:Y13"/>
    <mergeCell ref="AA13:AC13"/>
    <mergeCell ref="AE13:AG13"/>
    <mergeCell ref="AI13:AK13"/>
    <mergeCell ref="AM13:AO13"/>
    <mergeCell ref="AQ13:AS13"/>
    <mergeCell ref="AU13:AW13"/>
    <mergeCell ref="B14:D14"/>
    <mergeCell ref="G14:I14"/>
    <mergeCell ref="K14:M14"/>
    <mergeCell ref="S14:U14"/>
    <mergeCell ref="W14:Y14"/>
    <mergeCell ref="AA14:AC14"/>
    <mergeCell ref="AE14:AG14"/>
    <mergeCell ref="AI14:AK14"/>
    <mergeCell ref="AM14:AO14"/>
    <mergeCell ref="AQ14:AS14"/>
    <mergeCell ref="AU14:AW14"/>
    <mergeCell ref="B15:D15"/>
    <mergeCell ref="G15:G19"/>
    <mergeCell ref="K15:M15"/>
    <mergeCell ref="S15:U15"/>
    <mergeCell ref="W15:Y15"/>
    <mergeCell ref="AA15:AC15"/>
    <mergeCell ref="AE15:AG15"/>
    <mergeCell ref="AI15:AK15"/>
    <mergeCell ref="AM15:AO15"/>
    <mergeCell ref="AQ15:AS15"/>
    <mergeCell ref="AU15:AW15"/>
    <mergeCell ref="B16:D16"/>
    <mergeCell ref="K16:M16"/>
    <mergeCell ref="S16:U16"/>
    <mergeCell ref="W16:Y16"/>
    <mergeCell ref="AA16:AC16"/>
    <mergeCell ref="AE16:AG16"/>
    <mergeCell ref="AI16:AK16"/>
    <mergeCell ref="AM16:AO16"/>
    <mergeCell ref="AQ16:AS16"/>
    <mergeCell ref="AU16:AW16"/>
    <mergeCell ref="B17:D17"/>
    <mergeCell ref="H17:I17"/>
    <mergeCell ref="K17:M17"/>
    <mergeCell ref="O17:Q17"/>
    <mergeCell ref="S17:U17"/>
    <mergeCell ref="W17:Y17"/>
    <mergeCell ref="AA17:AC17"/>
    <mergeCell ref="AE17:AG17"/>
    <mergeCell ref="AI17:AK17"/>
    <mergeCell ref="AM17:AO17"/>
    <mergeCell ref="AQ17:AS17"/>
    <mergeCell ref="AU17:AW17"/>
    <mergeCell ref="B18:D18"/>
    <mergeCell ref="K18:M18"/>
    <mergeCell ref="O18:Q18"/>
    <mergeCell ref="S18:U18"/>
    <mergeCell ref="W18:Y18"/>
    <mergeCell ref="AA18:AC18"/>
    <mergeCell ref="AE18:AG18"/>
    <mergeCell ref="AI18:AK18"/>
    <mergeCell ref="AM18:AO18"/>
    <mergeCell ref="AQ18:AS18"/>
    <mergeCell ref="AU18:AW18"/>
    <mergeCell ref="B19:D19"/>
    <mergeCell ref="K19:M19"/>
    <mergeCell ref="O19:Q19"/>
    <mergeCell ref="T19:U19"/>
    <mergeCell ref="W19:Y19"/>
    <mergeCell ref="AA19:AC19"/>
    <mergeCell ref="AE19:AG19"/>
    <mergeCell ref="AI19:AK19"/>
    <mergeCell ref="AM19:AO19"/>
    <mergeCell ref="AQ19:AS19"/>
    <mergeCell ref="AU19:AW19"/>
    <mergeCell ref="G20:I20"/>
    <mergeCell ref="K20:M20"/>
    <mergeCell ref="O20:Q20"/>
    <mergeCell ref="S20:U20"/>
    <mergeCell ref="W20:Y20"/>
    <mergeCell ref="AA20:AC20"/>
    <mergeCell ref="AE20:AG20"/>
    <mergeCell ref="AI20:AK20"/>
    <mergeCell ref="AM20:AO20"/>
    <mergeCell ref="AQ20:AS20"/>
    <mergeCell ref="AU20:AW20"/>
    <mergeCell ref="B21:D21"/>
    <mergeCell ref="G21:I21"/>
    <mergeCell ref="K21:M21"/>
    <mergeCell ref="O21:Q21"/>
    <mergeCell ref="U21:U23"/>
    <mergeCell ref="W21:Y21"/>
    <mergeCell ref="AA21:AC21"/>
    <mergeCell ref="AE21:AG21"/>
    <mergeCell ref="AI21:AK21"/>
    <mergeCell ref="AM21:AO21"/>
    <mergeCell ref="AQ21:AS21"/>
    <mergeCell ref="AU21:AW21"/>
    <mergeCell ref="B22:D22"/>
    <mergeCell ref="G22:I22"/>
    <mergeCell ref="K22:M22"/>
    <mergeCell ref="O22:Q22"/>
    <mergeCell ref="W22:Y22"/>
    <mergeCell ref="AA22:AC22"/>
    <mergeCell ref="AE22:AG22"/>
    <mergeCell ref="AI22:AK22"/>
    <mergeCell ref="AM22:AO22"/>
    <mergeCell ref="AQ22:AS22"/>
    <mergeCell ref="AU22:AW22"/>
    <mergeCell ref="B23:D23"/>
    <mergeCell ref="G23:I23"/>
    <mergeCell ref="K23:M23"/>
    <mergeCell ref="O23:Q23"/>
    <mergeCell ref="W23:Y23"/>
    <mergeCell ref="AA23:AC23"/>
    <mergeCell ref="AE23:AG23"/>
    <mergeCell ref="AI23:AK23"/>
    <mergeCell ref="AM23:AO23"/>
    <mergeCell ref="AQ23:AS23"/>
    <mergeCell ref="AU23:AW23"/>
    <mergeCell ref="B24:D24"/>
    <mergeCell ref="H24:I24"/>
    <mergeCell ref="K24:M24"/>
    <mergeCell ref="O24:Q24"/>
    <mergeCell ref="S24:U24"/>
    <mergeCell ref="W24:Y24"/>
    <mergeCell ref="AA24:AC24"/>
    <mergeCell ref="AE24:AG24"/>
    <mergeCell ref="AI24:AK24"/>
    <mergeCell ref="AM24:AO24"/>
    <mergeCell ref="AQ24:AS24"/>
    <mergeCell ref="AU24:AW24"/>
    <mergeCell ref="B25:D25"/>
    <mergeCell ref="G25:I25"/>
    <mergeCell ref="K25:M25"/>
    <mergeCell ref="O25:Q25"/>
    <mergeCell ref="S25:U25"/>
    <mergeCell ref="W25:Y25"/>
    <mergeCell ref="AA25:AC25"/>
    <mergeCell ref="AE25:AG25"/>
    <mergeCell ref="AI25:AK25"/>
    <mergeCell ref="AM25:AO25"/>
    <mergeCell ref="AQ25:AS25"/>
    <mergeCell ref="AU25:AW25"/>
    <mergeCell ref="B26:D26"/>
    <mergeCell ref="G26:I26"/>
    <mergeCell ref="K26:M26"/>
    <mergeCell ref="O26:Q26"/>
    <mergeCell ref="T26:U26"/>
    <mergeCell ref="W26:Y26"/>
    <mergeCell ref="AA26:AC26"/>
    <mergeCell ref="AE26:AG26"/>
    <mergeCell ref="AI26:AK26"/>
    <mergeCell ref="AM26:AO26"/>
    <mergeCell ref="AQ26:AS26"/>
    <mergeCell ref="AU26:AW26"/>
    <mergeCell ref="G27:I27"/>
    <mergeCell ref="K27:M27"/>
    <mergeCell ref="O27:Q27"/>
    <mergeCell ref="S27:U27"/>
    <mergeCell ref="W27:Y27"/>
    <mergeCell ref="AA27:AC27"/>
    <mergeCell ref="AE27:AG27"/>
    <mergeCell ref="AI27:AK27"/>
    <mergeCell ref="AM27:AO27"/>
    <mergeCell ref="AQ27:AS27"/>
    <mergeCell ref="AU27:AW27"/>
    <mergeCell ref="B28:D28"/>
    <mergeCell ref="G28:I28"/>
    <mergeCell ref="K28:M28"/>
    <mergeCell ref="O28:Q28"/>
    <mergeCell ref="S28:U28"/>
    <mergeCell ref="W28:Y28"/>
    <mergeCell ref="AA28:AC28"/>
    <mergeCell ref="AE28:AG28"/>
    <mergeCell ref="AI28:AK28"/>
    <mergeCell ref="AM28:AO28"/>
    <mergeCell ref="AQ28:AS28"/>
    <mergeCell ref="AU28:AW28"/>
    <mergeCell ref="B29:D29"/>
    <mergeCell ref="G29:I29"/>
    <mergeCell ref="K29:M29"/>
    <mergeCell ref="O29:Q29"/>
    <mergeCell ref="S29:U29"/>
    <mergeCell ref="W29:Y29"/>
    <mergeCell ref="AA29:AC29"/>
    <mergeCell ref="AE29:AG29"/>
    <mergeCell ref="AI29:AK29"/>
    <mergeCell ref="AM29:AO29"/>
    <mergeCell ref="AQ29:AS29"/>
    <mergeCell ref="AU29:AW29"/>
    <mergeCell ref="B30:D30"/>
    <mergeCell ref="G30:I30"/>
    <mergeCell ref="K30:M30"/>
    <mergeCell ref="O30:Q30"/>
    <mergeCell ref="S30:U30"/>
    <mergeCell ref="W30:Y30"/>
    <mergeCell ref="AA30:AC30"/>
    <mergeCell ref="AE30:AG30"/>
    <mergeCell ref="AI30:AK30"/>
    <mergeCell ref="AM30:AO30"/>
    <mergeCell ref="AQ30:AS30"/>
    <mergeCell ref="AU30:AW30"/>
    <mergeCell ref="B31:D31"/>
    <mergeCell ref="G31:I31"/>
    <mergeCell ref="K31:M31"/>
    <mergeCell ref="O31:Q31"/>
    <mergeCell ref="S31:U31"/>
    <mergeCell ref="W31:Y31"/>
    <mergeCell ref="AA31:AC31"/>
    <mergeCell ref="AE31:AG31"/>
    <mergeCell ref="AI31:AK31"/>
    <mergeCell ref="AM31:AO31"/>
    <mergeCell ref="AQ31:AS31"/>
    <mergeCell ref="AU31:AW31"/>
    <mergeCell ref="B32:D32"/>
    <mergeCell ref="G32:I32"/>
    <mergeCell ref="K32:M32"/>
    <mergeCell ref="O32:Q32"/>
    <mergeCell ref="S32:U32"/>
    <mergeCell ref="W32:Y32"/>
    <mergeCell ref="AA32:AC32"/>
    <mergeCell ref="AE32:AG32"/>
    <mergeCell ref="AI32:AK32"/>
    <mergeCell ref="AM32:AO32"/>
    <mergeCell ref="AQ32:AS32"/>
    <mergeCell ref="AU32:AW32"/>
    <mergeCell ref="B33:D33"/>
    <mergeCell ref="K33:M33"/>
    <mergeCell ref="S33:U33"/>
    <mergeCell ref="AA33:AC33"/>
    <mergeCell ref="AE33:AG33"/>
    <mergeCell ref="AM33:AO33"/>
  </mergeCells>
  <conditionalFormatting sqref="AD3:AD33 AH3:AH32 A3:A33 F3:F30 AL3:AL33">
    <cfRule type="expression" priority="2" aboveAverage="0" equalAverage="0" bottom="0" percent="0" rank="0" text="" dxfId="0">
      <formula>WEEKDAY(A3,2)&gt;5</formula>
    </cfRule>
  </conditionalFormatting>
  <conditionalFormatting sqref="K33 O33 V33:W33 AU33 AH33:AI33 AP33:AQ33 B3">
    <cfRule type="containsText" priority="3" operator="containsText" aboveAverage="0" equalAverage="0" bottom="0" percent="0" rank="0" text="MDP" dxfId="1"/>
  </conditionalFormatting>
  <conditionalFormatting sqref="B3">
    <cfRule type="containsText" priority="4" operator="containsText" aboveAverage="0" equalAverage="0" bottom="0" percent="0" rank="0" text="CDY" dxfId="2"/>
  </conditionalFormatting>
  <conditionalFormatting sqref="K33 O33 V33:W33 AU33 AH33:AI33 AP33:AQ33">
    <cfRule type="containsText" priority="5" operator="containsText" aboveAverage="0" equalAverage="0" bottom="0" percent="0" rank="0" text="CDY" dxfId="3"/>
  </conditionalFormatting>
  <conditionalFormatting sqref="J3:J33">
    <cfRule type="expression" priority="6" aboveAverage="0" equalAverage="0" bottom="0" percent="0" rank="0" text="" dxfId="4">
      <formula>WEEKDAY(J3,2)&gt;5</formula>
    </cfRule>
  </conditionalFormatting>
  <conditionalFormatting sqref="N3:N32">
    <cfRule type="expression" priority="7" aboveAverage="0" equalAverage="0" bottom="0" percent="0" rank="0" text="" dxfId="5">
      <formula>WEEKDAY(N3,2)&gt;5</formula>
    </cfRule>
  </conditionalFormatting>
  <conditionalFormatting sqref="R3:R25">
    <cfRule type="expression" priority="8" aboveAverage="0" equalAverage="0" bottom="0" percent="0" rank="0" text="" dxfId="6">
      <formula>WEEKDAY(R3,2)&gt;5</formula>
    </cfRule>
  </conditionalFormatting>
  <conditionalFormatting sqref="R26:R33">
    <cfRule type="expression" priority="9" aboveAverage="0" equalAverage="0" bottom="0" percent="0" rank="0" text="" dxfId="7">
      <formula>WEEKDAY(R26,2)&gt;5</formula>
    </cfRule>
  </conditionalFormatting>
  <conditionalFormatting sqref="V3:V32">
    <cfRule type="expression" priority="10" aboveAverage="0" equalAverage="0" bottom="0" percent="0" rank="0" text="" dxfId="8">
      <formula>WEEKDAY(V3,2)&gt;5</formula>
    </cfRule>
  </conditionalFormatting>
  <conditionalFormatting sqref="Z3:Z33">
    <cfRule type="expression" priority="11" aboveAverage="0" equalAverage="0" bottom="0" percent="0" rank="0" text="" dxfId="9">
      <formula>WEEKDAY(Z3,2)&gt;5</formula>
    </cfRule>
  </conditionalFormatting>
  <conditionalFormatting sqref="AP3:AP32">
    <cfRule type="expression" priority="12" aboveAverage="0" equalAverage="0" bottom="0" percent="0" rank="0" text="" dxfId="10">
      <formula>WEEKDAY(AP3,2)&gt;5</formula>
    </cfRule>
  </conditionalFormatting>
  <conditionalFormatting sqref="AT3:AT33">
    <cfRule type="expression" priority="13" aboveAverage="0" equalAverage="0" bottom="0" percent="0" rank="0" text="" dxfId="11">
      <formula>WEEKDAY(AT3,2)&gt;5</formula>
    </cfRule>
  </conditionalFormatting>
  <conditionalFormatting sqref="G33">
    <cfRule type="containsText" priority="14" operator="containsText" aboveAverage="0" equalAverage="0" bottom="0" percent="0" rank="0" text="MDP" dxfId="12"/>
  </conditionalFormatting>
  <conditionalFormatting sqref="G33">
    <cfRule type="containsText" priority="15" operator="containsText" aboveAverage="0" equalAverage="0" bottom="0" percent="0" rank="0" text="CDY" dxfId="13"/>
  </conditionalFormatting>
  <conditionalFormatting sqref="H33:I33">
    <cfRule type="containsText" priority="16" operator="containsText" aboveAverage="0" equalAverage="0" bottom="0" percent="0" rank="0" text="MDP" dxfId="14"/>
  </conditionalFormatting>
  <conditionalFormatting sqref="AR33:AS33">
    <cfRule type="containsText" priority="17" operator="containsText" aboveAverage="0" equalAverage="0" bottom="0" percent="0" rank="0" text="CDY" dxfId="15"/>
  </conditionalFormatting>
  <conditionalFormatting sqref="H33:I33">
    <cfRule type="containsText" priority="18" operator="containsText" aboveAverage="0" equalAverage="0" bottom="0" percent="0" rank="0" text="CDY" dxfId="16"/>
  </conditionalFormatting>
  <conditionalFormatting sqref="AV33:AW33">
    <cfRule type="containsText" priority="19" operator="containsText" aboveAverage="0" equalAverage="0" bottom="0" percent="0" rank="0" text="CDY" dxfId="17"/>
  </conditionalFormatting>
  <conditionalFormatting sqref="P33:Q33">
    <cfRule type="containsText" priority="20" operator="containsText" aboveAverage="0" equalAverage="0" bottom="0" percent="0" rank="0" text="MDP" dxfId="18"/>
  </conditionalFormatting>
  <conditionalFormatting sqref="P33:Q33">
    <cfRule type="containsText" priority="21" operator="containsText" aboveAverage="0" equalAverage="0" bottom="0" percent="0" rank="0" text="CDY" dxfId="19"/>
  </conditionalFormatting>
  <conditionalFormatting sqref="X33:Y33">
    <cfRule type="containsText" priority="22" operator="containsText" aboveAverage="0" equalAverage="0" bottom="0" percent="0" rank="0" text="MDP" dxfId="20"/>
  </conditionalFormatting>
  <conditionalFormatting sqref="X33:Y33">
    <cfRule type="containsText" priority="23" operator="containsText" aboveAverage="0" equalAverage="0" bottom="0" percent="0" rank="0" text="CDY" dxfId="21"/>
  </conditionalFormatting>
  <conditionalFormatting sqref="AR33:AS33">
    <cfRule type="containsText" priority="24" operator="containsText" aboveAverage="0" equalAverage="0" bottom="0" percent="0" rank="0" text="MDP" dxfId="22"/>
  </conditionalFormatting>
  <conditionalFormatting sqref="AJ33:AK33">
    <cfRule type="containsText" priority="25" operator="containsText" aboveAverage="0" equalAverage="0" bottom="0" percent="0" rank="0" text="MDP" dxfId="23"/>
  </conditionalFormatting>
  <conditionalFormatting sqref="AJ33:AK33">
    <cfRule type="containsText" priority="26" operator="containsText" aboveAverage="0" equalAverage="0" bottom="0" percent="0" rank="0" text="CDY" dxfId="24"/>
  </conditionalFormatting>
  <conditionalFormatting sqref="AV33:AW33">
    <cfRule type="containsText" priority="27" operator="containsText" aboveAverage="0" equalAverage="0" bottom="0" percent="0" rank="0" text="MDP" dxfId="25"/>
  </conditionalFormatting>
  <conditionalFormatting sqref="B4">
    <cfRule type="containsText" priority="28" operator="containsText" aboveAverage="0" equalAverage="0" bottom="0" percent="0" rank="0" text="CDY" dxfId="26"/>
  </conditionalFormatting>
  <conditionalFormatting sqref="B4">
    <cfRule type="containsText" priority="29" operator="containsText" aboveAverage="0" equalAverage="0" bottom="0" percent="0" rank="0" text="MDP" dxfId="27"/>
  </conditionalFormatting>
  <conditionalFormatting sqref="B5">
    <cfRule type="containsText" priority="30" operator="containsText" aboveAverage="0" equalAverage="0" bottom="0" percent="0" rank="0" text="MDP" dxfId="28"/>
  </conditionalFormatting>
  <conditionalFormatting sqref="B5">
    <cfRule type="containsText" priority="31" operator="containsText" aboveAverage="0" equalAverage="0" bottom="0" percent="0" rank="0" text="CDY" dxfId="29"/>
  </conditionalFormatting>
  <conditionalFormatting sqref="B6:C6">
    <cfRule type="containsText" priority="32" operator="containsText" aboveAverage="0" equalAverage="0" bottom="0" percent="0" rank="0" text="MDP" dxfId="30"/>
  </conditionalFormatting>
  <conditionalFormatting sqref="B6:C6">
    <cfRule type="containsText" priority="33" operator="containsText" aboveAverage="0" equalAverage="0" bottom="0" percent="0" rank="0" text="CDY" dxfId="31"/>
  </conditionalFormatting>
  <conditionalFormatting sqref="B7">
    <cfRule type="containsText" priority="34" operator="containsText" aboveAverage="0" equalAverage="0" bottom="0" percent="0" rank="0" text="MDP" dxfId="32"/>
  </conditionalFormatting>
  <conditionalFormatting sqref="B7">
    <cfRule type="containsText" priority="35" operator="containsText" aboveAverage="0" equalAverage="0" bottom="0" percent="0" rank="0" text="CDY" dxfId="33"/>
  </conditionalFormatting>
  <conditionalFormatting sqref="B8">
    <cfRule type="containsText" priority="36" operator="containsText" aboveAverage="0" equalAverage="0" bottom="0" percent="0" rank="0" text="MDP" dxfId="34"/>
  </conditionalFormatting>
  <conditionalFormatting sqref="B8">
    <cfRule type="containsText" priority="37" operator="containsText" aboveAverage="0" equalAverage="0" bottom="0" percent="0" rank="0" text="CDY" dxfId="35"/>
  </conditionalFormatting>
  <conditionalFormatting sqref="B9">
    <cfRule type="containsText" priority="38" operator="containsText" aboveAverage="0" equalAverage="0" bottom="0" percent="0" rank="0" text="MDP" dxfId="36"/>
  </conditionalFormatting>
  <conditionalFormatting sqref="B9">
    <cfRule type="containsText" priority="39" operator="containsText" aboveAverage="0" equalAverage="0" bottom="0" percent="0" rank="0" text="CDY" dxfId="37"/>
  </conditionalFormatting>
  <conditionalFormatting sqref="B10">
    <cfRule type="containsText" priority="40" operator="containsText" aboveAverage="0" equalAverage="0" bottom="0" percent="0" rank="0" text="MDP" dxfId="38"/>
  </conditionalFormatting>
  <conditionalFormatting sqref="B10">
    <cfRule type="containsText" priority="41" operator="containsText" aboveAverage="0" equalAverage="0" bottom="0" percent="0" rank="0" text="CDY" dxfId="39"/>
  </conditionalFormatting>
  <conditionalFormatting sqref="B11">
    <cfRule type="containsText" priority="42" operator="containsText" aboveAverage="0" equalAverage="0" bottom="0" percent="0" rank="0" text="MDP" dxfId="40"/>
  </conditionalFormatting>
  <conditionalFormatting sqref="B11">
    <cfRule type="containsText" priority="43" operator="containsText" aboveAverage="0" equalAverage="0" bottom="0" percent="0" rank="0" text="CDY" dxfId="41"/>
  </conditionalFormatting>
  <conditionalFormatting sqref="B12:B33">
    <cfRule type="containsText" priority="44" operator="containsText" aboveAverage="0" equalAverage="0" bottom="0" percent="0" rank="0" text="MDP" dxfId="42"/>
  </conditionalFormatting>
  <conditionalFormatting sqref="B12:B33">
    <cfRule type="containsText" priority="45" operator="containsText" aboveAverage="0" equalAverage="0" bottom="0" percent="0" rank="0" text="CDY" dxfId="43"/>
  </conditionalFormatting>
  <conditionalFormatting sqref="AU3:AU32">
    <cfRule type="containsText" priority="46" operator="containsText" aboveAverage="0" equalAverage="0" bottom="0" percent="0" rank="0" text="MDP" dxfId="44"/>
  </conditionalFormatting>
  <conditionalFormatting sqref="AU3:AU32">
    <cfRule type="containsText" priority="47" operator="containsText" aboveAverage="0" equalAverage="0" bottom="0" percent="0" rank="0" text="CDY" dxfId="45"/>
  </conditionalFormatting>
  <conditionalFormatting sqref="G3:G9 G11:G15 G20:G32">
    <cfRule type="containsText" priority="48" operator="containsText" aboveAverage="0" equalAverage="0" bottom="0" percent="0" rank="0" text="MDP" dxfId="46"/>
  </conditionalFormatting>
  <conditionalFormatting sqref="G3:G9 G11:G15 G20:G32">
    <cfRule type="containsText" priority="49" operator="containsText" aboveAverage="0" equalAverage="0" bottom="0" percent="0" rank="0" text="CDY" dxfId="47"/>
  </conditionalFormatting>
  <conditionalFormatting sqref="K3:K32">
    <cfRule type="containsText" priority="50" operator="containsText" aboveAverage="0" equalAverage="0" bottom="0" percent="0" rank="0" text="MDP" dxfId="48"/>
  </conditionalFormatting>
  <conditionalFormatting sqref="K3:K32">
    <cfRule type="containsText" priority="51" operator="containsText" aboveAverage="0" equalAverage="0" bottom="0" percent="0" rank="0" text="CDY" dxfId="49"/>
  </conditionalFormatting>
  <conditionalFormatting sqref="O3:O9 O14:O30 O32">
    <cfRule type="containsText" priority="52" operator="containsText" aboveAverage="0" equalAverage="0" bottom="0" percent="0" rank="0" text="MDP" dxfId="50"/>
  </conditionalFormatting>
  <conditionalFormatting sqref="O3:O9 O14:O30 O32">
    <cfRule type="containsText" priority="53" operator="containsText" aboveAverage="0" equalAverage="0" bottom="0" percent="0" rank="0" text="CDY" dxfId="51"/>
  </conditionalFormatting>
  <conditionalFormatting sqref="S3:S33">
    <cfRule type="containsText" priority="54" operator="containsText" aboveAverage="0" equalAverage="0" bottom="0" percent="0" rank="0" text="MDP" dxfId="52"/>
  </conditionalFormatting>
  <conditionalFormatting sqref="S3:S33">
    <cfRule type="containsText" priority="55" operator="containsText" aboveAverage="0" equalAverage="0" bottom="0" percent="0" rank="0" text="CDY" dxfId="53"/>
  </conditionalFormatting>
  <conditionalFormatting sqref="W3:W32">
    <cfRule type="containsText" priority="56" operator="containsText" aboveAverage="0" equalAverage="0" bottom="0" percent="0" rank="0" text="MDP" dxfId="54"/>
  </conditionalFormatting>
  <conditionalFormatting sqref="W3:W32">
    <cfRule type="containsText" priority="57" operator="containsText" aboveAverage="0" equalAverage="0" bottom="0" percent="0" rank="0" text="CDY" dxfId="55"/>
  </conditionalFormatting>
  <conditionalFormatting sqref="AA3:AA34">
    <cfRule type="containsText" priority="58" operator="containsText" aboveAverage="0" equalAverage="0" bottom="0" percent="0" rank="0" text="MDP" dxfId="56"/>
  </conditionalFormatting>
  <conditionalFormatting sqref="AA3:AA34">
    <cfRule type="containsText" priority="59" operator="containsText" aboveAverage="0" equalAverage="0" bottom="0" percent="0" rank="0" text="CDY" dxfId="57"/>
  </conditionalFormatting>
  <conditionalFormatting sqref="AE3:AE33">
    <cfRule type="containsText" priority="60" operator="containsText" aboveAverage="0" equalAverage="0" bottom="0" percent="0" rank="0" text="MDP" dxfId="58"/>
  </conditionalFormatting>
  <conditionalFormatting sqref="AE3:AE33">
    <cfRule type="containsText" priority="61" operator="containsText" aboveAverage="0" equalAverage="0" bottom="0" percent="0" rank="0" text="CDY" dxfId="59"/>
  </conditionalFormatting>
  <conditionalFormatting sqref="AI3:AI32">
    <cfRule type="containsText" priority="62" operator="containsText" aboveAverage="0" equalAverage="0" bottom="0" percent="0" rank="0" text="MDP" dxfId="60"/>
  </conditionalFormatting>
  <conditionalFormatting sqref="AI3:AI32">
    <cfRule type="containsText" priority="63" operator="containsText" aboveAverage="0" equalAverage="0" bottom="0" percent="0" rank="0" text="CDY" dxfId="61"/>
  </conditionalFormatting>
  <conditionalFormatting sqref="AM3:AM33">
    <cfRule type="containsText" priority="64" operator="containsText" aboveAverage="0" equalAverage="0" bottom="0" percent="0" rank="0" text="MDP" dxfId="62"/>
  </conditionalFormatting>
  <conditionalFormatting sqref="AM3:AM33">
    <cfRule type="containsText" priority="65" operator="containsText" aboveAverage="0" equalAverage="0" bottom="0" percent="0" rank="0" text="CDY" dxfId="63"/>
  </conditionalFormatting>
  <conditionalFormatting sqref="AQ3:AQ32">
    <cfRule type="containsText" priority="66" operator="containsText" aboveAverage="0" equalAverage="0" bottom="0" percent="0" rank="0" text="MDP" dxfId="64"/>
  </conditionalFormatting>
  <conditionalFormatting sqref="AQ3:AQ32">
    <cfRule type="containsText" priority="67" operator="containsText" aboveAverage="0" equalAverage="0" bottom="0" percent="0" rank="0" text="CDY" dxfId="65"/>
  </conditionalFormatting>
  <conditionalFormatting sqref="C6">
    <cfRule type="containsText" priority="68" operator="containsText" aboveAverage="0" equalAverage="0" bottom="0" percent="0" rank="0" text="Tournoi reverdy" dxfId="66"/>
  </conditionalFormatting>
  <conditionalFormatting sqref="G10">
    <cfRule type="containsText" priority="69" operator="containsText" aboveAverage="0" equalAverage="0" bottom="0" percent="0" rank="0" text="MDP" dxfId="67"/>
  </conditionalFormatting>
  <conditionalFormatting sqref="G10">
    <cfRule type="containsText" priority="70" operator="containsText" aboveAverage="0" equalAverage="0" bottom="0" percent="0" rank="0" text="CDY" dxfId="68"/>
  </conditionalFormatting>
  <conditionalFormatting sqref="G10">
    <cfRule type="containsText" priority="71" operator="containsText" aboveAverage="0" equalAverage="0" bottom="0" percent="0" rank="0" text="Tournoi reverdy" dxfId="69"/>
  </conditionalFormatting>
  <conditionalFormatting sqref="C20">
    <cfRule type="containsText" priority="72" operator="containsText" aboveAverage="0" equalAverage="0" bottom="0" percent="0" rank="0" text="MDP" dxfId="70"/>
  </conditionalFormatting>
  <conditionalFormatting sqref="C20">
    <cfRule type="containsText" priority="73" operator="containsText" aboveAverage="0" equalAverage="0" bottom="0" percent="0" rank="0" text="CDY" dxfId="71"/>
  </conditionalFormatting>
  <conditionalFormatting sqref="C20">
    <cfRule type="containsText" priority="74" operator="containsText" aboveAverage="0" equalAverage="0" bottom="0" percent="0" rank="0" text="Tournoi reverdy" dxfId="72"/>
  </conditionalFormatting>
  <conditionalFormatting sqref="C27">
    <cfRule type="containsText" priority="75" operator="containsText" aboveAverage="0" equalAverage="0" bottom="0" percent="0" rank="0" text="MDP" dxfId="73"/>
  </conditionalFormatting>
  <conditionalFormatting sqref="C27">
    <cfRule type="containsText" priority="76" operator="containsText" aboveAverage="0" equalAverage="0" bottom="0" percent="0" rank="0" text="CDY" dxfId="74"/>
  </conditionalFormatting>
  <conditionalFormatting sqref="C27">
    <cfRule type="containsText" priority="77" operator="containsText" aboveAverage="0" equalAverage="0" bottom="0" percent="0" rank="0" text="Tournoi reverdy" dxfId="75"/>
  </conditionalFormatting>
  <conditionalFormatting sqref="H17">
    <cfRule type="containsText" priority="78" operator="containsText" aboveAverage="0" equalAverage="0" bottom="0" percent="0" rank="0" text="MDP" dxfId="76"/>
  </conditionalFormatting>
  <conditionalFormatting sqref="H17">
    <cfRule type="containsText" priority="79" operator="containsText" aboveAverage="0" equalAverage="0" bottom="0" percent="0" rank="0" text="CDY" dxfId="77"/>
  </conditionalFormatting>
  <conditionalFormatting sqref="H17">
    <cfRule type="containsText" priority="80" operator="containsText" aboveAverage="0" equalAverage="0" bottom="0" percent="0" rank="0" text="Tournoi reverdy" dxfId="78"/>
  </conditionalFormatting>
  <conditionalFormatting sqref="H24">
    <cfRule type="containsText" priority="81" operator="containsText" aboveAverage="0" equalAverage="0" bottom="0" percent="0" rank="0" text="MDP" dxfId="79"/>
  </conditionalFormatting>
  <conditionalFormatting sqref="H24">
    <cfRule type="containsText" priority="82" operator="containsText" aboveAverage="0" equalAverage="0" bottom="0" percent="0" rank="0" text="CDY" dxfId="80"/>
  </conditionalFormatting>
  <conditionalFormatting sqref="H24">
    <cfRule type="containsText" priority="83" operator="containsText" aboveAverage="0" equalAverage="0" bottom="0" percent="0" rank="0" text="Tournoi reverdy" dxfId="81"/>
  </conditionalFormatting>
  <conditionalFormatting sqref="G30">
    <cfRule type="containsText" priority="84" operator="containsText" aboveAverage="0" equalAverage="0" bottom="0" percent="0" rank="0" text="MDP" dxfId="82"/>
  </conditionalFormatting>
  <conditionalFormatting sqref="G30">
    <cfRule type="containsText" priority="85" operator="containsText" aboveAverage="0" equalAverage="0" bottom="0" percent="0" rank="0" text="CDY" dxfId="83"/>
  </conditionalFormatting>
  <conditionalFormatting sqref="L3">
    <cfRule type="containsText" priority="86" operator="containsText" aboveAverage="0" equalAverage="0" bottom="0" percent="0" rank="0" text="MDP" dxfId="84"/>
  </conditionalFormatting>
  <conditionalFormatting sqref="L3">
    <cfRule type="containsText" priority="87" operator="containsText" aboveAverage="0" equalAverage="0" bottom="0" percent="0" rank="0" text="CDY" dxfId="85"/>
  </conditionalFormatting>
  <conditionalFormatting sqref="K4:K7">
    <cfRule type="containsText" priority="88" operator="containsText" aboveAverage="0" equalAverage="0" bottom="0" percent="0" rank="0" text="MDP" dxfId="86"/>
  </conditionalFormatting>
  <conditionalFormatting sqref="K4:K7">
    <cfRule type="containsText" priority="89" operator="containsText" aboveAverage="0" equalAverage="0" bottom="0" percent="0" rank="0" text="CDY" dxfId="87"/>
  </conditionalFormatting>
  <conditionalFormatting sqref="R21:AMJ21 R28:AMJ28 R31:AMJ31 A10:H10 U5:AMJ5 U12:AMJ12 V15:AMJ15 V19:AMJ19 V22:AMJ23 V26:AMJ26 V33:AMJ33 Z9:AMJ9 Z16:AMJ16 A3:I9 A2 Z2:AMJ2 A11:I1048576 J20:AMJ20 J3:AMJ4 J16:W16 J9:W9 J33:S33 J34:AMJ1048576 J26:T26 J27:AMJ27 J22:T23 J19:T19 J15:S15 J17:AMJ18 J12:S12 J13:AMJ14 J5:S5 J6:AMJ6 J10:AMJ11 J31:N31 J32:AMJ32 J28:O28 J29:AMJ30 J21:O21 J24:AMJ25 J8:AMJ8 J7:AI7 AL7:AMJ7">
    <cfRule type="containsText" priority="90" operator="containsText" aboveAverage="0" equalAverage="0" bottom="0" percent="0" rank="0" text="OCIRP" dxfId="88"/>
    <cfRule type="containsText" priority="91" operator="containsText" aboveAverage="0" equalAverage="0" bottom="0" percent="0" rank="0" text="CDY" dxfId="89"/>
    <cfRule type="containsText" priority="92" operator="containsText" aboveAverage="0" equalAverage="0" bottom="0" percent="0" rank="0" text="MDP" dxfId="90"/>
    <cfRule type="containsText" priority="93" operator="containsText" aboveAverage="0" equalAverage="0" bottom="0" percent="0" rank="0" text="Tournoi Reverdy" dxfId="91"/>
  </conditionalFormatting>
  <conditionalFormatting sqref="O31">
    <cfRule type="containsText" priority="94" operator="containsText" aboveAverage="0" equalAverage="0" bottom="0" percent="0" rank="0" text="MDP" dxfId="92"/>
  </conditionalFormatting>
  <conditionalFormatting sqref="O31">
    <cfRule type="containsText" priority="95" operator="containsText" aboveAverage="0" equalAverage="0" bottom="0" percent="0" rank="0" text="CDY" dxfId="93"/>
  </conditionalFormatting>
  <conditionalFormatting sqref="O31">
    <cfRule type="containsText" priority="96" operator="containsText" aboveAverage="0" equalAverage="0" bottom="0" percent="0" rank="0" text="OCIRP" dxfId="94"/>
    <cfRule type="containsText" priority="97" operator="containsText" aboveAverage="0" equalAverage="0" bottom="0" percent="0" rank="0" text="CDY" dxfId="95"/>
    <cfRule type="containsText" priority="98" operator="containsText" aboveAverage="0" equalAverage="0" bottom="0" percent="0" rank="0" text="MDP" dxfId="96"/>
    <cfRule type="containsText" priority="99" operator="containsText" aboveAverage="0" equalAverage="0" bottom="0" percent="0" rank="0" text="Tournoi Reverdy" dxfId="97"/>
  </conditionalFormatting>
  <conditionalFormatting sqref="F2">
    <cfRule type="containsText" priority="100" operator="containsText" aboveAverage="0" equalAverage="0" bottom="0" percent="0" rank="0" text="OCIRP" dxfId="98"/>
    <cfRule type="containsText" priority="101" operator="containsText" aboveAverage="0" equalAverage="0" bottom="0" percent="0" rank="0" text="CDY" dxfId="99"/>
    <cfRule type="containsText" priority="102" operator="containsText" aboveAverage="0" equalAverage="0" bottom="0" percent="0" rank="0" text="MDP" dxfId="100"/>
    <cfRule type="containsText" priority="103" operator="containsText" aboveAverage="0" equalAverage="0" bottom="0" percent="0" rank="0" text="Tournoi Reverdy" dxfId="101"/>
  </conditionalFormatting>
  <conditionalFormatting sqref="J2">
    <cfRule type="containsText" priority="104" operator="containsText" aboveAverage="0" equalAverage="0" bottom="0" percent="0" rank="0" text="OCIRP" dxfId="102"/>
    <cfRule type="containsText" priority="105" operator="containsText" aboveAverage="0" equalAverage="0" bottom="0" percent="0" rank="0" text="CDY" dxfId="103"/>
    <cfRule type="containsText" priority="106" operator="containsText" aboveAverage="0" equalAverage="0" bottom="0" percent="0" rank="0" text="MDP" dxfId="104"/>
    <cfRule type="containsText" priority="107" operator="containsText" aboveAverage="0" equalAverage="0" bottom="0" percent="0" rank="0" text="Tournoi Reverdy" dxfId="105"/>
  </conditionalFormatting>
  <conditionalFormatting sqref="N2">
    <cfRule type="containsText" priority="108" operator="containsText" aboveAverage="0" equalAverage="0" bottom="0" percent="0" rank="0" text="OCIRP" dxfId="106"/>
    <cfRule type="containsText" priority="109" operator="containsText" aboveAverage="0" equalAverage="0" bottom="0" percent="0" rank="0" text="CDY" dxfId="107"/>
    <cfRule type="containsText" priority="110" operator="containsText" aboveAverage="0" equalAverage="0" bottom="0" percent="0" rank="0" text="MDP" dxfId="108"/>
    <cfRule type="containsText" priority="111" operator="containsText" aboveAverage="0" equalAverage="0" bottom="0" percent="0" rank="0" text="Tournoi Reverdy" dxfId="109"/>
  </conditionalFormatting>
  <dataValidations count="6">
    <dataValidation allowBlank="true" operator="between" showDropDown="false" showErrorMessage="false" showInputMessage="true" sqref="E1:E31 G3:I3 K4:M7 U21 G30:I30 E32:E33" type="none">
      <formula1>0</formula1>
      <formula2>0</formula2>
    </dataValidation>
    <dataValidation allowBlank="true" operator="between" showDropDown="false" showErrorMessage="true" showInputMessage="true" sqref="B3:B6 C4:D5 H4:I9 C6 B8:D12 H11:I16 B13:B30 C14:D33 H17 H18:I23 H24 H25:I29 B31:D33 H31:I33" type="list">
      <formula1>'Suivi des engagements'!$A$3:$A$29</formula1>
      <formula2>0</formula2>
    </dataValidation>
    <dataValidation allowBlank="true" operator="between" showDropDown="false" showErrorMessage="true" showInputMessage="true" sqref="G4:G15 G20:G29 G31:G33" type="list">
      <formula1>'Suivi des engagements'!$A$3:$A$32</formula1>
      <formula2>0</formula2>
    </dataValidation>
    <dataValidation allowBlank="true" operator="between" showDropDown="false" showErrorMessage="true" showInputMessage="true" sqref="K3:L3 O3:Q5 S3:U4 W3:Y8 AA3:AC33 AE3:AG33 AI3:AK6 AM3:AO33 AQ3:AS33 AU3:AW33 S5:S17 O6:O9 T6:U11 P7:Q12 AI7:AI33 K8:M9 AJ8:AK33 W9:W33 K10:K33 X10:Y15 L11:M16 U12 T13:U14 O14:O33 T16:U17 P17:Q20 X17:Y33 L18:M23 S19:T19 S20:U20 S21:T21 P22:Q27 S23:T23 S24:U25 L25:M30 S26:T26 S27:U32 P29:Q30 L32:M32 P32:Q33 S33" type="list">
      <formula1>'Suivi des engagements'!$A$3:$A$30</formula1>
      <formula2>0</formula2>
    </dataValidation>
    <dataValidation allowBlank="true" operator="between" showDropDown="false" showErrorMessage="false" showInputMessage="true" sqref="B7:D7 H10" type="list">
      <formula1>'Suivi des engagements'!$A$3:$A$29</formula1>
      <formula2>0</formula2>
    </dataValidation>
    <dataValidation allowBlank="true" operator="between" showDropDown="false" showErrorMessage="false" showInputMessage="true" sqref="M3 U5 S18:U18 S22:T22" type="list">
      <formula1>'Suivi des engagements'!$A$3:$A$30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25" man="true" max="65535" min="0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4:C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5" zeroHeight="false" outlineLevelRow="0" outlineLevelCol="0"/>
  <cols>
    <col collapsed="false" customWidth="true" hidden="false" outlineLevel="0" max="1" min="1" style="0" width="10.66"/>
    <col collapsed="false" customWidth="true" hidden="false" outlineLevel="0" max="3" min="2" style="0" width="23.87"/>
    <col collapsed="false" customWidth="true" hidden="false" outlineLevel="0" max="4" min="4" style="0" width="21.86"/>
    <col collapsed="false" customWidth="true" hidden="false" outlineLevel="0" max="5" min="5" style="0" width="22.28"/>
    <col collapsed="false" customWidth="true" hidden="false" outlineLevel="0" max="1025" min="6" style="0" width="10.66"/>
  </cols>
  <sheetData>
    <row r="4" customFormat="false" ht="15" hidden="false" customHeight="false" outlineLevel="0" collapsed="false">
      <c r="C4" s="0" t="n">
        <f aca="false">SUMIF('2017 calendrier opérations'!B6:D7,"Tournoi reverdy",'2017 calendrier opérations'!B6:E7)</f>
        <v>0</v>
      </c>
    </row>
    <row r="5" customFormat="false" ht="15" hidden="false" customHeight="false" outlineLevel="0" collapsed="false">
      <c r="C5" s="0" t="n">
        <f aca="false">SUMIF('2017 calendrier opérations'!B3:D33,"Tournoi reverdy",'2017 calendrier opérations'!E3:E33)</f>
        <v>128345</v>
      </c>
    </row>
    <row r="6" customFormat="false" ht="15" hidden="false" customHeight="false" outlineLevel="0" collapsed="false">
      <c r="C6" s="0" t="n">
        <f aca="false">COUNTIF('2017 calendrier opérations'!B3:D33,"Tournoi reverdy")</f>
        <v>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35"/>
  <sheetViews>
    <sheetView showFormulas="false" showGridLines="true" showRowColHeaders="true" showZeros="true" rightToLeft="false" tabSelected="true" showOutlineSymbols="true" defaultGridColor="true" view="normal" topLeftCell="N1" colorId="64" zoomScale="100" zoomScaleNormal="100" zoomScalePageLayoutView="100" workbookViewId="0">
      <selection pane="topLeft" activeCell="W6" activeCellId="0" sqref="W6"/>
    </sheetView>
  </sheetViews>
  <sheetFormatPr defaultRowHeight="13.8" zeroHeight="false" outlineLevelRow="0" outlineLevelCol="0"/>
  <cols>
    <col collapsed="false" customWidth="true" hidden="false" outlineLevel="0" max="1" min="1" style="0" width="7.41"/>
    <col collapsed="false" customWidth="true" hidden="false" outlineLevel="0" max="2" min="2" style="0" width="19.77"/>
    <col collapsed="false" customWidth="true" hidden="false" outlineLevel="0" max="3" min="3" style="0" width="3.79"/>
    <col collapsed="false" customWidth="true" hidden="false" outlineLevel="0" max="4" min="4" style="0" width="14.77"/>
    <col collapsed="false" customWidth="true" hidden="false" outlineLevel="0" max="5" min="5" style="0" width="3.79"/>
    <col collapsed="false" customWidth="true" hidden="false" outlineLevel="0" max="6" min="6" style="0" width="9.07"/>
    <col collapsed="false" customWidth="true" hidden="false" outlineLevel="0" max="7" min="7" style="0" width="3.79"/>
    <col collapsed="false" customWidth="true" hidden="false" outlineLevel="0" max="8" min="8" style="0" width="7.26"/>
    <col collapsed="false" customWidth="true" hidden="false" outlineLevel="0" max="9" min="9" style="0" width="26.44"/>
    <col collapsed="false" customWidth="true" hidden="false" outlineLevel="0" max="10" min="10" style="0" width="3.79"/>
    <col collapsed="false" customWidth="true" hidden="false" outlineLevel="0" max="11" min="11" style="0" width="19.2"/>
    <col collapsed="false" customWidth="true" hidden="false" outlineLevel="0" max="12" min="12" style="0" width="3.79"/>
    <col collapsed="false" customWidth="true" hidden="false" outlineLevel="0" max="13" min="13" style="0" width="9.07"/>
    <col collapsed="false" customWidth="true" hidden="false" outlineLevel="0" max="14" min="14" style="0" width="3.79"/>
    <col collapsed="false" customWidth="true" hidden="false" outlineLevel="0" max="15" min="15" style="0" width="7.13"/>
    <col collapsed="false" customWidth="true" hidden="false" outlineLevel="0" max="16" min="16" style="0" width="19.77"/>
    <col collapsed="false" customWidth="true" hidden="false" outlineLevel="0" max="17" min="17" style="0" width="3.79"/>
    <col collapsed="false" customWidth="true" hidden="false" outlineLevel="0" max="18" min="18" style="0" width="10.6"/>
    <col collapsed="false" customWidth="true" hidden="false" outlineLevel="0" max="19" min="19" style="0" width="3.79"/>
    <col collapsed="false" customWidth="true" hidden="false" outlineLevel="0" max="20" min="20" style="0" width="13.65"/>
    <col collapsed="false" customWidth="true" hidden="false" outlineLevel="0" max="21" min="21" style="0" width="3.79"/>
    <col collapsed="false" customWidth="true" hidden="false" outlineLevel="0" max="22" min="22" style="0" width="7.13"/>
    <col collapsed="false" customWidth="true" hidden="false" outlineLevel="0" max="23" min="23" style="0" width="19.77"/>
    <col collapsed="false" customWidth="true" hidden="false" outlineLevel="0" max="24" min="24" style="0" width="3.79"/>
    <col collapsed="false" customWidth="true" hidden="false" outlineLevel="0" max="25" min="25" style="0" width="18.8"/>
    <col collapsed="false" customWidth="true" hidden="false" outlineLevel="0" max="26" min="26" style="0" width="3.79"/>
    <col collapsed="false" customWidth="true" hidden="false" outlineLevel="0" max="27" min="27" style="0" width="17.83"/>
    <col collapsed="false" customWidth="true" hidden="false" outlineLevel="0" max="28" min="28" style="0" width="3.79"/>
    <col collapsed="false" customWidth="true" hidden="false" outlineLevel="0" max="29" min="29" style="0" width="7.13"/>
    <col collapsed="false" customWidth="true" hidden="false" outlineLevel="0" max="30" min="30" style="0" width="19.77"/>
    <col collapsed="false" customWidth="true" hidden="false" outlineLevel="0" max="31" min="31" style="0" width="3.79"/>
    <col collapsed="false" customWidth="true" hidden="false" outlineLevel="0" max="32" min="32" style="0" width="19.77"/>
    <col collapsed="false" customWidth="true" hidden="false" outlineLevel="0" max="33" min="33" style="0" width="3.79"/>
    <col collapsed="false" customWidth="true" hidden="false" outlineLevel="0" max="34" min="34" style="0" width="24.22"/>
    <col collapsed="false" customWidth="true" hidden="false" outlineLevel="0" max="35" min="35" style="0" width="3.79"/>
    <col collapsed="false" customWidth="true" hidden="false" outlineLevel="0" max="36" min="36" style="0" width="7.13"/>
    <col collapsed="false" customWidth="true" hidden="false" outlineLevel="0" max="37" min="37" style="0" width="19.77"/>
    <col collapsed="false" customWidth="true" hidden="false" outlineLevel="0" max="38" min="38" style="0" width="3.79"/>
    <col collapsed="false" customWidth="true" hidden="false" outlineLevel="0" max="39" min="39" style="0" width="9.07"/>
    <col collapsed="false" customWidth="true" hidden="false" outlineLevel="0" max="40" min="40" style="0" width="3.79"/>
    <col collapsed="false" customWidth="true" hidden="false" outlineLevel="0" max="41" min="41" style="0" width="9.07"/>
    <col collapsed="false" customWidth="true" hidden="false" outlineLevel="0" max="42" min="42" style="0" width="3.79"/>
    <col collapsed="false" customWidth="true" hidden="false" outlineLevel="0" max="43" min="43" style="0" width="7.13"/>
    <col collapsed="false" customWidth="true" hidden="false" outlineLevel="0" max="44" min="44" style="0" width="9.07"/>
    <col collapsed="false" customWidth="true" hidden="false" outlineLevel="0" max="45" min="45" style="0" width="3.79"/>
    <col collapsed="false" customWidth="true" hidden="false" outlineLevel="0" max="46" min="46" style="0" width="9.07"/>
    <col collapsed="false" customWidth="true" hidden="false" outlineLevel="0" max="47" min="47" style="0" width="3.79"/>
    <col collapsed="false" customWidth="true" hidden="false" outlineLevel="0" max="48" min="48" style="0" width="9.07"/>
    <col collapsed="false" customWidth="true" hidden="false" outlineLevel="0" max="49" min="49" style="0" width="3.79"/>
    <col collapsed="false" customWidth="true" hidden="false" outlineLevel="0" max="50" min="50" style="0" width="7.13"/>
    <col collapsed="false" customWidth="true" hidden="false" outlineLevel="0" max="51" min="51" style="0" width="9.07"/>
    <col collapsed="false" customWidth="true" hidden="false" outlineLevel="0" max="52" min="52" style="0" width="3.79"/>
    <col collapsed="false" customWidth="true" hidden="false" outlineLevel="0" max="53" min="53" style="0" width="9.07"/>
    <col collapsed="false" customWidth="true" hidden="false" outlineLevel="0" max="54" min="54" style="0" width="3.79"/>
    <col collapsed="false" customWidth="true" hidden="false" outlineLevel="0" max="55" min="55" style="0" width="9.07"/>
    <col collapsed="false" customWidth="true" hidden="false" outlineLevel="0" max="56" min="56" style="0" width="3.79"/>
    <col collapsed="false" customWidth="true" hidden="false" outlineLevel="0" max="57" min="57" style="0" width="10.73"/>
    <col collapsed="false" customWidth="true" hidden="false" outlineLevel="0" max="58" min="58" style="0" width="9.07"/>
    <col collapsed="false" customWidth="true" hidden="false" outlineLevel="0" max="59" min="59" style="0" width="3.79"/>
    <col collapsed="false" customWidth="true" hidden="false" outlineLevel="0" max="60" min="60" style="0" width="9.07"/>
    <col collapsed="false" customWidth="true" hidden="false" outlineLevel="0" max="61" min="61" style="0" width="3.79"/>
    <col collapsed="false" customWidth="true" hidden="false" outlineLevel="0" max="62" min="62" style="0" width="9.07"/>
    <col collapsed="false" customWidth="true" hidden="false" outlineLevel="0" max="63" min="63" style="0" width="3.79"/>
    <col collapsed="false" customWidth="true" hidden="false" outlineLevel="0" max="64" min="64" style="0" width="8.38"/>
    <col collapsed="false" customWidth="true" hidden="false" outlineLevel="0" max="65" min="65" style="0" width="9.07"/>
    <col collapsed="false" customWidth="true" hidden="false" outlineLevel="0" max="66" min="66" style="0" width="3.79"/>
    <col collapsed="false" customWidth="true" hidden="false" outlineLevel="0" max="67" min="67" style="0" width="9.07"/>
    <col collapsed="false" customWidth="true" hidden="false" outlineLevel="0" max="68" min="68" style="0" width="3.79"/>
    <col collapsed="false" customWidth="true" hidden="false" outlineLevel="0" max="69" min="69" style="0" width="9.07"/>
    <col collapsed="false" customWidth="true" hidden="false" outlineLevel="0" max="70" min="70" style="0" width="3.79"/>
    <col collapsed="false" customWidth="true" hidden="false" outlineLevel="0" max="71" min="71" style="0" width="10.46"/>
    <col collapsed="false" customWidth="true" hidden="false" outlineLevel="0" max="72" min="72" style="0" width="9.07"/>
    <col collapsed="false" customWidth="true" hidden="false" outlineLevel="0" max="73" min="73" style="0" width="3.79"/>
    <col collapsed="false" customWidth="true" hidden="false" outlineLevel="0" max="74" min="74" style="0" width="9.07"/>
    <col collapsed="false" customWidth="true" hidden="false" outlineLevel="0" max="75" min="75" style="0" width="3.79"/>
    <col collapsed="false" customWidth="true" hidden="false" outlineLevel="0" max="76" min="76" style="0" width="9.07"/>
    <col collapsed="false" customWidth="true" hidden="false" outlineLevel="0" max="77" min="77" style="0" width="3.79"/>
    <col collapsed="false" customWidth="true" hidden="false" outlineLevel="0" max="78" min="78" style="0" width="10.05"/>
    <col collapsed="false" customWidth="true" hidden="false" outlineLevel="0" max="1025" min="79" style="0" width="8.67"/>
  </cols>
  <sheetData>
    <row r="1" customFormat="false" ht="13.8" hidden="false" customHeight="false" outlineLevel="0" collapsed="false">
      <c r="A1" s="0" t="n">
        <v>2017</v>
      </c>
      <c r="BZ1" s="0" t="str">
        <f aca="false">IF('2017 calendrier opérations'!AT1="","",'2017 calendrier opérations'!AT1)</f>
        <v/>
      </c>
      <c r="CA1" s="0" t="str">
        <f aca="false">IF('2017 calendrier opérations'!AU1="","",'2017 calendrier opérations'!AU1)</f>
        <v/>
      </c>
      <c r="CB1" s="0" t="str">
        <f aca="false">IF('2017 calendrier opérations'!AV1="","",'2017 calendrier opérations'!AV1)</f>
        <v/>
      </c>
      <c r="CC1" s="0" t="str">
        <f aca="false">IF('2017 calendrier opérations'!AW1="","",'2017 calendrier opérations'!AW1)</f>
        <v/>
      </c>
    </row>
    <row r="2" customFormat="false" ht="13.8" hidden="false" customHeight="false" outlineLevel="0" collapsed="false">
      <c r="A2" s="0" t="s">
        <v>25</v>
      </c>
      <c r="B2" s="0" t="s">
        <v>55</v>
      </c>
      <c r="C2" s="0" t="s">
        <v>56</v>
      </c>
      <c r="D2" s="0" t="s">
        <v>57</v>
      </c>
      <c r="E2" s="0" t="s">
        <v>58</v>
      </c>
      <c r="F2" s="0" t="s">
        <v>59</v>
      </c>
      <c r="G2" s="0" t="s">
        <v>60</v>
      </c>
      <c r="H2" s="0" t="s">
        <v>26</v>
      </c>
      <c r="I2" s="0" t="s">
        <v>55</v>
      </c>
      <c r="J2" s="0" t="s">
        <v>56</v>
      </c>
      <c r="K2" s="0" t="s">
        <v>57</v>
      </c>
      <c r="L2" s="0" t="s">
        <v>58</v>
      </c>
      <c r="M2" s="0" t="s">
        <v>59</v>
      </c>
      <c r="N2" s="0" t="s">
        <v>60</v>
      </c>
      <c r="O2" s="0" t="s">
        <v>27</v>
      </c>
      <c r="P2" s="0" t="s">
        <v>55</v>
      </c>
      <c r="Q2" s="0" t="s">
        <v>56</v>
      </c>
      <c r="R2" s="0" t="s">
        <v>57</v>
      </c>
      <c r="S2" s="0" t="s">
        <v>58</v>
      </c>
      <c r="T2" s="0" t="s">
        <v>59</v>
      </c>
      <c r="U2" s="0" t="s">
        <v>60</v>
      </c>
      <c r="V2" s="0" t="s">
        <v>28</v>
      </c>
      <c r="W2" s="0" t="s">
        <v>55</v>
      </c>
      <c r="X2" s="0" t="s">
        <v>56</v>
      </c>
      <c r="Y2" s="0" t="s">
        <v>57</v>
      </c>
      <c r="Z2" s="0" t="s">
        <v>58</v>
      </c>
      <c r="AA2" s="0" t="s">
        <v>59</v>
      </c>
      <c r="AB2" s="0" t="s">
        <v>60</v>
      </c>
      <c r="AC2" s="0" t="s">
        <v>29</v>
      </c>
      <c r="AD2" s="0" t="s">
        <v>55</v>
      </c>
      <c r="AE2" s="0" t="s">
        <v>56</v>
      </c>
      <c r="AF2" s="0" t="s">
        <v>57</v>
      </c>
      <c r="AG2" s="0" t="s">
        <v>58</v>
      </c>
      <c r="AH2" s="0" t="s">
        <v>59</v>
      </c>
      <c r="AI2" s="0" t="s">
        <v>60</v>
      </c>
      <c r="AJ2" s="0" t="s">
        <v>30</v>
      </c>
      <c r="AK2" s="0" t="s">
        <v>55</v>
      </c>
      <c r="AL2" s="0" t="s">
        <v>56</v>
      </c>
      <c r="AM2" s="0" t="s">
        <v>57</v>
      </c>
      <c r="AN2" s="0" t="s">
        <v>58</v>
      </c>
      <c r="AO2" s="0" t="s">
        <v>59</v>
      </c>
      <c r="AP2" s="0" t="s">
        <v>60</v>
      </c>
      <c r="AQ2" s="0" t="s">
        <v>31</v>
      </c>
      <c r="AR2" s="0" t="s">
        <v>55</v>
      </c>
      <c r="AS2" s="0" t="s">
        <v>56</v>
      </c>
      <c r="AT2" s="0" t="s">
        <v>57</v>
      </c>
      <c r="AU2" s="0" t="s">
        <v>58</v>
      </c>
      <c r="AV2" s="0" t="s">
        <v>59</v>
      </c>
      <c r="AW2" s="0" t="s">
        <v>60</v>
      </c>
      <c r="AX2" s="0" t="s">
        <v>32</v>
      </c>
      <c r="AY2" s="0" t="s">
        <v>55</v>
      </c>
      <c r="AZ2" s="0" t="s">
        <v>56</v>
      </c>
      <c r="BA2" s="0" t="s">
        <v>57</v>
      </c>
      <c r="BB2" s="0" t="s">
        <v>58</v>
      </c>
      <c r="BC2" s="0" t="s">
        <v>59</v>
      </c>
      <c r="BD2" s="0" t="s">
        <v>60</v>
      </c>
      <c r="BE2" s="0" t="s">
        <v>33</v>
      </c>
      <c r="BF2" s="0" t="s">
        <v>55</v>
      </c>
      <c r="BG2" s="0" t="s">
        <v>56</v>
      </c>
      <c r="BH2" s="0" t="s">
        <v>57</v>
      </c>
      <c r="BI2" s="0" t="s">
        <v>58</v>
      </c>
      <c r="BJ2" s="0" t="s">
        <v>59</v>
      </c>
      <c r="BK2" s="0" t="s">
        <v>60</v>
      </c>
      <c r="BL2" s="0" t="s">
        <v>34</v>
      </c>
      <c r="BM2" s="0" t="s">
        <v>55</v>
      </c>
      <c r="BN2" s="0" t="s">
        <v>56</v>
      </c>
      <c r="BO2" s="0" t="s">
        <v>57</v>
      </c>
      <c r="BP2" s="0" t="s">
        <v>58</v>
      </c>
      <c r="BQ2" s="0" t="s">
        <v>59</v>
      </c>
      <c r="BR2" s="0" t="s">
        <v>60</v>
      </c>
      <c r="BS2" s="0" t="s">
        <v>35</v>
      </c>
      <c r="BT2" s="0" t="s">
        <v>55</v>
      </c>
      <c r="BU2" s="0" t="s">
        <v>56</v>
      </c>
      <c r="BV2" s="0" t="s">
        <v>57</v>
      </c>
      <c r="BW2" s="0" t="s">
        <v>58</v>
      </c>
      <c r="BX2" s="0" t="s">
        <v>59</v>
      </c>
      <c r="BY2" s="0" t="s">
        <v>60</v>
      </c>
      <c r="BZ2" s="0" t="s">
        <v>36</v>
      </c>
      <c r="CA2" s="0" t="s">
        <v>55</v>
      </c>
      <c r="CB2" s="0" t="s">
        <v>56</v>
      </c>
      <c r="CC2" s="0" t="s">
        <v>57</v>
      </c>
      <c r="CD2" s="0" t="s">
        <v>58</v>
      </c>
      <c r="CE2" s="0" t="s">
        <v>59</v>
      </c>
      <c r="CF2" s="0" t="s">
        <v>60</v>
      </c>
    </row>
    <row r="3" customFormat="false" ht="13.8" hidden="false" customHeight="false" outlineLevel="0" collapsed="false">
      <c r="A3" s="28" t="n">
        <v>42736</v>
      </c>
      <c r="H3" s="28" t="n">
        <v>42767</v>
      </c>
      <c r="I3" s="0" t="s">
        <v>61</v>
      </c>
      <c r="O3" s="28" t="n">
        <v>42795</v>
      </c>
      <c r="P3" s="0" t="s">
        <v>17</v>
      </c>
      <c r="R3" s="0" t="s">
        <v>39</v>
      </c>
      <c r="T3" s="0" t="s">
        <v>40</v>
      </c>
      <c r="V3" s="28" t="n">
        <v>42826</v>
      </c>
      <c r="AC3" s="28" t="n">
        <v>42856</v>
      </c>
      <c r="AJ3" s="28" t="n">
        <v>42887</v>
      </c>
      <c r="AQ3" s="28" t="n">
        <v>42917</v>
      </c>
      <c r="AX3" s="28" t="n">
        <v>42948</v>
      </c>
      <c r="BE3" s="28" t="n">
        <v>42979</v>
      </c>
      <c r="BL3" s="28" t="n">
        <v>43009</v>
      </c>
      <c r="BS3" s="28" t="n">
        <v>43040</v>
      </c>
      <c r="BZ3" s="28" t="n">
        <v>43070</v>
      </c>
      <c r="CA3" s="0" t="str">
        <f aca="false">IF('2017 calendrier opérations'!AU3="","",'2017 calendrier opérations'!AU3)</f>
        <v/>
      </c>
      <c r="CB3" s="0" t="str">
        <f aca="false">IF('2017 calendrier opérations'!AV3="","",'2017 calendrier opérations'!AV3)</f>
        <v/>
      </c>
      <c r="CC3" s="0" t="str">
        <f aca="false">IF('2017 calendrier opérations'!AW3="","",'2017 calendrier opérations'!AW3)</f>
        <v/>
      </c>
    </row>
    <row r="4" customFormat="false" ht="13.8" hidden="false" customHeight="false" outlineLevel="0" collapsed="false">
      <c r="A4" s="28" t="n">
        <v>42737</v>
      </c>
      <c r="H4" s="28" t="n">
        <v>42768</v>
      </c>
      <c r="O4" s="28" t="n">
        <v>42796</v>
      </c>
      <c r="P4" s="0" t="s">
        <v>41</v>
      </c>
      <c r="V4" s="28" t="n">
        <v>42827</v>
      </c>
      <c r="AC4" s="28" t="n">
        <v>42857</v>
      </c>
      <c r="AJ4" s="28" t="n">
        <v>42888</v>
      </c>
      <c r="AQ4" s="28" t="n">
        <v>42918</v>
      </c>
      <c r="AX4" s="28" t="n">
        <v>42949</v>
      </c>
      <c r="BE4" s="28" t="n">
        <v>42980</v>
      </c>
      <c r="BL4" s="28" t="n">
        <v>43010</v>
      </c>
      <c r="BS4" s="28" t="n">
        <v>43041</v>
      </c>
      <c r="BZ4" s="28" t="n">
        <v>43071</v>
      </c>
      <c r="CA4" s="0" t="str">
        <f aca="false">IF('2017 calendrier opérations'!AU4="","",'2017 calendrier opérations'!AU4)</f>
        <v/>
      </c>
      <c r="CB4" s="0" t="str">
        <f aca="false">IF('2017 calendrier opérations'!AV4="","",'2017 calendrier opérations'!AV4)</f>
        <v/>
      </c>
      <c r="CC4" s="0" t="str">
        <f aca="false">IF('2017 calendrier opérations'!AW4="","",'2017 calendrier opérations'!AW4)</f>
        <v/>
      </c>
    </row>
    <row r="5" customFormat="false" ht="13.8" hidden="false" customHeight="false" outlineLevel="0" collapsed="false">
      <c r="A5" s="28" t="n">
        <v>42738</v>
      </c>
      <c r="H5" s="28" t="n">
        <v>42769</v>
      </c>
      <c r="O5" s="28" t="n">
        <v>42797</v>
      </c>
      <c r="P5" s="0" t="s">
        <v>41</v>
      </c>
      <c r="V5" s="28" t="n">
        <v>42828</v>
      </c>
      <c r="AC5" s="28" t="n">
        <v>42858</v>
      </c>
      <c r="AD5" s="0" t="s">
        <v>4</v>
      </c>
      <c r="AH5" s="0" t="s">
        <v>62</v>
      </c>
      <c r="AJ5" s="28" t="n">
        <v>42889</v>
      </c>
      <c r="AQ5" s="28" t="n">
        <v>42919</v>
      </c>
      <c r="AX5" s="28" t="n">
        <v>42950</v>
      </c>
      <c r="BE5" s="28" t="n">
        <v>42981</v>
      </c>
      <c r="BL5" s="28" t="n">
        <v>43011</v>
      </c>
      <c r="BS5" s="28" t="n">
        <v>43042</v>
      </c>
      <c r="BZ5" s="28" t="n">
        <v>43072</v>
      </c>
      <c r="CA5" s="0" t="str">
        <f aca="false">IF('2017 calendrier opérations'!AU5="","",'2017 calendrier opérations'!AU5)</f>
        <v/>
      </c>
      <c r="CB5" s="0" t="str">
        <f aca="false">IF('2017 calendrier opérations'!AV5="","",'2017 calendrier opérations'!AV5)</f>
        <v/>
      </c>
      <c r="CC5" s="0" t="str">
        <f aca="false">IF('2017 calendrier opérations'!AW5="","",'2017 calendrier opérations'!AW5)</f>
        <v/>
      </c>
    </row>
    <row r="6" customFormat="false" ht="13.8" hidden="false" customHeight="false" outlineLevel="0" collapsed="false">
      <c r="A6" s="28" t="n">
        <v>42739</v>
      </c>
      <c r="B6" s="0" t="s">
        <v>4</v>
      </c>
      <c r="D6" s="0" t="s">
        <v>17</v>
      </c>
      <c r="H6" s="28" t="n">
        <v>42770</v>
      </c>
      <c r="O6" s="28" t="n">
        <v>42798</v>
      </c>
      <c r="P6" s="0" t="s">
        <v>41</v>
      </c>
      <c r="V6" s="28" t="n">
        <v>42829</v>
      </c>
      <c r="W6" s="0" t="s">
        <v>9</v>
      </c>
      <c r="AC6" s="28" t="n">
        <v>42859</v>
      </c>
      <c r="AJ6" s="28" t="n">
        <v>42890</v>
      </c>
      <c r="AQ6" s="28" t="n">
        <v>42920</v>
      </c>
      <c r="AX6" s="28" t="n">
        <v>42951</v>
      </c>
      <c r="BE6" s="28" t="n">
        <v>42982</v>
      </c>
      <c r="BL6" s="28" t="n">
        <v>43012</v>
      </c>
      <c r="BS6" s="28" t="n">
        <v>43043</v>
      </c>
      <c r="BZ6" s="28" t="n">
        <v>43073</v>
      </c>
      <c r="CA6" s="0" t="str">
        <f aca="false">IF('2017 calendrier opérations'!AU6="","",'2017 calendrier opérations'!AU6)</f>
        <v/>
      </c>
      <c r="CB6" s="0" t="str">
        <f aca="false">IF('2017 calendrier opérations'!AV6="","",'2017 calendrier opérations'!AV6)</f>
        <v/>
      </c>
      <c r="CC6" s="0" t="str">
        <f aca="false">IF('2017 calendrier opérations'!AW6="","",'2017 calendrier opérations'!AW6)</f>
        <v/>
      </c>
    </row>
    <row r="7" customFormat="false" ht="13.8" hidden="false" customHeight="false" outlineLevel="0" collapsed="false">
      <c r="A7" s="28" t="n">
        <v>42740</v>
      </c>
      <c r="B7" s="0" t="s">
        <v>45</v>
      </c>
      <c r="H7" s="28" t="n">
        <v>42771</v>
      </c>
      <c r="O7" s="28" t="n">
        <v>42799</v>
      </c>
      <c r="P7" s="0" t="s">
        <v>41</v>
      </c>
      <c r="V7" s="28" t="n">
        <v>42830</v>
      </c>
      <c r="W7" s="0" t="s">
        <v>9</v>
      </c>
      <c r="AC7" s="28" t="n">
        <v>42860</v>
      </c>
      <c r="AJ7" s="28" t="n">
        <v>42891</v>
      </c>
      <c r="AQ7" s="28" t="n">
        <v>42921</v>
      </c>
      <c r="AX7" s="28" t="n">
        <v>42952</v>
      </c>
      <c r="BE7" s="28" t="n">
        <v>42983</v>
      </c>
      <c r="BL7" s="28" t="n">
        <v>43013</v>
      </c>
      <c r="BS7" s="28" t="n">
        <v>43044</v>
      </c>
      <c r="BZ7" s="28" t="n">
        <v>43074</v>
      </c>
      <c r="CA7" s="0" t="str">
        <f aca="false">IF('2017 calendrier opérations'!AU7="","",'2017 calendrier opérations'!AU7)</f>
        <v/>
      </c>
      <c r="CB7" s="0" t="str">
        <f aca="false">IF('2017 calendrier opérations'!AV7="","",'2017 calendrier opérations'!AV7)</f>
        <v/>
      </c>
      <c r="CC7" s="0" t="str">
        <f aca="false">IF('2017 calendrier opérations'!AW7="","",'2017 calendrier opérations'!AW7)</f>
        <v/>
      </c>
    </row>
    <row r="8" customFormat="false" ht="13.8" hidden="false" customHeight="false" outlineLevel="0" collapsed="false">
      <c r="A8" s="28" t="n">
        <v>42741</v>
      </c>
      <c r="H8" s="28" t="n">
        <v>42772</v>
      </c>
      <c r="O8" s="28" t="n">
        <v>42800</v>
      </c>
      <c r="V8" s="28" t="n">
        <v>42831</v>
      </c>
      <c r="W8" s="0" t="s">
        <v>9</v>
      </c>
      <c r="AC8" s="28" t="n">
        <v>42861</v>
      </c>
      <c r="AJ8" s="28" t="n">
        <v>42892</v>
      </c>
      <c r="AQ8" s="28" t="n">
        <v>42922</v>
      </c>
      <c r="AX8" s="28" t="n">
        <v>42953</v>
      </c>
      <c r="BE8" s="28" t="n">
        <v>42984</v>
      </c>
      <c r="BL8" s="28" t="n">
        <v>43014</v>
      </c>
      <c r="BS8" s="28" t="n">
        <v>43045</v>
      </c>
      <c r="BZ8" s="28" t="n">
        <v>43075</v>
      </c>
      <c r="CA8" s="0" t="str">
        <f aca="false">IF('2017 calendrier opérations'!AU8="","",'2017 calendrier opérations'!AU8)</f>
        <v/>
      </c>
      <c r="CB8" s="0" t="str">
        <f aca="false">IF('2017 calendrier opérations'!AV8="","",'2017 calendrier opérations'!AV8)</f>
        <v/>
      </c>
      <c r="CC8" s="0" t="str">
        <f aca="false">IF('2017 calendrier opérations'!AW8="","",'2017 calendrier opérations'!AW8)</f>
        <v/>
      </c>
    </row>
    <row r="9" customFormat="false" ht="13.8" hidden="false" customHeight="false" outlineLevel="0" collapsed="false">
      <c r="A9" s="28" t="n">
        <v>42742</v>
      </c>
      <c r="H9" s="28" t="n">
        <v>42773</v>
      </c>
      <c r="O9" s="28" t="n">
        <v>42801</v>
      </c>
      <c r="V9" s="28" t="n">
        <v>42832</v>
      </c>
      <c r="W9" s="0" t="s">
        <v>16</v>
      </c>
      <c r="AC9" s="28" t="n">
        <v>42862</v>
      </c>
      <c r="AJ9" s="28" t="n">
        <v>42893</v>
      </c>
      <c r="AK9" s="0" t="s">
        <v>4</v>
      </c>
      <c r="AQ9" s="28" t="n">
        <v>42923</v>
      </c>
      <c r="AX9" s="28" t="n">
        <v>42954</v>
      </c>
      <c r="BE9" s="28" t="n">
        <v>42985</v>
      </c>
      <c r="BL9" s="28" t="n">
        <v>43015</v>
      </c>
      <c r="BS9" s="28" t="n">
        <v>43046</v>
      </c>
      <c r="BZ9" s="28" t="n">
        <v>43076</v>
      </c>
      <c r="CA9" s="0" t="str">
        <f aca="false">IF('2017 calendrier opérations'!AU9="","",'2017 calendrier opérations'!AU9)</f>
        <v/>
      </c>
      <c r="CB9" s="0" t="str">
        <f aca="false">IF('2017 calendrier opérations'!AV9="","",'2017 calendrier opérations'!AV9)</f>
        <v/>
      </c>
      <c r="CC9" s="0" t="str">
        <f aca="false">IF('2017 calendrier opérations'!AW9="","",'2017 calendrier opérations'!AW9)</f>
        <v/>
      </c>
    </row>
    <row r="10" customFormat="false" ht="13.8" hidden="false" customHeight="false" outlineLevel="0" collapsed="false">
      <c r="A10" s="28" t="n">
        <v>42743</v>
      </c>
      <c r="H10" s="28" t="n">
        <v>42774</v>
      </c>
      <c r="I10" s="0" t="s">
        <v>17</v>
      </c>
      <c r="K10" s="0" t="s">
        <v>63</v>
      </c>
      <c r="O10" s="28" t="n">
        <v>42802</v>
      </c>
      <c r="P10" s="0" t="s">
        <v>4</v>
      </c>
      <c r="V10" s="28" t="n">
        <v>42833</v>
      </c>
      <c r="AC10" s="28" t="n">
        <v>42863</v>
      </c>
      <c r="AJ10" s="28" t="n">
        <v>42894</v>
      </c>
      <c r="AQ10" s="28" t="n">
        <v>42924</v>
      </c>
      <c r="AX10" s="28" t="n">
        <v>42955</v>
      </c>
      <c r="BE10" s="28" t="n">
        <v>42986</v>
      </c>
      <c r="BL10" s="28" t="n">
        <v>43016</v>
      </c>
      <c r="BS10" s="28" t="n">
        <v>43047</v>
      </c>
      <c r="BZ10" s="28" t="n">
        <v>43077</v>
      </c>
      <c r="CA10" s="0" t="str">
        <f aca="false">IF('2017 calendrier opérations'!AU10="","",'2017 calendrier opérations'!AU10)</f>
        <v/>
      </c>
      <c r="CB10" s="0" t="str">
        <f aca="false">IF('2017 calendrier opérations'!AV10="","",'2017 calendrier opérations'!AV10)</f>
        <v/>
      </c>
      <c r="CC10" s="0" t="str">
        <f aca="false">IF('2017 calendrier opérations'!AW10="","",'2017 calendrier opérations'!AW10)</f>
        <v/>
      </c>
    </row>
    <row r="11" customFormat="false" ht="13.8" hidden="false" customHeight="false" outlineLevel="0" collapsed="false">
      <c r="A11" s="28" t="n">
        <v>42744</v>
      </c>
      <c r="H11" s="28" t="n">
        <v>42775</v>
      </c>
      <c r="O11" s="28" t="n">
        <v>42803</v>
      </c>
      <c r="V11" s="28" t="n">
        <v>42834</v>
      </c>
      <c r="AC11" s="28" t="n">
        <v>42864</v>
      </c>
      <c r="AJ11" s="28" t="n">
        <v>42895</v>
      </c>
      <c r="AQ11" s="28" t="n">
        <v>42925</v>
      </c>
      <c r="AX11" s="28" t="n">
        <v>42956</v>
      </c>
      <c r="BE11" s="28" t="n">
        <v>42987</v>
      </c>
      <c r="BL11" s="28" t="n">
        <v>43017</v>
      </c>
      <c r="BS11" s="28" t="n">
        <v>43048</v>
      </c>
      <c r="BZ11" s="28" t="n">
        <v>43078</v>
      </c>
      <c r="CA11" s="0" t="str">
        <f aca="false">IF('2017 calendrier opérations'!AU11="","",'2017 calendrier opérations'!AU11)</f>
        <v/>
      </c>
      <c r="CB11" s="0" t="str">
        <f aca="false">IF('2017 calendrier opérations'!AV11="","",'2017 calendrier opérations'!AV11)</f>
        <v/>
      </c>
      <c r="CC11" s="0" t="str">
        <f aca="false">IF('2017 calendrier opérations'!AW11="","",'2017 calendrier opérations'!AW11)</f>
        <v/>
      </c>
    </row>
    <row r="12" customFormat="false" ht="13.8" hidden="false" customHeight="false" outlineLevel="0" collapsed="false">
      <c r="A12" s="28" t="n">
        <v>42745</v>
      </c>
      <c r="H12" s="28" t="n">
        <v>42776</v>
      </c>
      <c r="O12" s="28" t="n">
        <v>42804</v>
      </c>
      <c r="V12" s="28" t="n">
        <v>42835</v>
      </c>
      <c r="Y12" s="0" t="s">
        <v>7</v>
      </c>
      <c r="AA12" s="0" t="s">
        <v>64</v>
      </c>
      <c r="AC12" s="28" t="n">
        <v>42865</v>
      </c>
      <c r="AD12" s="0" t="s">
        <v>4</v>
      </c>
      <c r="AH12" s="0" t="s">
        <v>17</v>
      </c>
      <c r="AJ12" s="28" t="n">
        <v>42896</v>
      </c>
      <c r="AQ12" s="28" t="n">
        <v>42926</v>
      </c>
      <c r="AX12" s="28" t="n">
        <v>42957</v>
      </c>
      <c r="BE12" s="28" t="n">
        <v>42988</v>
      </c>
      <c r="BL12" s="28" t="n">
        <v>43018</v>
      </c>
      <c r="BS12" s="28" t="n">
        <v>43049</v>
      </c>
      <c r="BZ12" s="28" t="n">
        <v>43079</v>
      </c>
      <c r="CA12" s="0" t="str">
        <f aca="false">IF('2017 calendrier opérations'!AU12="","",'2017 calendrier opérations'!AU12)</f>
        <v/>
      </c>
      <c r="CB12" s="0" t="str">
        <f aca="false">IF('2017 calendrier opérations'!AV12="","",'2017 calendrier opérations'!AV12)</f>
        <v/>
      </c>
      <c r="CC12" s="0" t="str">
        <f aca="false">IF('2017 calendrier opérations'!AW12="","",'2017 calendrier opérations'!AW12)</f>
        <v/>
      </c>
    </row>
    <row r="13" customFormat="false" ht="13.8" hidden="false" customHeight="false" outlineLevel="0" collapsed="false">
      <c r="A13" s="28" t="n">
        <v>42746</v>
      </c>
      <c r="B13" s="0" t="s">
        <v>4</v>
      </c>
      <c r="H13" s="28" t="n">
        <v>42777</v>
      </c>
      <c r="O13" s="28" t="n">
        <v>42805</v>
      </c>
      <c r="V13" s="28" t="n">
        <v>42836</v>
      </c>
      <c r="AC13" s="28" t="n">
        <v>42866</v>
      </c>
      <c r="AJ13" s="28" t="n">
        <v>42897</v>
      </c>
      <c r="AQ13" s="28" t="n">
        <v>42927</v>
      </c>
      <c r="AX13" s="28" t="n">
        <v>42958</v>
      </c>
      <c r="BE13" s="28" t="n">
        <v>42989</v>
      </c>
      <c r="BL13" s="28" t="n">
        <v>43019</v>
      </c>
      <c r="BS13" s="28" t="n">
        <v>43050</v>
      </c>
      <c r="BZ13" s="28" t="n">
        <v>43080</v>
      </c>
      <c r="CA13" s="0" t="str">
        <f aca="false">IF('2017 calendrier opérations'!AU13="","",'2017 calendrier opérations'!AU13)</f>
        <v/>
      </c>
      <c r="CB13" s="0" t="str">
        <f aca="false">IF('2017 calendrier opérations'!AV13="","",'2017 calendrier opérations'!AV13)</f>
        <v/>
      </c>
      <c r="CC13" s="0" t="str">
        <f aca="false">IF('2017 calendrier opérations'!AW13="","",'2017 calendrier opérations'!AW13)</f>
        <v/>
      </c>
    </row>
    <row r="14" customFormat="false" ht="13.8" hidden="false" customHeight="false" outlineLevel="0" collapsed="false">
      <c r="A14" s="28" t="n">
        <v>42747</v>
      </c>
      <c r="H14" s="28" t="n">
        <v>42778</v>
      </c>
      <c r="O14" s="28" t="n">
        <v>42806</v>
      </c>
      <c r="V14" s="28" t="n">
        <v>42837</v>
      </c>
      <c r="AC14" s="28" t="n">
        <v>42867</v>
      </c>
      <c r="AJ14" s="28" t="n">
        <v>42898</v>
      </c>
      <c r="AQ14" s="28" t="n">
        <v>42928</v>
      </c>
      <c r="AX14" s="28" t="n">
        <v>42959</v>
      </c>
      <c r="BE14" s="28" t="n">
        <v>42990</v>
      </c>
      <c r="BL14" s="28" t="n">
        <v>43020</v>
      </c>
      <c r="BS14" s="28" t="n">
        <v>43051</v>
      </c>
      <c r="BZ14" s="28" t="n">
        <v>43081</v>
      </c>
      <c r="CA14" s="0" t="str">
        <f aca="false">IF('2017 calendrier opérations'!AU14="","",'2017 calendrier opérations'!AU14)</f>
        <v/>
      </c>
      <c r="CB14" s="0" t="str">
        <f aca="false">IF('2017 calendrier opérations'!AV14="","",'2017 calendrier opérations'!AV14)</f>
        <v/>
      </c>
      <c r="CC14" s="0" t="str">
        <f aca="false">IF('2017 calendrier opérations'!AW14="","",'2017 calendrier opérations'!AW14)</f>
        <v/>
      </c>
    </row>
    <row r="15" customFormat="false" ht="13.8" hidden="false" customHeight="false" outlineLevel="0" collapsed="false">
      <c r="A15" s="28" t="n">
        <v>42748</v>
      </c>
      <c r="H15" s="28" t="n">
        <v>42779</v>
      </c>
      <c r="I15" s="0" t="s">
        <v>11</v>
      </c>
      <c r="O15" s="28" t="n">
        <v>42807</v>
      </c>
      <c r="V15" s="28" t="n">
        <v>42838</v>
      </c>
      <c r="AC15" s="28" t="n">
        <v>42868</v>
      </c>
      <c r="AD15" s="0" t="s">
        <v>9</v>
      </c>
      <c r="AJ15" s="28" t="n">
        <v>42899</v>
      </c>
      <c r="AQ15" s="28" t="n">
        <v>42929</v>
      </c>
      <c r="AX15" s="28" t="n">
        <v>42960</v>
      </c>
      <c r="BE15" s="28" t="n">
        <v>42991</v>
      </c>
      <c r="BL15" s="28" t="n">
        <v>43021</v>
      </c>
      <c r="BS15" s="28" t="n">
        <v>43052</v>
      </c>
      <c r="BZ15" s="28" t="n">
        <v>43082</v>
      </c>
      <c r="CA15" s="0" t="str">
        <f aca="false">IF('2017 calendrier opérations'!AU15="","",'2017 calendrier opérations'!AU15)</f>
        <v/>
      </c>
      <c r="CB15" s="0" t="str">
        <f aca="false">IF('2017 calendrier opérations'!AV15="","",'2017 calendrier opérations'!AV15)</f>
        <v/>
      </c>
      <c r="CC15" s="0" t="str">
        <f aca="false">IF('2017 calendrier opérations'!AW15="","",'2017 calendrier opérations'!AW15)</f>
        <v/>
      </c>
    </row>
    <row r="16" customFormat="false" ht="13.8" hidden="false" customHeight="false" outlineLevel="0" collapsed="false">
      <c r="A16" s="28" t="n">
        <v>42749</v>
      </c>
      <c r="H16" s="28" t="n">
        <v>42780</v>
      </c>
      <c r="O16" s="28" t="n">
        <v>42808</v>
      </c>
      <c r="V16" s="28" t="n">
        <v>42839</v>
      </c>
      <c r="AC16" s="28" t="n">
        <v>42869</v>
      </c>
      <c r="AJ16" s="28" t="n">
        <v>42900</v>
      </c>
      <c r="AK16" s="0" t="s">
        <v>17</v>
      </c>
      <c r="AQ16" s="28" t="n">
        <v>42930</v>
      </c>
      <c r="AX16" s="28" t="n">
        <v>42961</v>
      </c>
      <c r="BE16" s="28" t="n">
        <v>42992</v>
      </c>
      <c r="BL16" s="28" t="n">
        <v>43022</v>
      </c>
      <c r="BS16" s="28" t="n">
        <v>43053</v>
      </c>
      <c r="BZ16" s="28" t="n">
        <v>43083</v>
      </c>
      <c r="CA16" s="0" t="str">
        <f aca="false">IF('2017 calendrier opérations'!AU16="","",'2017 calendrier opérations'!AU16)</f>
        <v/>
      </c>
      <c r="CB16" s="0" t="str">
        <f aca="false">IF('2017 calendrier opérations'!AV16="","",'2017 calendrier opérations'!AV16)</f>
        <v/>
      </c>
      <c r="CC16" s="0" t="str">
        <f aca="false">IF('2017 calendrier opérations'!AW16="","",'2017 calendrier opérations'!AW16)</f>
        <v/>
      </c>
    </row>
    <row r="17" customFormat="false" ht="13.8" hidden="false" customHeight="false" outlineLevel="0" collapsed="false">
      <c r="A17" s="28" t="n">
        <v>42750</v>
      </c>
      <c r="H17" s="28" t="n">
        <v>42781</v>
      </c>
      <c r="K17" s="0" t="s">
        <v>17</v>
      </c>
      <c r="O17" s="28" t="n">
        <v>42809</v>
      </c>
      <c r="P17" s="0" t="s">
        <v>8</v>
      </c>
      <c r="V17" s="28" t="n">
        <v>42840</v>
      </c>
      <c r="AC17" s="28" t="n">
        <v>42870</v>
      </c>
      <c r="AJ17" s="28" t="n">
        <v>42901</v>
      </c>
      <c r="AQ17" s="28" t="n">
        <v>42931</v>
      </c>
      <c r="AX17" s="28" t="n">
        <v>42962</v>
      </c>
      <c r="BE17" s="28" t="n">
        <v>42993</v>
      </c>
      <c r="BL17" s="28" t="n">
        <v>43023</v>
      </c>
      <c r="BS17" s="28" t="n">
        <v>43054</v>
      </c>
      <c r="BZ17" s="28" t="n">
        <v>43084</v>
      </c>
      <c r="CA17" s="0" t="str">
        <f aca="false">IF('2017 calendrier opérations'!AU17="","",'2017 calendrier opérations'!AU17)</f>
        <v/>
      </c>
      <c r="CB17" s="0" t="str">
        <f aca="false">IF('2017 calendrier opérations'!AV17="","",'2017 calendrier opérations'!AV17)</f>
        <v/>
      </c>
      <c r="CC17" s="0" t="str">
        <f aca="false">IF('2017 calendrier opérations'!AW17="","",'2017 calendrier opérations'!AW17)</f>
        <v/>
      </c>
    </row>
    <row r="18" customFormat="false" ht="13.8" hidden="false" customHeight="false" outlineLevel="0" collapsed="false">
      <c r="A18" s="28" t="n">
        <v>42751</v>
      </c>
      <c r="H18" s="28" t="n">
        <v>42782</v>
      </c>
      <c r="O18" s="28" t="n">
        <v>42810</v>
      </c>
      <c r="V18" s="28" t="n">
        <v>42841</v>
      </c>
      <c r="AC18" s="28" t="n">
        <v>42871</v>
      </c>
      <c r="AD18" s="0" t="s">
        <v>65</v>
      </c>
      <c r="AJ18" s="28" t="n">
        <v>42902</v>
      </c>
      <c r="AQ18" s="28" t="n">
        <v>42932</v>
      </c>
      <c r="AX18" s="28" t="n">
        <v>42963</v>
      </c>
      <c r="BE18" s="28" t="n">
        <v>42994</v>
      </c>
      <c r="BL18" s="28" t="n">
        <v>43024</v>
      </c>
      <c r="BS18" s="28" t="n">
        <v>43055</v>
      </c>
      <c r="BZ18" s="28" t="n">
        <v>43085</v>
      </c>
      <c r="CA18" s="0" t="str">
        <f aca="false">IF('2017 calendrier opérations'!AU18="","",'2017 calendrier opérations'!AU18)</f>
        <v/>
      </c>
      <c r="CB18" s="0" t="str">
        <f aca="false">IF('2017 calendrier opérations'!AV18="","",'2017 calendrier opérations'!AV18)</f>
        <v/>
      </c>
      <c r="CC18" s="0" t="str">
        <f aca="false">IF('2017 calendrier opérations'!AW18="","",'2017 calendrier opérations'!AW18)</f>
        <v/>
      </c>
    </row>
    <row r="19" customFormat="false" ht="13.8" hidden="false" customHeight="false" outlineLevel="0" collapsed="false">
      <c r="A19" s="28" t="n">
        <v>42752</v>
      </c>
      <c r="H19" s="28" t="n">
        <v>42783</v>
      </c>
      <c r="O19" s="28" t="n">
        <v>42811</v>
      </c>
      <c r="V19" s="28" t="n">
        <v>42842</v>
      </c>
      <c r="AC19" s="28" t="n">
        <v>42872</v>
      </c>
      <c r="AD19" s="0" t="s">
        <v>4</v>
      </c>
      <c r="AF19" s="0" t="s">
        <v>17</v>
      </c>
      <c r="AJ19" s="28" t="n">
        <v>42903</v>
      </c>
      <c r="AK19" s="0" t="s">
        <v>5</v>
      </c>
      <c r="AQ19" s="28" t="n">
        <v>42933</v>
      </c>
      <c r="AX19" s="28" t="n">
        <v>42964</v>
      </c>
      <c r="BE19" s="28" t="n">
        <v>42995</v>
      </c>
      <c r="BL19" s="28" t="n">
        <v>43025</v>
      </c>
      <c r="BS19" s="28" t="n">
        <v>43056</v>
      </c>
      <c r="BZ19" s="28" t="n">
        <v>43086</v>
      </c>
      <c r="CA19" s="0" t="str">
        <f aca="false">IF('2017 calendrier opérations'!AU19="","",'2017 calendrier opérations'!AU19)</f>
        <v/>
      </c>
      <c r="CB19" s="0" t="str">
        <f aca="false">IF('2017 calendrier opérations'!AV19="","",'2017 calendrier opérations'!AV19)</f>
        <v/>
      </c>
      <c r="CC19" s="0" t="str">
        <f aca="false">IF('2017 calendrier opérations'!AW19="","",'2017 calendrier opérations'!AW19)</f>
        <v/>
      </c>
    </row>
    <row r="20" customFormat="false" ht="13.8" hidden="false" customHeight="false" outlineLevel="0" collapsed="false">
      <c r="A20" s="28" t="n">
        <v>42753</v>
      </c>
      <c r="B20" s="0" t="s">
        <v>4</v>
      </c>
      <c r="D20" s="0" t="s">
        <v>17</v>
      </c>
      <c r="H20" s="28" t="n">
        <v>42784</v>
      </c>
      <c r="O20" s="28" t="n">
        <v>42812</v>
      </c>
      <c r="V20" s="28" t="n">
        <v>42843</v>
      </c>
      <c r="AC20" s="28" t="n">
        <v>42873</v>
      </c>
      <c r="AJ20" s="28" t="n">
        <v>42904</v>
      </c>
      <c r="AK20" s="0" t="s">
        <v>6</v>
      </c>
      <c r="AQ20" s="28" t="n">
        <v>42934</v>
      </c>
      <c r="AX20" s="28" t="n">
        <v>42965</v>
      </c>
      <c r="BE20" s="28" t="n">
        <v>42996</v>
      </c>
      <c r="BL20" s="28" t="n">
        <v>43026</v>
      </c>
      <c r="BS20" s="28" t="n">
        <v>43057</v>
      </c>
      <c r="BZ20" s="28" t="n">
        <v>43087</v>
      </c>
      <c r="CA20" s="0" t="str">
        <f aca="false">IF('2017 calendrier opérations'!AU20="","",'2017 calendrier opérations'!AU20)</f>
        <v/>
      </c>
      <c r="CB20" s="0" t="str">
        <f aca="false">IF('2017 calendrier opérations'!AV20="","",'2017 calendrier opérations'!AV20)</f>
        <v/>
      </c>
      <c r="CC20" s="0" t="str">
        <f aca="false">IF('2017 calendrier opérations'!AW20="","",'2017 calendrier opérations'!AW20)</f>
        <v/>
      </c>
    </row>
    <row r="21" customFormat="false" ht="13.8" hidden="false" customHeight="false" outlineLevel="0" collapsed="false">
      <c r="A21" s="28" t="n">
        <v>42754</v>
      </c>
      <c r="H21" s="28" t="n">
        <v>42785</v>
      </c>
      <c r="O21" s="28" t="n">
        <v>42813</v>
      </c>
      <c r="V21" s="28" t="n">
        <v>42844</v>
      </c>
      <c r="W21" s="0" t="s">
        <v>4</v>
      </c>
      <c r="AC21" s="28" t="n">
        <v>42874</v>
      </c>
      <c r="AH21" s="0" t="s">
        <v>66</v>
      </c>
      <c r="AJ21" s="28" t="n">
        <v>42905</v>
      </c>
      <c r="AQ21" s="28" t="n">
        <v>42935</v>
      </c>
      <c r="AX21" s="28" t="n">
        <v>42966</v>
      </c>
      <c r="BE21" s="28" t="n">
        <v>42997</v>
      </c>
      <c r="BL21" s="28" t="n">
        <v>43027</v>
      </c>
      <c r="BS21" s="28" t="n">
        <v>43058</v>
      </c>
      <c r="BZ21" s="28" t="n">
        <v>43088</v>
      </c>
      <c r="CA21" s="0" t="str">
        <f aca="false">IF('2017 calendrier opérations'!AU21="","",'2017 calendrier opérations'!AU21)</f>
        <v/>
      </c>
      <c r="CB21" s="0" t="str">
        <f aca="false">IF('2017 calendrier opérations'!AV21="","",'2017 calendrier opérations'!AV21)</f>
        <v/>
      </c>
      <c r="CC21" s="0" t="str">
        <f aca="false">IF('2017 calendrier opérations'!AW21="","",'2017 calendrier opérations'!AW21)</f>
        <v/>
      </c>
    </row>
    <row r="22" customFormat="false" ht="13.8" hidden="false" customHeight="false" outlineLevel="0" collapsed="false">
      <c r="A22" s="28" t="n">
        <v>42755</v>
      </c>
      <c r="H22" s="28" t="n">
        <v>42786</v>
      </c>
      <c r="O22" s="28" t="n">
        <v>42814</v>
      </c>
      <c r="V22" s="28" t="n">
        <v>42845</v>
      </c>
      <c r="AC22" s="28" t="n">
        <v>42875</v>
      </c>
      <c r="AD22" s="0" t="s">
        <v>67</v>
      </c>
      <c r="AJ22" s="28" t="n">
        <v>42906</v>
      </c>
      <c r="AQ22" s="28" t="n">
        <v>42936</v>
      </c>
      <c r="AX22" s="28" t="n">
        <v>42967</v>
      </c>
      <c r="BE22" s="28" t="n">
        <v>42998</v>
      </c>
      <c r="BL22" s="28" t="n">
        <v>43028</v>
      </c>
      <c r="BS22" s="28" t="n">
        <v>43059</v>
      </c>
      <c r="BZ22" s="28" t="n">
        <v>43089</v>
      </c>
      <c r="CA22" s="0" t="str">
        <f aca="false">IF('2017 calendrier opérations'!AU22="","",'2017 calendrier opérations'!AU22)</f>
        <v/>
      </c>
      <c r="CB22" s="0" t="str">
        <f aca="false">IF('2017 calendrier opérations'!AV22="","",'2017 calendrier opérations'!AV22)</f>
        <v/>
      </c>
      <c r="CC22" s="0" t="str">
        <f aca="false">IF('2017 calendrier opérations'!AW22="","",'2017 calendrier opérations'!AW22)</f>
        <v/>
      </c>
    </row>
    <row r="23" customFormat="false" ht="13.8" hidden="false" customHeight="false" outlineLevel="0" collapsed="false">
      <c r="A23" s="28" t="n">
        <v>42756</v>
      </c>
      <c r="H23" s="28" t="n">
        <v>42787</v>
      </c>
      <c r="O23" s="28" t="n">
        <v>42815</v>
      </c>
      <c r="V23" s="28" t="n">
        <v>42846</v>
      </c>
      <c r="AC23" s="28" t="n">
        <v>42876</v>
      </c>
      <c r="AJ23" s="28" t="n">
        <v>42907</v>
      </c>
      <c r="AK23" s="0" t="s">
        <v>17</v>
      </c>
      <c r="AQ23" s="28" t="n">
        <v>42937</v>
      </c>
      <c r="AX23" s="28" t="n">
        <v>42968</v>
      </c>
      <c r="BE23" s="28" t="n">
        <v>42999</v>
      </c>
      <c r="BL23" s="28" t="n">
        <v>43029</v>
      </c>
      <c r="BS23" s="28" t="n">
        <v>43060</v>
      </c>
      <c r="BZ23" s="28" t="n">
        <v>43090</v>
      </c>
      <c r="CA23" s="0" t="str">
        <f aca="false">IF('2017 calendrier opérations'!AU23="","",'2017 calendrier opérations'!AU23)</f>
        <v/>
      </c>
      <c r="CB23" s="0" t="str">
        <f aca="false">IF('2017 calendrier opérations'!AV23="","",'2017 calendrier opérations'!AV23)</f>
        <v/>
      </c>
      <c r="CC23" s="0" t="str">
        <f aca="false">IF('2017 calendrier opérations'!AW23="","",'2017 calendrier opérations'!AW23)</f>
        <v/>
      </c>
    </row>
    <row r="24" customFormat="false" ht="13.8" hidden="false" customHeight="false" outlineLevel="0" collapsed="false">
      <c r="A24" s="28" t="n">
        <v>42757</v>
      </c>
      <c r="H24" s="28" t="n">
        <v>42788</v>
      </c>
      <c r="I24" s="0" t="s">
        <v>4</v>
      </c>
      <c r="K24" s="0" t="s">
        <v>17</v>
      </c>
      <c r="O24" s="28" t="n">
        <v>42816</v>
      </c>
      <c r="P24" s="0" t="s">
        <v>4</v>
      </c>
      <c r="V24" s="28" t="n">
        <v>42847</v>
      </c>
      <c r="AC24" s="28" t="n">
        <v>42877</v>
      </c>
      <c r="AJ24" s="28" t="n">
        <v>42908</v>
      </c>
      <c r="AQ24" s="28" t="n">
        <v>42938</v>
      </c>
      <c r="AX24" s="28" t="n">
        <v>42969</v>
      </c>
      <c r="BE24" s="28" t="n">
        <v>43000</v>
      </c>
      <c r="BL24" s="28" t="n">
        <v>43030</v>
      </c>
      <c r="BS24" s="28" t="n">
        <v>43061</v>
      </c>
      <c r="BZ24" s="28" t="n">
        <v>43091</v>
      </c>
      <c r="CA24" s="0" t="str">
        <f aca="false">IF('2017 calendrier opérations'!AU24="","",'2017 calendrier opérations'!AU24)</f>
        <v/>
      </c>
      <c r="CB24" s="0" t="str">
        <f aca="false">IF('2017 calendrier opérations'!AV24="","",'2017 calendrier opérations'!AV24)</f>
        <v/>
      </c>
      <c r="CC24" s="0" t="str">
        <f aca="false">IF('2017 calendrier opérations'!AW24="","",'2017 calendrier opérations'!AW24)</f>
        <v/>
      </c>
    </row>
    <row r="25" customFormat="false" ht="13.8" hidden="false" customHeight="false" outlineLevel="0" collapsed="false">
      <c r="A25" s="28" t="n">
        <v>42758</v>
      </c>
      <c r="H25" s="28" t="n">
        <v>42789</v>
      </c>
      <c r="O25" s="28" t="n">
        <v>42817</v>
      </c>
      <c r="V25" s="28" t="n">
        <v>42848</v>
      </c>
      <c r="AC25" s="28" t="n">
        <v>42878</v>
      </c>
      <c r="AJ25" s="28" t="n">
        <v>42909</v>
      </c>
      <c r="AQ25" s="28" t="n">
        <v>42939</v>
      </c>
      <c r="AX25" s="28" t="n">
        <v>42970</v>
      </c>
      <c r="BE25" s="28" t="n">
        <v>43001</v>
      </c>
      <c r="BL25" s="28" t="n">
        <v>43031</v>
      </c>
      <c r="BS25" s="28" t="n">
        <v>43062</v>
      </c>
      <c r="BZ25" s="28" t="n">
        <v>43092</v>
      </c>
      <c r="CA25" s="0" t="str">
        <f aca="false">IF('2017 calendrier opérations'!AU25="","",'2017 calendrier opérations'!AU25)</f>
        <v/>
      </c>
      <c r="CB25" s="0" t="str">
        <f aca="false">IF('2017 calendrier opérations'!AV25="","",'2017 calendrier opérations'!AV25)</f>
        <v/>
      </c>
      <c r="CC25" s="0" t="str">
        <f aca="false">IF('2017 calendrier opérations'!AW25="","",'2017 calendrier opérations'!AW25)</f>
        <v/>
      </c>
    </row>
    <row r="26" customFormat="false" ht="13.8" hidden="false" customHeight="false" outlineLevel="0" collapsed="false">
      <c r="A26" s="28" t="n">
        <v>42759</v>
      </c>
      <c r="H26" s="28" t="n">
        <v>42790</v>
      </c>
      <c r="O26" s="28" t="n">
        <v>42818</v>
      </c>
      <c r="V26" s="28" t="n">
        <v>42849</v>
      </c>
      <c r="AC26" s="28" t="n">
        <v>42879</v>
      </c>
      <c r="AD26" s="0" t="s">
        <v>10</v>
      </c>
      <c r="AF26" s="0" t="s">
        <v>4</v>
      </c>
      <c r="AJ26" s="28" t="n">
        <v>42910</v>
      </c>
      <c r="AQ26" s="28" t="n">
        <v>42940</v>
      </c>
      <c r="AX26" s="28" t="n">
        <v>42971</v>
      </c>
      <c r="BE26" s="28" t="n">
        <v>43002</v>
      </c>
      <c r="BL26" s="28" t="n">
        <v>43032</v>
      </c>
      <c r="BS26" s="28" t="n">
        <v>43063</v>
      </c>
      <c r="BZ26" s="28" t="n">
        <v>43093</v>
      </c>
      <c r="CA26" s="0" t="str">
        <f aca="false">IF('2017 calendrier opérations'!AU26="","",'2017 calendrier opérations'!AU26)</f>
        <v/>
      </c>
      <c r="CB26" s="0" t="str">
        <f aca="false">IF('2017 calendrier opérations'!AV26="","",'2017 calendrier opérations'!AV26)</f>
        <v/>
      </c>
      <c r="CC26" s="0" t="str">
        <f aca="false">IF('2017 calendrier opérations'!AW26="","",'2017 calendrier opérations'!AW26)</f>
        <v/>
      </c>
    </row>
    <row r="27" customFormat="false" ht="13.8" hidden="false" customHeight="false" outlineLevel="0" collapsed="false">
      <c r="A27" s="28" t="n">
        <v>42760</v>
      </c>
      <c r="B27" s="0" t="s">
        <v>4</v>
      </c>
      <c r="D27" s="0" t="s">
        <v>17</v>
      </c>
      <c r="H27" s="28" t="n">
        <v>42791</v>
      </c>
      <c r="O27" s="28" t="n">
        <v>42819</v>
      </c>
      <c r="V27" s="28" t="n">
        <v>42850</v>
      </c>
      <c r="AC27" s="28" t="n">
        <v>42880</v>
      </c>
      <c r="AJ27" s="28" t="n">
        <v>42911</v>
      </c>
      <c r="AQ27" s="28" t="n">
        <v>42941</v>
      </c>
      <c r="AX27" s="28" t="n">
        <v>42972</v>
      </c>
      <c r="BE27" s="28" t="n">
        <v>43003</v>
      </c>
      <c r="BL27" s="28" t="n">
        <v>43033</v>
      </c>
      <c r="BS27" s="28" t="n">
        <v>43064</v>
      </c>
      <c r="BZ27" s="28" t="n">
        <v>43094</v>
      </c>
      <c r="CA27" s="0" t="str">
        <f aca="false">IF('2017 calendrier opérations'!AU27="","",'2017 calendrier opérations'!AU27)</f>
        <v/>
      </c>
      <c r="CB27" s="0" t="str">
        <f aca="false">IF('2017 calendrier opérations'!AV27="","",'2017 calendrier opérations'!AV27)</f>
        <v/>
      </c>
      <c r="CC27" s="0" t="str">
        <f aca="false">IF('2017 calendrier opérations'!AW27="","",'2017 calendrier opérations'!AW27)</f>
        <v/>
      </c>
    </row>
    <row r="28" customFormat="false" ht="13.8" hidden="false" customHeight="false" outlineLevel="0" collapsed="false">
      <c r="A28" s="28" t="n">
        <v>42761</v>
      </c>
      <c r="H28" s="28" t="n">
        <v>42792</v>
      </c>
      <c r="O28" s="28" t="n">
        <v>42820</v>
      </c>
      <c r="V28" s="28" t="n">
        <v>42851</v>
      </c>
      <c r="W28" s="0" t="s">
        <v>4</v>
      </c>
      <c r="AC28" s="28" t="n">
        <v>42881</v>
      </c>
      <c r="AJ28" s="28" t="n">
        <v>42912</v>
      </c>
      <c r="AQ28" s="28" t="n">
        <v>42942</v>
      </c>
      <c r="AX28" s="28" t="n">
        <v>42973</v>
      </c>
      <c r="BE28" s="28" t="n">
        <v>43004</v>
      </c>
      <c r="BL28" s="28" t="n">
        <v>43034</v>
      </c>
      <c r="BS28" s="28" t="n">
        <v>43065</v>
      </c>
      <c r="BZ28" s="28" t="n">
        <v>43095</v>
      </c>
      <c r="CA28" s="0" t="str">
        <f aca="false">IF('2017 calendrier opérations'!AU28="","",'2017 calendrier opérations'!AU28)</f>
        <v/>
      </c>
      <c r="CB28" s="0" t="str">
        <f aca="false">IF('2017 calendrier opérations'!AV28="","",'2017 calendrier opérations'!AV28)</f>
        <v/>
      </c>
      <c r="CC28" s="0" t="str">
        <f aca="false">IF('2017 calendrier opérations'!AW28="","",'2017 calendrier opérations'!AW28)</f>
        <v/>
      </c>
    </row>
    <row r="29" customFormat="false" ht="13.8" hidden="false" customHeight="false" outlineLevel="0" collapsed="false">
      <c r="A29" s="28" t="n">
        <v>42762</v>
      </c>
      <c r="H29" s="28" t="n">
        <v>42793</v>
      </c>
      <c r="O29" s="28" t="n">
        <v>42821</v>
      </c>
      <c r="V29" s="28" t="n">
        <v>42852</v>
      </c>
      <c r="AC29" s="28" t="n">
        <v>42882</v>
      </c>
      <c r="AJ29" s="28" t="n">
        <v>42913</v>
      </c>
      <c r="AQ29" s="28" t="n">
        <v>42943</v>
      </c>
      <c r="AX29" s="28" t="n">
        <v>42974</v>
      </c>
      <c r="BE29" s="28" t="n">
        <v>43005</v>
      </c>
      <c r="BL29" s="28" t="n">
        <v>43035</v>
      </c>
      <c r="BS29" s="28" t="n">
        <v>43066</v>
      </c>
      <c r="BZ29" s="28" t="n">
        <v>43096</v>
      </c>
      <c r="CA29" s="0" t="str">
        <f aca="false">IF('2017 calendrier opérations'!AU29="","",'2017 calendrier opérations'!AU29)</f>
        <v/>
      </c>
      <c r="CB29" s="0" t="str">
        <f aca="false">IF('2017 calendrier opérations'!AV29="","",'2017 calendrier opérations'!AV29)</f>
        <v/>
      </c>
      <c r="CC29" s="0" t="str">
        <f aca="false">IF('2017 calendrier opérations'!AW29="","",'2017 calendrier opérations'!AW29)</f>
        <v/>
      </c>
    </row>
    <row r="30" customFormat="false" ht="13.8" hidden="false" customHeight="false" outlineLevel="0" collapsed="false">
      <c r="A30" s="28" t="n">
        <v>42763</v>
      </c>
      <c r="H30" s="28" t="n">
        <v>42794</v>
      </c>
      <c r="I30" s="0" t="s">
        <v>41</v>
      </c>
      <c r="O30" s="28" t="n">
        <v>42822</v>
      </c>
      <c r="V30" s="28" t="n">
        <v>42853</v>
      </c>
      <c r="AC30" s="28" t="n">
        <v>42883</v>
      </c>
      <c r="AJ30" s="28" t="n">
        <v>42914</v>
      </c>
      <c r="AK30" s="0" t="s">
        <v>10</v>
      </c>
      <c r="AQ30" s="28" t="n">
        <v>42944</v>
      </c>
      <c r="AX30" s="28" t="n">
        <v>42975</v>
      </c>
      <c r="BE30" s="28" t="n">
        <v>43006</v>
      </c>
      <c r="BL30" s="28" t="n">
        <v>43036</v>
      </c>
      <c r="BS30" s="28" t="n">
        <v>43067</v>
      </c>
      <c r="BZ30" s="28" t="n">
        <v>43097</v>
      </c>
      <c r="CA30" s="0" t="str">
        <f aca="false">IF('2017 calendrier opérations'!AU30="","",'2017 calendrier opérations'!AU30)</f>
        <v/>
      </c>
      <c r="CB30" s="0" t="str">
        <f aca="false">IF('2017 calendrier opérations'!AV30="","",'2017 calendrier opérations'!AV30)</f>
        <v/>
      </c>
      <c r="CC30" s="0" t="str">
        <f aca="false">IF('2017 calendrier opérations'!AW30="","",'2017 calendrier opérations'!AW30)</f>
        <v/>
      </c>
    </row>
    <row r="31" customFormat="false" ht="13.8" hidden="false" customHeight="false" outlineLevel="0" collapsed="false">
      <c r="A31" s="28" t="n">
        <v>42764</v>
      </c>
      <c r="H31" s="28"/>
      <c r="O31" s="28" t="n">
        <v>42823</v>
      </c>
      <c r="P31" s="0" t="s">
        <v>4</v>
      </c>
      <c r="V31" s="28" t="n">
        <v>42854</v>
      </c>
      <c r="W31" s="0" t="s">
        <v>4</v>
      </c>
      <c r="AC31" s="28" t="n">
        <v>42884</v>
      </c>
      <c r="AJ31" s="28" t="n">
        <v>42915</v>
      </c>
      <c r="AQ31" s="28" t="n">
        <v>42945</v>
      </c>
      <c r="AX31" s="28" t="n">
        <v>42976</v>
      </c>
      <c r="BE31" s="28" t="n">
        <v>43007</v>
      </c>
      <c r="BL31" s="28" t="n">
        <v>43037</v>
      </c>
      <c r="BS31" s="28" t="n">
        <v>43068</v>
      </c>
      <c r="BZ31" s="28" t="n">
        <v>43098</v>
      </c>
      <c r="CA31" s="0" t="str">
        <f aca="false">IF('2017 calendrier opérations'!AU31="","",'2017 calendrier opérations'!AU31)</f>
        <v/>
      </c>
      <c r="CB31" s="0" t="str">
        <f aca="false">IF('2017 calendrier opérations'!AV31="","",'2017 calendrier opérations'!AV31)</f>
        <v/>
      </c>
      <c r="CC31" s="0" t="str">
        <f aca="false">IF('2017 calendrier opérations'!AW31="","",'2017 calendrier opérations'!AW31)</f>
        <v/>
      </c>
    </row>
    <row r="32" customFormat="false" ht="13.8" hidden="false" customHeight="false" outlineLevel="0" collapsed="false">
      <c r="A32" s="28" t="n">
        <v>42765</v>
      </c>
      <c r="H32" s="28"/>
      <c r="O32" s="28" t="n">
        <v>42824</v>
      </c>
      <c r="V32" s="28" t="n">
        <v>42855</v>
      </c>
      <c r="AC32" s="28" t="n">
        <v>42885</v>
      </c>
      <c r="AJ32" s="28" t="n">
        <v>42916</v>
      </c>
      <c r="AQ32" s="28" t="n">
        <v>42946</v>
      </c>
      <c r="AX32" s="28" t="n">
        <v>42977</v>
      </c>
      <c r="BE32" s="28" t="n">
        <v>43008</v>
      </c>
      <c r="BL32" s="28" t="n">
        <v>43038</v>
      </c>
      <c r="BS32" s="28" t="n">
        <v>43069</v>
      </c>
      <c r="BZ32" s="28" t="n">
        <v>43099</v>
      </c>
      <c r="CA32" s="0" t="str">
        <f aca="false">IF('2017 calendrier opérations'!AU32="","",'2017 calendrier opérations'!AU32)</f>
        <v/>
      </c>
      <c r="CB32" s="0" t="str">
        <f aca="false">IF('2017 calendrier opérations'!AV32="","",'2017 calendrier opérations'!AV32)</f>
        <v/>
      </c>
      <c r="CC32" s="0" t="str">
        <f aca="false">IF('2017 calendrier opérations'!AW32="","",'2017 calendrier opérations'!AW32)</f>
        <v/>
      </c>
    </row>
    <row r="33" customFormat="false" ht="13.8" hidden="false" customHeight="false" outlineLevel="0" collapsed="false">
      <c r="A33" s="28" t="n">
        <v>42766</v>
      </c>
      <c r="H33" s="28"/>
      <c r="O33" s="28" t="n">
        <v>42825</v>
      </c>
      <c r="V33" s="28"/>
      <c r="AC33" s="28" t="n">
        <v>42886</v>
      </c>
      <c r="AD33" s="0" t="s">
        <v>17</v>
      </c>
      <c r="AJ33" s="28"/>
      <c r="AQ33" s="28" t="n">
        <v>42947</v>
      </c>
      <c r="AX33" s="28" t="n">
        <v>42978</v>
      </c>
      <c r="BE33" s="28"/>
      <c r="BL33" s="28" t="n">
        <v>43039</v>
      </c>
      <c r="BS33" s="28"/>
      <c r="BZ33" s="28" t="n">
        <v>43100</v>
      </c>
      <c r="CA33" s="0" t="str">
        <f aca="false">IF('2017 calendrier opérations'!AU33="","",'2017 calendrier opérations'!AU33)</f>
        <v/>
      </c>
      <c r="CB33" s="0" t="str">
        <f aca="false">IF('2017 calendrier opérations'!AV33="","",'2017 calendrier opérations'!AV33)</f>
        <v/>
      </c>
      <c r="CC33" s="0" t="str">
        <f aca="false">IF('2017 calendrier opérations'!AW33="","",'2017 calendrier opérations'!AW33)</f>
        <v/>
      </c>
    </row>
    <row r="34" customFormat="false" ht="13.8" hidden="false" customHeight="false" outlineLevel="0" collapsed="false">
      <c r="BZ34" s="0" t="str">
        <f aca="false">IF('2017 calendrier opérations'!AT34="","",'2017 calendrier opérations'!AT34)</f>
        <v/>
      </c>
      <c r="CA34" s="0" t="str">
        <f aca="false">IF('2017 calendrier opérations'!AU34="","",'2017 calendrier opérations'!AU34)</f>
        <v/>
      </c>
      <c r="CB34" s="0" t="str">
        <f aca="false">IF('2017 calendrier opérations'!AV34="","",'2017 calendrier opérations'!AV34)</f>
        <v/>
      </c>
      <c r="CC34" s="0" t="str">
        <f aca="false">IF('2017 calendrier opérations'!AW34="","",'2017 calendrier opérations'!AW34)</f>
        <v/>
      </c>
    </row>
    <row r="35" customFormat="false" ht="13.8" hidden="false" customHeight="false" outlineLevel="0" collapsed="false">
      <c r="BZ35" s="0" t="str">
        <f aca="false">IF('2017 calendrier opérations'!AT35="","",'2017 calendrier opérations'!AT35)</f>
        <v/>
      </c>
      <c r="CA35" s="0" t="str">
        <f aca="false">IF('2017 calendrier opérations'!AU35="","",'2017 calendrier opérations'!AU35)</f>
        <v/>
      </c>
      <c r="CB35" s="0" t="str">
        <f aca="false">IF('2017 calendrier opérations'!AV35="","",'2017 calendrier opérations'!AV35)</f>
        <v/>
      </c>
      <c r="CC35" s="0" t="str">
        <f aca="false">IF('2017 calendrier opérations'!AW35="","",'2017 calendrier opérations'!AW35)</f>
        <v/>
      </c>
    </row>
  </sheetData>
  <dataValidations count="1">
    <dataValidation allowBlank="true" operator="equal" showDropDown="false" showErrorMessage="true" showInputMessage="false" sqref="B3:B33 D3:D33 F3:F33 I3:I33 K3:K33 M3:M33 P3:P33 R3:R33 T3:T33 W3:W33 Y3:Y33 AA3:AA33 AD3:AD33 AF3:AF33 AH3:AH33 AK3:AK33 AM3:AM33 AO3:AO33 AR3:AR33 AT3:AT33 AV3:AV33 AY3:AY33 BA3:BA33 BC3:BC33 BF3:BF33 BH3:BH33 BJ3:BJ33 BM3:BM33 BO3:BO33 BQ3:BQ33 BT3:BT33 BV3:BV33 BX3:BX33 CA3:CA33 CC3:CC33 CE3:CE33" type="list">
      <formula1>Evnmt!$A$1:$A$50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6" ySplit="3" topLeftCell="G4" activePane="bottomRight" state="frozen"/>
      <selection pane="topLeft" activeCell="A1" activeCellId="0" sqref="A1"/>
      <selection pane="topRight" activeCell="G1" activeCellId="0" sqref="G1"/>
      <selection pane="bottomLeft" activeCell="A4" activeCellId="0" sqref="A4"/>
      <selection pane="bottomRight" activeCell="H13" activeCellId="0" sqref="H13"/>
    </sheetView>
  </sheetViews>
  <sheetFormatPr defaultRowHeight="13.8" zeroHeight="false" outlineLevelRow="0" outlineLevelCol="0"/>
  <cols>
    <col collapsed="false" customWidth="true" hidden="false" outlineLevel="0" max="1" min="1" style="29" width="36.17"/>
    <col collapsed="false" customWidth="true" hidden="false" outlineLevel="0" max="2" min="2" style="29" width="8.67"/>
    <col collapsed="false" customWidth="true" hidden="false" outlineLevel="0" max="3" min="3" style="29" width="18.2"/>
    <col collapsed="false" customWidth="true" hidden="false" outlineLevel="0" max="5" min="4" style="0" width="8.67"/>
    <col collapsed="false" customWidth="true" hidden="false" outlineLevel="0" max="6" min="6" style="0" width="63.82"/>
    <col collapsed="false" customWidth="true" hidden="false" outlineLevel="0" max="1025" min="7" style="0" width="8.67"/>
  </cols>
  <sheetData>
    <row r="1" customFormat="false" ht="13.8" hidden="false" customHeight="false" outlineLevel="0" collapsed="false">
      <c r="A1" s="30" t="s">
        <v>24</v>
      </c>
      <c r="B1" s="30" t="n">
        <v>8</v>
      </c>
      <c r="C1" s="30" t="n">
        <f aca="false">IF(ISERROR(VLOOKUP(A1,'Suivi des engagements'!$A$4:$B$24,2,0)),"pas d'engagement",B1)</f>
        <v>8</v>
      </c>
      <c r="D1" s="31" t="str">
        <f aca="false">IF(AND(A2&lt;&gt;"",A1=A2),"EFFACER","")</f>
        <v/>
      </c>
      <c r="E1" s="31" t="str">
        <f aca="false">RIGHT(A1,4)</f>
        <v> Cdy</v>
      </c>
      <c r="F1" s="32" t="s">
        <v>68</v>
      </c>
    </row>
    <row r="2" customFormat="false" ht="13.8" hidden="false" customHeight="false" outlineLevel="0" collapsed="false">
      <c r="A2" s="30" t="s">
        <v>23</v>
      </c>
      <c r="B2" s="30" t="n">
        <v>2</v>
      </c>
      <c r="C2" s="30" t="n">
        <f aca="false">IF(ISERROR(VLOOKUP(A2,'Suivi des engagements'!$A$4:$B$24,2,0)),"pas d'engagement",B2)</f>
        <v>2</v>
      </c>
      <c r="D2" s="31" t="str">
        <f aca="false">IF(AND(A3&lt;&gt;"",A2=A3),"EFFACER","")</f>
        <v/>
      </c>
      <c r="E2" s="31" t="str">
        <f aca="false">RIGHT(A2,4)</f>
        <v> Cdy</v>
      </c>
      <c r="F2" s="32" t="s">
        <v>69</v>
      </c>
    </row>
    <row r="3" customFormat="false" ht="13.8" hidden="false" customHeight="false" outlineLevel="0" collapsed="false">
      <c r="A3" s="30" t="s">
        <v>5</v>
      </c>
      <c r="B3" s="30" t="n">
        <v>1</v>
      </c>
      <c r="C3" s="30" t="n">
        <f aca="false">IF(ISERROR(VLOOKUP(A3,'Suivi des engagements'!$A$4:$B$24,2,0)),"pas d'engagement",B3)</f>
        <v>1</v>
      </c>
      <c r="D3" s="31" t="str">
        <f aca="false">IF(AND(A4&lt;&gt;"",A3=A4),"EFFACER","")</f>
        <v/>
      </c>
      <c r="E3" s="31" t="str">
        <f aca="false">RIGHT(A3,4)</f>
        <v> Cdy</v>
      </c>
      <c r="F3" s="32" t="s">
        <v>70</v>
      </c>
    </row>
    <row r="4" customFormat="false" ht="13.8" hidden="false" customHeight="false" outlineLevel="0" collapsed="false">
      <c r="A4" s="30" t="s">
        <v>6</v>
      </c>
      <c r="B4" s="30" t="n">
        <v>1</v>
      </c>
      <c r="C4" s="30" t="n">
        <f aca="false">IF(ISERROR(VLOOKUP(A4,'Suivi des engagements'!$A$4:$B$24,2,0)),"pas d'engagement",B4)</f>
        <v>1</v>
      </c>
      <c r="D4" s="31" t="str">
        <f aca="false">IF(AND(A5&lt;&gt;"",A4=A5),"EFFACER","")</f>
        <v/>
      </c>
      <c r="E4" s="31" t="str">
        <f aca="false">RIGHT(A4,4)</f>
        <v> Cdy</v>
      </c>
    </row>
    <row r="5" customFormat="false" ht="13.8" hidden="false" customHeight="false" outlineLevel="0" collapsed="false">
      <c r="A5" s="30" t="s">
        <v>11</v>
      </c>
      <c r="B5" s="30" t="n">
        <v>4</v>
      </c>
      <c r="C5" s="30" t="n">
        <f aca="false">IF(ISERROR(VLOOKUP(A5,'Suivi des engagements'!$A$4:$B$24,2,0)),"pas d'engagement",B5)</f>
        <v>4</v>
      </c>
      <c r="D5" s="31" t="str">
        <f aca="false">IF(AND(A6&lt;&gt;"",A5=A6),"EFFACER","")</f>
        <v/>
      </c>
      <c r="E5" s="31" t="str">
        <f aca="false">RIGHT(A5,4)</f>
        <v> Cdy</v>
      </c>
    </row>
    <row r="6" customFormat="false" ht="13.8" hidden="false" customHeight="false" outlineLevel="0" collapsed="false">
      <c r="A6" s="30" t="s">
        <v>4</v>
      </c>
      <c r="B6" s="30" t="n">
        <v>15</v>
      </c>
      <c r="C6" s="30" t="n">
        <f aca="false">IF(ISERROR(VLOOKUP(A6,'Suivi des engagements'!$A$4:$B$24,2,0)),"pas d'engagement",B6)</f>
        <v>15</v>
      </c>
      <c r="D6" s="31" t="str">
        <f aca="false">IF(AND(A7&lt;&gt;"",A6=A7),"EFFACER","")</f>
        <v/>
      </c>
      <c r="E6" s="31" t="str">
        <f aca="false">RIGHT(A6,4)</f>
        <v> Mdp</v>
      </c>
    </row>
    <row r="7" customFormat="false" ht="13.8" hidden="false" customHeight="false" outlineLevel="0" collapsed="false">
      <c r="A7" s="30" t="s">
        <v>10</v>
      </c>
      <c r="B7" s="30" t="n">
        <v>8</v>
      </c>
      <c r="C7" s="30" t="n">
        <f aca="false">IF(ISERROR(VLOOKUP(A7,'Suivi des engagements'!$A$4:$B$24,2,0)),"pas d'engagement",B7)</f>
        <v>8</v>
      </c>
      <c r="D7" s="31" t="str">
        <f aca="false">IF(AND(A8&lt;&gt;"",A7=A8),"EFFACER","")</f>
        <v/>
      </c>
      <c r="E7" s="31" t="str">
        <f aca="false">RIGHT(A7,4)</f>
        <v> Mdp</v>
      </c>
    </row>
    <row r="8" customFormat="false" ht="13.8" hidden="false" customHeight="false" outlineLevel="0" collapsed="false">
      <c r="A8" s="30" t="s">
        <v>9</v>
      </c>
      <c r="B8" s="30" t="n">
        <v>10</v>
      </c>
      <c r="C8" s="30" t="n">
        <f aca="false">IF(ISERROR(VLOOKUP(A8,'Suivi des engagements'!$A$4:$B$24,2,0)),"pas d'engagement",B8)</f>
        <v>10</v>
      </c>
      <c r="D8" s="31" t="str">
        <f aca="false">IF(AND(A9&lt;&gt;"",A8=A9),"EFFACER","")</f>
        <v/>
      </c>
      <c r="E8" s="31" t="str">
        <f aca="false">RIGHT(A8,4)</f>
        <v> Mdp</v>
      </c>
    </row>
    <row r="9" customFormat="false" ht="13.8" hidden="false" customHeight="false" outlineLevel="0" collapsed="false">
      <c r="A9" s="30" t="s">
        <v>8</v>
      </c>
      <c r="B9" s="30" t="n">
        <v>2</v>
      </c>
      <c r="C9" s="30" t="n">
        <f aca="false">IF(ISERROR(VLOOKUP(A9,'Suivi des engagements'!$A$4:$B$24,2,0)),"pas d'engagement",B9)</f>
        <v>2</v>
      </c>
      <c r="D9" s="31" t="str">
        <f aca="false">IF(AND(A10&lt;&gt;"",A9=A10),"EFFACER","")</f>
        <v/>
      </c>
      <c r="E9" s="31" t="str">
        <f aca="false">RIGHT(A9,4)</f>
        <v> Mdp</v>
      </c>
    </row>
    <row r="10" customFormat="false" ht="13.8" hidden="false" customHeight="false" outlineLevel="0" collapsed="false">
      <c r="A10" s="30" t="s">
        <v>7</v>
      </c>
      <c r="B10" s="30" t="n">
        <v>1</v>
      </c>
      <c r="C10" s="30" t="n">
        <f aca="false">IF(ISERROR(VLOOKUP(A10,'Suivi des engagements'!$A$4:$B$24,2,0)),"pas d'engagement",B10)</f>
        <v>1</v>
      </c>
      <c r="D10" s="31" t="str">
        <f aca="false">IF(AND(A11&lt;&gt;"",A10=A11),"EFFACER","")</f>
        <v/>
      </c>
      <c r="E10" s="31" t="str">
        <f aca="false">RIGHT(A10,4)</f>
        <v> Mdp</v>
      </c>
    </row>
    <row r="11" customFormat="false" ht="13.8" hidden="false" customHeight="false" outlineLevel="0" collapsed="false">
      <c r="A11" s="30" t="s">
        <v>22</v>
      </c>
      <c r="B11" s="30" t="n">
        <v>3</v>
      </c>
      <c r="C11" s="30" t="n">
        <f aca="false">IF(ISERROR(VLOOKUP(A11,'Suivi des engagements'!$A$4:$B$24,2,0)),"pas d'engagement",B11)</f>
        <v>3</v>
      </c>
      <c r="D11" s="31" t="str">
        <f aca="false">IF(AND(A12&lt;&gt;"",A11=A12),"EFFACER","")</f>
        <v/>
      </c>
      <c r="E11" s="31" t="str">
        <f aca="false">RIGHT(A11,4)</f>
        <v> Mdp</v>
      </c>
    </row>
    <row r="12" customFormat="false" ht="13.8" hidden="false" customHeight="false" outlineLevel="0" collapsed="false">
      <c r="A12" s="30" t="s">
        <v>66</v>
      </c>
      <c r="B12" s="30" t="n">
        <v>0</v>
      </c>
      <c r="C12" s="30" t="str">
        <f aca="false">IF(ISERROR(VLOOKUP(A12,'Suivi des engagements'!$A$4:$B$24,2,0)),"pas d'engagement",B12)</f>
        <v>pas d'engagement</v>
      </c>
      <c r="D12" s="31" t="str">
        <f aca="false">IF(AND(A13&lt;&gt;"",A12=A13),"EFFACER","")</f>
        <v/>
      </c>
      <c r="E12" s="31" t="str">
        <f aca="false">RIGHT(A12,4)</f>
        <v>aire</v>
      </c>
    </row>
    <row r="13" customFormat="false" ht="13.8" hidden="false" customHeight="false" outlineLevel="0" collapsed="false">
      <c r="A13" s="30" t="s">
        <v>62</v>
      </c>
      <c r="B13" s="30" t="n">
        <v>0</v>
      </c>
      <c r="C13" s="30" t="str">
        <f aca="false">IF(ISERROR(VLOOKUP(A13,'Suivi des engagements'!$A$4:$B$24,2,0)),"pas d'engagement",B13)</f>
        <v>pas d'engagement</v>
      </c>
      <c r="D13" s="31" t="str">
        <f aca="false">IF(AND(A14&lt;&gt;"",A13=A14),"EFFACER","")</f>
        <v/>
      </c>
      <c r="E13" s="31" t="str">
        <f aca="false">RIGHT(A13,4)</f>
        <v>ale </v>
      </c>
    </row>
    <row r="14" customFormat="false" ht="13.8" hidden="false" customHeight="false" outlineLevel="0" collapsed="false">
      <c r="A14" s="30" t="s">
        <v>21</v>
      </c>
      <c r="B14" s="30" t="n">
        <v>1</v>
      </c>
      <c r="C14" s="30" t="n">
        <f aca="false">IF(ISERROR(VLOOKUP(A14,'Suivi des engagements'!$A$4:$B$24,2,0)),"pas d'engagement",B14)</f>
        <v>1</v>
      </c>
      <c r="D14" s="31" t="str">
        <f aca="false">IF(AND(A15&lt;&gt;"",A14=A15),"EFFACER","")</f>
        <v/>
      </c>
      <c r="E14" s="31" t="str">
        <f aca="false">RIGHT(A14,4)</f>
        <v>ants</v>
      </c>
    </row>
    <row r="15" customFormat="false" ht="13.8" hidden="false" customHeight="false" outlineLevel="0" collapsed="false">
      <c r="A15" s="30" t="s">
        <v>41</v>
      </c>
      <c r="B15" s="30" t="n">
        <v>0</v>
      </c>
      <c r="C15" s="30" t="str">
        <f aca="false">IF(ISERROR(VLOOKUP(A15,'Suivi des engagements'!$A$4:$B$24,2,0)),"pas d'engagement",B15)</f>
        <v>pas d'engagement</v>
      </c>
      <c r="D15" s="31" t="str">
        <f aca="false">IF(AND(A16&lt;&gt;"",A15=A16),"EFFACER","")</f>
        <v/>
      </c>
      <c r="E15" s="31" t="str">
        <f aca="false">RIGHT(A15,4)</f>
        <v>arna</v>
      </c>
    </row>
    <row r="16" customFormat="false" ht="13.8" hidden="false" customHeight="false" outlineLevel="0" collapsed="false">
      <c r="A16" s="30" t="s">
        <v>20</v>
      </c>
      <c r="B16" s="30" t="n">
        <v>0</v>
      </c>
      <c r="C16" s="30" t="n">
        <f aca="false">IF(ISERROR(VLOOKUP(A16,'Suivi des engagements'!$A$4:$B$24,2,0)),"pas d'engagement",B16)</f>
        <v>0</v>
      </c>
      <c r="D16" s="31" t="str">
        <f aca="false">IF(AND(A17&lt;&gt;"",A16=A17),"EFFACER","")</f>
        <v/>
      </c>
      <c r="E16" s="31" t="str">
        <f aca="false">RIGHT(A16,4)</f>
        <v>atch</v>
      </c>
    </row>
    <row r="17" customFormat="false" ht="13.8" hidden="false" customHeight="false" outlineLevel="0" collapsed="false">
      <c r="A17" s="30" t="s">
        <v>71</v>
      </c>
      <c r="B17" s="30" t="n">
        <v>0</v>
      </c>
      <c r="C17" s="30" t="str">
        <f aca="false">IF(ISERROR(VLOOKUP(A17,'Suivi des engagements'!$A$4:$B$24,2,0)),"pas d'engagement",B17)</f>
        <v>pas d'engagement</v>
      </c>
      <c r="D17" s="31" t="str">
        <f aca="false">IF(AND(A18&lt;&gt;"",A17=A18),"EFFACER","")</f>
        <v/>
      </c>
      <c r="E17" s="31" t="str">
        <f aca="false">RIGHT(A17,4)</f>
        <v>cale</v>
      </c>
    </row>
    <row r="18" customFormat="false" ht="13.8" hidden="false" customHeight="false" outlineLevel="0" collapsed="false">
      <c r="A18" s="30" t="s">
        <v>64</v>
      </c>
      <c r="B18" s="30" t="n">
        <v>0</v>
      </c>
      <c r="C18" s="30" t="n">
        <f aca="false">IF(ISERROR(VLOOKUP(A18,'Suivi des engagements'!$A$4:$B$24,2,0)),"pas d'engagement",B18)</f>
        <v>0</v>
      </c>
      <c r="D18" s="31" t="str">
        <f aca="false">IF(AND(A19&lt;&gt;"",A18=A19),"EFFACER","")</f>
        <v/>
      </c>
      <c r="E18" s="31" t="str">
        <f aca="false">RIGHT(A18,4)</f>
        <v>cirp</v>
      </c>
    </row>
    <row r="19" customFormat="false" ht="13.8" hidden="false" customHeight="false" outlineLevel="0" collapsed="false">
      <c r="A19" s="30" t="s">
        <v>18</v>
      </c>
      <c r="B19" s="30" t="n">
        <v>0</v>
      </c>
      <c r="C19" s="30" t="n">
        <f aca="false">IF(ISERROR(VLOOKUP(A19,'Suivi des engagements'!$A$4:$B$24,2,0)),"pas d'engagement",B19)</f>
        <v>0</v>
      </c>
      <c r="D19" s="31" t="str">
        <f aca="false">IF(AND(A20&lt;&gt;"",A19=A20),"EFFACER","")</f>
        <v/>
      </c>
      <c r="E19" s="31" t="str">
        <f aca="false">RIGHT(A19,4)</f>
        <v>dere</v>
      </c>
    </row>
    <row r="20" customFormat="false" ht="13.8" hidden="false" customHeight="false" outlineLevel="0" collapsed="false">
      <c r="A20" s="30" t="s">
        <v>61</v>
      </c>
      <c r="B20" s="30" t="n">
        <v>0</v>
      </c>
      <c r="C20" s="30" t="str">
        <f aca="false">IF(ISERROR(VLOOKUP(A20,'Suivi des engagements'!$A$4:$B$24,2,0)),"pas d'engagement",B20)</f>
        <v>pas d'engagement</v>
      </c>
      <c r="D20" s="31" t="str">
        <f aca="false">IF(AND(A21&lt;&gt;"",A20=A21),"EFFACER","")</f>
        <v/>
      </c>
      <c r="E20" s="31" t="str">
        <f aca="false">RIGHT(A20,4)</f>
        <v>eaux</v>
      </c>
    </row>
    <row r="21" customFormat="false" ht="13.8" hidden="false" customHeight="false" outlineLevel="0" collapsed="false">
      <c r="A21" s="30" t="s">
        <v>17</v>
      </c>
      <c r="B21" s="30" t="n">
        <v>0</v>
      </c>
      <c r="C21" s="30" t="n">
        <f aca="false">IF(ISERROR(VLOOKUP(A21,'Suivi des engagements'!$A$4:$B$24,2,0)),"pas d'engagement",B21)</f>
        <v>0</v>
      </c>
      <c r="D21" s="31" t="str">
        <f aca="false">IF(AND(A22&lt;&gt;"",A21=A22),"EFFACER","")</f>
        <v/>
      </c>
      <c r="E21" s="31" t="str">
        <f aca="false">RIGHT(A21,4)</f>
        <v>erdy</v>
      </c>
    </row>
    <row r="22" customFormat="false" ht="13.8" hidden="false" customHeight="false" outlineLevel="0" collapsed="false">
      <c r="A22" s="30" t="s">
        <v>16</v>
      </c>
      <c r="B22" s="30" t="n">
        <v>0</v>
      </c>
      <c r="C22" s="30" t="n">
        <f aca="false">IF(ISERROR(VLOOKUP(A22,'Suivi des engagements'!$A$4:$B$24,2,0)),"pas d'engagement",B22)</f>
        <v>0</v>
      </c>
      <c r="D22" s="31" t="str">
        <f aca="false">IF(AND(A23&lt;&gt;"",A22=A23),"EFFACER","")</f>
        <v/>
      </c>
      <c r="E22" s="31" t="str">
        <f aca="false">RIGHT(A22,4)</f>
        <v>eta </v>
      </c>
    </row>
    <row r="23" customFormat="false" ht="13.8" hidden="false" customHeight="false" outlineLevel="0" collapsed="false">
      <c r="A23" s="30" t="s">
        <v>15</v>
      </c>
      <c r="B23" s="30" t="n">
        <v>17</v>
      </c>
      <c r="C23" s="30" t="n">
        <f aca="false">IF(ISERROR(VLOOKUP(A23,'Suivi des engagements'!$A$4:$B$24,2,0)),"pas d'engagement",B23)</f>
        <v>17</v>
      </c>
      <c r="D23" s="31" t="str">
        <f aca="false">IF(AND(A24&lt;&gt;"",A23=A24),"EFFACER","")</f>
        <v/>
      </c>
      <c r="E23" s="31" t="str">
        <f aca="false">RIGHT(A23,4)</f>
        <v>euls</v>
      </c>
    </row>
    <row r="24" customFormat="false" ht="13.8" hidden="false" customHeight="false" outlineLevel="0" collapsed="false">
      <c r="A24" s="30" t="s">
        <v>65</v>
      </c>
      <c r="B24" s="30" t="n">
        <v>0</v>
      </c>
      <c r="C24" s="30" t="str">
        <f aca="false">IF(ISERROR(VLOOKUP(A24,'Suivi des engagements'!$A$4:$B$24,2,0)),"pas d'engagement",B24)</f>
        <v>pas d'engagement</v>
      </c>
      <c r="D24" s="31" t="str">
        <f aca="false">IF(AND(A25&lt;&gt;"",A24=A25),"EFFACER","")</f>
        <v/>
      </c>
      <c r="E24" s="31" t="str">
        <f aca="false">RIGHT(A24,4)</f>
        <v>Gala</v>
      </c>
    </row>
    <row r="25" customFormat="false" ht="13.8" hidden="false" customHeight="false" outlineLevel="0" collapsed="false">
      <c r="A25" s="30" t="s">
        <v>14</v>
      </c>
      <c r="B25" s="30" t="n">
        <v>0</v>
      </c>
      <c r="C25" s="30" t="n">
        <f aca="false">IF(ISERROR(VLOOKUP(A25,'Suivi des engagements'!$A$4:$B$24,2,0)),"pas d'engagement",B25)</f>
        <v>0</v>
      </c>
      <c r="D25" s="31" t="str">
        <f aca="false">IF(AND(A26&lt;&gt;"",A25=A26),"EFFACER","")</f>
        <v/>
      </c>
      <c r="E25" s="31" t="str">
        <f aca="false">RIGHT(A25,4)</f>
        <v>Hand</v>
      </c>
    </row>
    <row r="26" customFormat="false" ht="13.8" hidden="false" customHeight="false" outlineLevel="0" collapsed="false">
      <c r="A26" s="30" t="s">
        <v>45</v>
      </c>
      <c r="B26" s="30" t="n">
        <v>0</v>
      </c>
      <c r="C26" s="30" t="str">
        <f aca="false">IF(ISERROR(VLOOKUP(A26,'Suivi des engagements'!$A$4:$B$24,2,0)),"pas d'engagement",B26)</f>
        <v>pas d'engagement</v>
      </c>
      <c r="D26" s="31" t="str">
        <f aca="false">IF(AND(A27&lt;&gt;"",A26=A27),"EFFACER","")</f>
        <v/>
      </c>
      <c r="E26" s="31" t="str">
        <f aca="false">RIGHT(A26,4)</f>
        <v>isie</v>
      </c>
    </row>
    <row r="27" customFormat="false" ht="13.8" hidden="false" customHeight="false" outlineLevel="0" collapsed="false">
      <c r="A27" s="30" t="s">
        <v>63</v>
      </c>
      <c r="B27" s="30" t="n">
        <v>0</v>
      </c>
      <c r="C27" s="30" t="str">
        <f aca="false">IF(ISERROR(VLOOKUP(A27,'Suivi des engagements'!$A$4:$B$24,2,0)),"pas d'engagement",B27)</f>
        <v>pas d'engagement</v>
      </c>
      <c r="D27" s="31" t="str">
        <f aca="false">IF(AND(A28&lt;&gt;"",A27=A28),"EFFACER","")</f>
        <v/>
      </c>
      <c r="E27" s="31" t="str">
        <f aca="false">RIGHT(A27,4)</f>
        <v>oupe</v>
      </c>
    </row>
    <row r="28" customFormat="false" ht="13.8" hidden="false" customHeight="false" outlineLevel="0" collapsed="false">
      <c r="A28" s="30" t="s">
        <v>13</v>
      </c>
      <c r="B28" s="30" t="n">
        <v>0</v>
      </c>
      <c r="C28" s="30" t="n">
        <f aca="false">IF(ISERROR(VLOOKUP(A28,'Suivi des engagements'!$A$4:$B$24,2,0)),"pas d'engagement",B28)</f>
        <v>0</v>
      </c>
      <c r="D28" s="31" t="str">
        <f aca="false">IF(AND(A29&lt;&gt;"",A28=A29),"EFFACER","")</f>
        <v/>
      </c>
      <c r="E28" s="31" t="str">
        <f aca="false">RIGHT(A28,4)</f>
        <v>Rêve</v>
      </c>
    </row>
    <row r="29" customFormat="false" ht="13.8" hidden="false" customHeight="false" outlineLevel="0" collapsed="false">
      <c r="A29" s="30" t="s">
        <v>67</v>
      </c>
      <c r="B29" s="30" t="n">
        <v>0</v>
      </c>
      <c r="C29" s="30" t="str">
        <f aca="false">IF(ISERROR(VLOOKUP(A29,'Suivi des engagements'!$A$4:$B$24,2,0)),"pas d'engagement",B29)</f>
        <v>pas d'engagement</v>
      </c>
      <c r="D29" s="31" t="str">
        <f aca="false">IF(AND(A30&lt;&gt;"",A29=A30),"EFFACER","")</f>
        <v/>
      </c>
      <c r="E29" s="31" t="str">
        <f aca="false">RIGHT(A29,4)</f>
        <v>rict</v>
      </c>
    </row>
    <row r="30" customFormat="false" ht="13.8" hidden="false" customHeight="false" outlineLevel="0" collapsed="false">
      <c r="A30" s="30" t="s">
        <v>12</v>
      </c>
      <c r="B30" s="30" t="n">
        <v>5</v>
      </c>
      <c r="C30" s="30" t="n">
        <f aca="false">IF(ISERROR(VLOOKUP(A30,'Suivi des engagements'!$A$4:$B$24,2,0)),"pas d'engagement",B30)</f>
        <v>5</v>
      </c>
      <c r="D30" s="31" t="str">
        <f aca="false">IF(AND(A31&lt;&gt;"",A30=A31),"EFFACER","")</f>
        <v/>
      </c>
      <c r="E30" s="31" t="str">
        <f aca="false">RIGHT(A30,4)</f>
        <v>sage</v>
      </c>
    </row>
    <row r="31" customFormat="false" ht="13.8" hidden="false" customHeight="false" outlineLevel="0" collapsed="false">
      <c r="A31" s="33"/>
      <c r="B31" s="33"/>
      <c r="C31" s="33"/>
      <c r="D31" s="31" t="str">
        <f aca="false">IF(AND(A32&lt;&gt;"",A31=A32),"EFFACER","")</f>
        <v/>
      </c>
      <c r="E31" s="31" t="str">
        <f aca="false">RIGHT(A31,4)</f>
        <v/>
      </c>
    </row>
    <row r="32" customFormat="false" ht="13.8" hidden="false" customHeight="false" outlineLevel="0" collapsed="false">
      <c r="A32" s="34"/>
      <c r="B32" s="34"/>
      <c r="C32" s="34"/>
      <c r="D32" s="31" t="str">
        <f aca="false">IF(AND(A33&lt;&gt;"",A32=A33),"EFFACER","")</f>
        <v/>
      </c>
      <c r="E32" s="31" t="str">
        <f aca="false">RIGHT(A32,4)</f>
        <v/>
      </c>
    </row>
    <row r="33" customFormat="false" ht="13.8" hidden="false" customHeight="false" outlineLevel="0" collapsed="false">
      <c r="A33" s="34"/>
      <c r="B33" s="34"/>
      <c r="C33" s="34"/>
      <c r="D33" s="31" t="str">
        <f aca="false">IF(AND(A34&lt;&gt;"",A33=A34),"EFFACER","")</f>
        <v/>
      </c>
      <c r="E33" s="31" t="str">
        <f aca="false">RIGHT(A33,4)</f>
        <v/>
      </c>
    </row>
    <row r="34" customFormat="false" ht="13.8" hidden="false" customHeight="false" outlineLevel="0" collapsed="false">
      <c r="A34" s="34"/>
      <c r="B34" s="34"/>
      <c r="C34" s="34"/>
      <c r="D34" s="31" t="str">
        <f aca="false">IF(AND(A35&lt;&gt;"",A34=A35),"EFFACER","")</f>
        <v/>
      </c>
      <c r="E34" s="31" t="str">
        <f aca="false">RIGHT(A34,4)</f>
        <v/>
      </c>
    </row>
    <row r="35" customFormat="false" ht="13.8" hidden="false" customHeight="false" outlineLevel="0" collapsed="false">
      <c r="A35" s="34"/>
      <c r="B35" s="34"/>
      <c r="C35" s="34"/>
      <c r="D35" s="31" t="str">
        <f aca="false">IF(AND(A36&lt;&gt;"",A35=A36),"EFFACER","")</f>
        <v/>
      </c>
      <c r="E35" s="31" t="str">
        <f aca="false">RIGHT(A35,4)</f>
        <v/>
      </c>
    </row>
    <row r="36" customFormat="false" ht="13.8" hidden="false" customHeight="false" outlineLevel="0" collapsed="false">
      <c r="A36" s="34"/>
      <c r="B36" s="34"/>
      <c r="C36" s="34"/>
      <c r="D36" s="31" t="str">
        <f aca="false">IF(AND(A37&lt;&gt;"",A36=A37),"EFFACER","")</f>
        <v/>
      </c>
      <c r="E36" s="31" t="str">
        <f aca="false">RIGHT(A36,4)</f>
        <v/>
      </c>
    </row>
    <row r="37" customFormat="false" ht="13.8" hidden="false" customHeight="false" outlineLevel="0" collapsed="false">
      <c r="A37" s="34"/>
      <c r="B37" s="34"/>
      <c r="C37" s="34"/>
      <c r="D37" s="31" t="str">
        <f aca="false">IF(AND(A38&lt;&gt;"",A37=A38),"EFFACER","")</f>
        <v/>
      </c>
      <c r="E37" s="31" t="str">
        <f aca="false">RIGHT(A37,4)</f>
        <v/>
      </c>
    </row>
    <row r="38" customFormat="false" ht="13.8" hidden="false" customHeight="false" outlineLevel="0" collapsed="false">
      <c r="A38" s="34"/>
      <c r="B38" s="34"/>
      <c r="C38" s="34"/>
      <c r="D38" s="31" t="str">
        <f aca="false">IF(AND(A39&lt;&gt;"",A38=A39),"EFFACER","")</f>
        <v/>
      </c>
      <c r="E38" s="31" t="str">
        <f aca="false">RIGHT(A38,4)</f>
        <v/>
      </c>
    </row>
    <row r="39" customFormat="false" ht="13.8" hidden="false" customHeight="false" outlineLevel="0" collapsed="false">
      <c r="A39" s="34"/>
      <c r="B39" s="34"/>
      <c r="C39" s="34"/>
      <c r="D39" s="31" t="str">
        <f aca="false">IF(AND(A40&lt;&gt;"",A39=A40),"EFFACER","")</f>
        <v/>
      </c>
      <c r="E39" s="31" t="str">
        <f aca="false">RIGHT(A39,4)</f>
        <v/>
      </c>
    </row>
    <row r="40" customFormat="false" ht="13.8" hidden="false" customHeight="false" outlineLevel="0" collapsed="false">
      <c r="A40" s="34"/>
      <c r="B40" s="34"/>
      <c r="C40" s="34"/>
      <c r="D40" s="31" t="str">
        <f aca="false">IF(AND(A41&lt;&gt;"",A40=A41),"EFFACER","")</f>
        <v/>
      </c>
      <c r="E40" s="31" t="str">
        <f aca="false">RIGHT(A40,4)</f>
        <v/>
      </c>
    </row>
    <row r="41" customFormat="false" ht="13.8" hidden="false" customHeight="false" outlineLevel="0" collapsed="false">
      <c r="A41" s="34"/>
      <c r="B41" s="34"/>
      <c r="C41" s="34"/>
      <c r="D41" s="31" t="str">
        <f aca="false">IF(AND(A42&lt;&gt;"",A41=A42),"EFFACER","")</f>
        <v/>
      </c>
      <c r="E41" s="31" t="str">
        <f aca="false">RIGHT(A41,4)</f>
        <v/>
      </c>
    </row>
    <row r="42" customFormat="false" ht="13.8" hidden="false" customHeight="false" outlineLevel="0" collapsed="false">
      <c r="A42" s="34"/>
      <c r="B42" s="34"/>
      <c r="C42" s="34"/>
      <c r="D42" s="31" t="str">
        <f aca="false">IF(AND(A43&lt;&gt;"",A42=A43),"EFFACER","")</f>
        <v/>
      </c>
      <c r="E42" s="31" t="str">
        <f aca="false">RIGHT(A42,4)</f>
        <v/>
      </c>
    </row>
    <row r="43" customFormat="false" ht="13.8" hidden="false" customHeight="false" outlineLevel="0" collapsed="false">
      <c r="A43" s="33"/>
      <c r="B43" s="33"/>
      <c r="C43" s="33"/>
      <c r="D43" s="31" t="str">
        <f aca="false">IF(AND(A44&lt;&gt;"",A43=A44),"EFFACER","")</f>
        <v/>
      </c>
      <c r="E43" s="31" t="str">
        <f aca="false">RIGHT(A43,4)</f>
        <v/>
      </c>
    </row>
    <row r="44" customFormat="false" ht="13.8" hidden="false" customHeight="false" outlineLevel="0" collapsed="false">
      <c r="A44" s="33"/>
      <c r="B44" s="33"/>
      <c r="C44" s="33"/>
      <c r="D44" s="31" t="str">
        <f aca="false">IF(AND(A45&lt;&gt;"",A44=A45),"EFFACER","")</f>
        <v/>
      </c>
      <c r="E44" s="31" t="str">
        <f aca="false">RIGHT(A44,4)</f>
        <v/>
      </c>
    </row>
    <row r="45" customFormat="false" ht="13.8" hidden="false" customHeight="false" outlineLevel="0" collapsed="false">
      <c r="A45" s="33"/>
      <c r="B45" s="33"/>
      <c r="C45" s="33"/>
      <c r="D45" s="31" t="str">
        <f aca="false">IF(AND(A46&lt;&gt;"",A45=A46),"EFFACER","")</f>
        <v/>
      </c>
      <c r="E45" s="31" t="str">
        <f aca="false">RIGHT(A45,4)</f>
        <v/>
      </c>
    </row>
    <row r="46" customFormat="false" ht="13.8" hidden="false" customHeight="false" outlineLevel="0" collapsed="false">
      <c r="A46" s="34"/>
      <c r="B46" s="34"/>
      <c r="C46" s="34"/>
      <c r="D46" s="31" t="str">
        <f aca="false">IF(AND(A47&lt;&gt;"",A46=A47),"EFFACER","")</f>
        <v/>
      </c>
      <c r="E46" s="31" t="str">
        <f aca="false">RIGHT(A46,4)</f>
        <v/>
      </c>
    </row>
    <row r="47" customFormat="false" ht="13.8" hidden="false" customHeight="false" outlineLevel="0" collapsed="false">
      <c r="A47" s="34"/>
      <c r="B47" s="34"/>
      <c r="C47" s="34"/>
      <c r="D47" s="31" t="str">
        <f aca="false">IF(AND(A48&lt;&gt;"",A47=A48),"EFFACER","")</f>
        <v/>
      </c>
      <c r="E47" s="31" t="str">
        <f aca="false">RIGHT(A47,4)</f>
        <v/>
      </c>
    </row>
    <row r="48" customFormat="false" ht="13.8" hidden="false" customHeight="false" outlineLevel="0" collapsed="false">
      <c r="A48" s="34"/>
      <c r="B48" s="34"/>
      <c r="C48" s="34"/>
      <c r="D48" s="31" t="str">
        <f aca="false">IF(AND(A49&lt;&gt;"",A48=A49),"EFFACER","")</f>
        <v/>
      </c>
      <c r="E48" s="31" t="str">
        <f aca="false">RIGHT(A48,4)</f>
        <v/>
      </c>
    </row>
    <row r="49" customFormat="false" ht="13.8" hidden="false" customHeight="false" outlineLevel="0" collapsed="false">
      <c r="A49" s="34"/>
      <c r="B49" s="34"/>
      <c r="C49" s="34"/>
      <c r="D49" s="31" t="str">
        <f aca="false">IF(AND(A50&lt;&gt;"",A49=A50),"EFFACER","")</f>
        <v/>
      </c>
      <c r="E49" s="31" t="str">
        <f aca="false">RIGHT(A49,4)</f>
        <v/>
      </c>
    </row>
    <row r="50" customFormat="false" ht="13.8" hidden="false" customHeight="false" outlineLevel="0" collapsed="false">
      <c r="A50" s="34"/>
      <c r="B50" s="34"/>
      <c r="C50" s="34"/>
      <c r="D50" s="31" t="str">
        <f aca="false">IF(AND(A51&lt;&gt;"",A50=A51),"EFFACER","")</f>
        <v/>
      </c>
      <c r="E50" s="31" t="str">
        <f aca="false">RIGHT(A50,4)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2017-08-18T14:47:15Z</dcterms:created>
  <dc:creator>DELANNOY Sabrina</dc:creator>
  <dc:description/>
  <dc:language>fr-FR</dc:language>
  <cp:lastModifiedBy/>
  <cp:lastPrinted>2017-08-21T15:47:21Z</cp:lastPrinted>
  <dcterms:modified xsi:type="dcterms:W3CDTF">2017-08-29T09:57:46Z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