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1"/>
  </bookViews>
  <sheets>
    <sheet name="Sem40" sheetId="1" state="visible" r:id="rId2"/>
    <sheet name="Sem41" sheetId="2" state="visible" r:id="rId3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<sst xmlns="http://schemas.openxmlformats.org/spreadsheetml/2006/main" count="34" uniqueCount="11">
  <si>
    <t xml:space="preserve">supposons que nous sommes le 1er octobre</t>
  </si>
  <si>
    <t xml:space="preserve">Semaine</t>
  </si>
  <si>
    <t xml:space="preserve">Mois</t>
  </si>
  <si>
    <t xml:space="preserve">Trimestre</t>
  </si>
  <si>
    <t xml:space="preserve">Ventes</t>
  </si>
  <si>
    <t xml:space="preserve">Achats</t>
  </si>
  <si>
    <t xml:space="preserve">Bénéf Brut</t>
  </si>
  <si>
    <t xml:space="preserve">Pourcentage</t>
  </si>
  <si>
    <t xml:space="preserve">les montants sont les mêmes car nous sommes en début de mois et en début du 4ième trimestre</t>
  </si>
  <si>
    <t xml:space="preserve">passons à l'onglet suivant ====&gt;</t>
  </si>
  <si>
    <t xml:space="preserve">j’ai modifié les montants en semaine 40 pour vérifier le bon fonctionnement des formules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</si>
</sst>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MM/DD/YYYY"/>
    <numFmt numFmtId="166" formatCode="0\ %"/>
    <numFmt numFmtId="167" formatCode="0"/>
  </numFmts>
  <fonts count="5">
    <font>
      <sz val="11"/>
      <color rgb="FF000000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4"/>
      <color rgb="FFFF0000"/>
      <name val="Calibri"/>
      <family val="2"/>
      <charset val="1"/>
    </font>
  </fonts>
  <fills count="6">
    <fill>
      <patternFill patternType="none"/>
    </fill>
    <fill>
      <patternFill patternType="gray125"/>
    </fill>
    <fill>
      <patternFill patternType="solid">
        <fgColor rgb="FFFFE699"/>
        <bgColor rgb="FFFFCC99"/>
      </patternFill>
    </fill>
    <fill>
      <patternFill patternType="solid">
        <fgColor rgb="FFC5E0B4"/>
        <bgColor rgb="FFDAE3F3"/>
      </patternFill>
    </fill>
    <fill>
      <patternFill patternType="solid">
        <fgColor rgb="FFDAE3F3"/>
        <bgColor rgb="FFCCFFFF"/>
      </patternFill>
    </fill>
    <fill>
      <patternFill patternType="solid">
        <fgColor rgb="FFFFFFFF"/>
        <bgColor rgb="FFFFFFCC"/>
      </patternFill>
    </fill>
  </fills>
  <borders count="2">
    <border diagonalUp="false" diagonalDown="false">
      <left/>
      <right/>
      <top/>
      <bottom/>
      <diagonal/>
    </border>
    <border diagonalUp="false" diagonalDown="false">
      <left style="medium"/>
      <right style="medium"/>
      <top style="medium"/>
      <bottom style="medium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166" fontId="0" fillId="0" borderId="0" applyFont="true" applyBorder="false" applyAlignment="true" applyProtection="false">
      <alignment horizontal="general" vertical="bottom" textRotation="0" wrapText="false" indent="0" shrinkToFit="false"/>
    </xf>
  </cellStyleXfs>
  <cellXfs count="17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2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3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4" borderId="0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2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3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4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0" fillId="2" borderId="0" xfId="19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0" fillId="3" borderId="0" xfId="19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6" fontId="0" fillId="4" borderId="0" xfId="19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7" fontId="0" fillId="3" borderId="0" xfId="19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0" fillId="5" borderId="0" xfId="19" applyFont="true" applyBorder="true" applyAlignment="true" applyProtection="true">
      <alignment horizontal="general" vertical="bottom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5E0B4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DAE3F3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E6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I25"/>
  <sheetViews>
    <sheetView showFormulas="false" showGridLines="true" showRowColHeaders="true" showZeros="true" rightToLeft="false" tabSelected="false" showOutlineSymbols="true" defaultGridColor="true" view="normal" topLeftCell="A7" colorId="64" zoomScale="100" zoomScaleNormal="100" zoomScalePageLayoutView="100" workbookViewId="0">
      <selection pane="topLeft" activeCell="C18" activeCellId="0" sqref="C18"/>
    </sheetView>
  </sheetViews>
  <sheetFormatPr defaultRowHeight="15" zeroHeight="false" outlineLevelRow="0" outlineLevelCol="0"/>
  <cols>
    <col collapsed="false" customWidth="true" hidden="false" outlineLevel="0" max="1025" min="1" style="0" width="10.67"/>
  </cols>
  <sheetData>
    <row r="1" customFormat="false" ht="15" hidden="false" customHeight="false" outlineLevel="0" collapsed="false">
      <c r="A1" s="0" t="e">
        <f aca="false">feuilprec(A1)</f>
        <v>#NAME?</v>
      </c>
    </row>
    <row r="8" customFormat="false" ht="15" hidden="false" customHeight="false" outlineLevel="0" collapsed="false">
      <c r="C8" s="1" t="n">
        <v>43009</v>
      </c>
    </row>
    <row r="12" customFormat="false" ht="15" hidden="false" customHeight="false" outlineLevel="0" collapsed="false">
      <c r="B12" s="0" t="s">
        <v>0</v>
      </c>
    </row>
    <row r="16" customFormat="false" ht="15" hidden="false" customHeight="false" outlineLevel="0" collapsed="false">
      <c r="B16" s="2" t="s">
        <v>1</v>
      </c>
      <c r="C16" s="2"/>
      <c r="E16" s="3" t="s">
        <v>2</v>
      </c>
      <c r="F16" s="3"/>
      <c r="H16" s="4" t="s">
        <v>3</v>
      </c>
      <c r="I16" s="4"/>
    </row>
    <row r="17" customFormat="false" ht="15" hidden="false" customHeight="false" outlineLevel="0" collapsed="false">
      <c r="B17" s="5" t="s">
        <v>4</v>
      </c>
      <c r="C17" s="5" t="n">
        <v>4753</v>
      </c>
      <c r="E17" s="6" t="s">
        <v>4</v>
      </c>
      <c r="F17" s="6" t="n">
        <f aca="false">C17</f>
        <v>4753</v>
      </c>
      <c r="H17" s="7" t="s">
        <v>4</v>
      </c>
      <c r="I17" s="7" t="n">
        <f aca="false">C17</f>
        <v>4753</v>
      </c>
    </row>
    <row r="18" customFormat="false" ht="15" hidden="false" customHeight="false" outlineLevel="0" collapsed="false">
      <c r="B18" s="5" t="s">
        <v>5</v>
      </c>
      <c r="C18" s="5" t="n">
        <v>2769</v>
      </c>
      <c r="E18" s="6" t="s">
        <v>5</v>
      </c>
      <c r="F18" s="6" t="n">
        <f aca="false">C18+4000</f>
        <v>6769</v>
      </c>
      <c r="H18" s="7" t="s">
        <v>5</v>
      </c>
      <c r="I18" s="7" t="n">
        <f aca="false">F18+562</f>
        <v>7331</v>
      </c>
    </row>
    <row r="19" customFormat="false" ht="15.75" hidden="false" customHeight="false" outlineLevel="0" collapsed="false">
      <c r="B19" s="5"/>
      <c r="C19" s="5"/>
      <c r="E19" s="6"/>
      <c r="F19" s="6" t="n">
        <f aca="false">C19</f>
        <v>0</v>
      </c>
      <c r="H19" s="7"/>
      <c r="I19" s="7" t="n">
        <f aca="false">C19</f>
        <v>0</v>
      </c>
    </row>
    <row r="20" customFormat="false" ht="15.75" hidden="false" customHeight="false" outlineLevel="0" collapsed="false">
      <c r="A20" s="8"/>
      <c r="B20" s="5" t="s">
        <v>6</v>
      </c>
      <c r="C20" s="5" t="n">
        <f aca="false">C17-C18</f>
        <v>1984</v>
      </c>
      <c r="E20" s="6" t="s">
        <v>6</v>
      </c>
      <c r="F20" s="6" t="n">
        <f aca="false">C20</f>
        <v>1984</v>
      </c>
      <c r="H20" s="7" t="s">
        <v>6</v>
      </c>
      <c r="I20" s="7" t="n">
        <f aca="false">C20</f>
        <v>1984</v>
      </c>
    </row>
    <row r="21" customFormat="false" ht="15" hidden="false" customHeight="false" outlineLevel="0" collapsed="false">
      <c r="B21" s="5" t="s">
        <v>7</v>
      </c>
      <c r="C21" s="9" t="n">
        <f aca="false">(C17-C18)/C18</f>
        <v>0.716504153123871</v>
      </c>
      <c r="E21" s="6" t="s">
        <v>7</v>
      </c>
      <c r="F21" s="10" t="n">
        <f aca="false">C21</f>
        <v>0.716504153123871</v>
      </c>
      <c r="H21" s="7" t="s">
        <v>7</v>
      </c>
      <c r="I21" s="11" t="n">
        <f aca="false">C21</f>
        <v>0.716504153123871</v>
      </c>
    </row>
    <row r="24" customFormat="false" ht="15" hidden="false" customHeight="false" outlineLevel="0" collapsed="false">
      <c r="B24" s="0" t="s">
        <v>8</v>
      </c>
    </row>
    <row r="25" customFormat="false" ht="15" hidden="false" customHeight="false" outlineLevel="0" collapsed="false">
      <c r="B25" s="0" t="s">
        <v>9</v>
      </c>
    </row>
  </sheetData>
  <mergeCells count="3">
    <mergeCell ref="B16:C16"/>
    <mergeCell ref="E16:F16"/>
    <mergeCell ref="H16:I16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I24"/>
  <sheetViews>
    <sheetView showFormulas="false" showGridLines="true" showRowColHeaders="true" showZeros="true" rightToLeft="false" tabSelected="true" showOutlineSymbols="true" defaultGridColor="true" view="normal" topLeftCell="A7" colorId="64" zoomScale="100" zoomScaleNormal="100" zoomScalePageLayoutView="100" workbookViewId="0">
      <selection pane="topLeft" activeCell="M18" activeCellId="0" sqref="M18"/>
    </sheetView>
  </sheetViews>
  <sheetFormatPr defaultRowHeight="15" zeroHeight="false" outlineLevelRow="0" outlineLevelCol="0"/>
  <cols>
    <col collapsed="false" customWidth="true" hidden="false" outlineLevel="0" max="2" min="1" style="0" width="10.67"/>
    <col collapsed="false" customWidth="true" hidden="false" outlineLevel="0" max="3" min="3" style="0" width="12.13"/>
    <col collapsed="false" customWidth="true" hidden="false" outlineLevel="0" max="1025" min="4" style="0" width="10.67"/>
  </cols>
  <sheetData>
    <row r="1" customFormat="false" ht="15" hidden="false" customHeight="false" outlineLevel="0" collapsed="false">
      <c r="A1" s="0" t="e">
        <f aca="false">feuilprec(A1)</f>
        <v>#NAME?</v>
      </c>
    </row>
    <row r="7" customFormat="false" ht="13.8" hidden="false" customHeight="false" outlineLevel="0" collapsed="false"/>
    <row r="8" customFormat="false" ht="17.35" hidden="false" customHeight="false" outlineLevel="0" collapsed="false">
      <c r="C8" s="1" t="n">
        <v>43016</v>
      </c>
      <c r="G8" s="12" t="n">
        <f aca="false">WEEKNUM(C8)</f>
        <v>41</v>
      </c>
      <c r="H8" s="0" t="str">
        <f aca="false">_xlfn.FORMULATEXT(G8)</f>
        <v>=NO.SEMAINE(C8)</v>
      </c>
    </row>
    <row r="9" customFormat="false" ht="13.8" hidden="false" customHeight="false" outlineLevel="0" collapsed="false">
      <c r="F9" s="13"/>
    </row>
    <row r="10" customFormat="false" ht="13.8" hidden="false" customHeight="false" outlineLevel="0" collapsed="false"/>
    <row r="11" customFormat="false" ht="13.8" hidden="false" customHeight="false" outlineLevel="0" collapsed="false"/>
    <row r="12" customFormat="false" ht="13.8" hidden="false" customHeight="false" outlineLevel="0" collapsed="false"/>
    <row r="13" customFormat="false" ht="15" hidden="false" customHeight="false" outlineLevel="0" collapsed="false">
      <c r="H13" s="0" t="s">
        <v>10</v>
      </c>
    </row>
    <row r="16" customFormat="false" ht="15" hidden="false" customHeight="false" outlineLevel="0" collapsed="false">
      <c r="B16" s="2" t="s">
        <v>1</v>
      </c>
      <c r="C16" s="2"/>
      <c r="E16" s="3" t="s">
        <v>2</v>
      </c>
      <c r="F16" s="3"/>
      <c r="H16" s="4" t="s">
        <v>3</v>
      </c>
      <c r="I16" s="4"/>
    </row>
    <row r="17" customFormat="false" ht="15" hidden="false" customHeight="false" outlineLevel="0" collapsed="false">
      <c r="B17" s="5" t="s">
        <v>4</v>
      </c>
      <c r="C17" s="5" t="n">
        <v>6257</v>
      </c>
      <c r="E17" s="6" t="s">
        <v>4</v>
      </c>
      <c r="F17" s="14" t="n">
        <f aca="true">INDIRECT(IF(WEEKNUM(C8)&lt;10,"Sem0"&amp;WEEKNUM(C8)-1&amp;"!f17","Sem"&amp;WEEKNUM(C8)-1&amp;"!f17"))+Sem41!C17</f>
        <v>11010</v>
      </c>
      <c r="H17" s="7" t="s">
        <v>4</v>
      </c>
      <c r="I17" s="7" t="n">
        <f aca="true">INDIRECT(IF(WEEKNUM(C8)&lt;10,"Sem0"&amp;WEEKNUM(C8)-1&amp;"!i17","Sem"&amp;WEEKNUM(C8)-1&amp;"!i17"))+Sem41!C17</f>
        <v>11010</v>
      </c>
    </row>
    <row r="18" customFormat="false" ht="15" hidden="false" customHeight="false" outlineLevel="0" collapsed="false">
      <c r="B18" s="5" t="s">
        <v>5</v>
      </c>
      <c r="C18" s="5" t="n">
        <v>3250</v>
      </c>
      <c r="E18" s="6" t="s">
        <v>5</v>
      </c>
      <c r="F18" s="14" t="n">
        <f aca="true">INDIRECT(IF(WEEKNUM(C8)&lt;10,"Sem0"&amp;WEEKNUM(C8)-1&amp;"!f18","Sem"&amp;WEEKNUM(C8)-1&amp;"!f18"))+Sem41!C18</f>
        <v>10019</v>
      </c>
      <c r="H18" s="7" t="s">
        <v>5</v>
      </c>
      <c r="I18" s="7" t="n">
        <f aca="true">INDIRECT(IF(WEEKNUM(C8)&lt;10,"Sem0"&amp;WEEKNUM(C8)-1&amp;"!i18","Sem"&amp;WEEKNUM(C8)-1&amp;"!i18"))+Sem41!C18</f>
        <v>10581</v>
      </c>
    </row>
    <row r="19" customFormat="false" ht="15.75" hidden="false" customHeight="false" outlineLevel="0" collapsed="false">
      <c r="B19" s="5"/>
      <c r="C19" s="5"/>
      <c r="E19" s="6"/>
      <c r="F19" s="14" t="n">
        <f aca="true">INDIRECT(IF(WEEKNUM(C8)&lt;10,"Sem0"&amp;WEEKNUM(C8)-1&amp;"!f19","Sem"&amp;WEEKNUM(C8)-1&amp;"!f19"))+Sem41!C19</f>
        <v>0</v>
      </c>
      <c r="H19" s="7"/>
      <c r="I19" s="7" t="n">
        <f aca="false">C19</f>
        <v>0</v>
      </c>
    </row>
    <row r="20" customFormat="false" ht="15.75" hidden="false" customHeight="false" outlineLevel="0" collapsed="false">
      <c r="A20" s="15"/>
      <c r="B20" s="5" t="s">
        <v>6</v>
      </c>
      <c r="C20" s="5" t="n">
        <f aca="false">C17-C18</f>
        <v>3007</v>
      </c>
      <c r="E20" s="6" t="s">
        <v>6</v>
      </c>
      <c r="F20" s="14" t="n">
        <f aca="true">INDIRECT(IF(WEEKNUM(C8)&lt;10,"Sem0"&amp;WEEKNUM(C8)-1&amp;"!f20","Sem"&amp;WEEKNUM(C8)-1&amp;"!f20"))+Sem41!C20</f>
        <v>4991</v>
      </c>
      <c r="H20" s="7" t="s">
        <v>6</v>
      </c>
      <c r="I20" s="7" t="n">
        <f aca="false">I17-I18</f>
        <v>429</v>
      </c>
    </row>
    <row r="21" customFormat="false" ht="15" hidden="false" customHeight="false" outlineLevel="0" collapsed="false">
      <c r="B21" s="5" t="s">
        <v>7</v>
      </c>
      <c r="C21" s="9" t="n">
        <f aca="false">(C17-C18)/C18</f>
        <v>0.925230769230769</v>
      </c>
      <c r="D21" s="16"/>
      <c r="E21" s="5" t="s">
        <v>7</v>
      </c>
      <c r="F21" s="9" t="n">
        <f aca="false">(F17-F18)/F18</f>
        <v>0.0989120670725621</v>
      </c>
      <c r="H21" s="7" t="s">
        <v>7</v>
      </c>
      <c r="I21" s="11" t="n">
        <f aca="false">(I17-I18)/I18</f>
        <v>0.0405443719875248</v>
      </c>
    </row>
    <row r="24" customFormat="false" ht="13.8" hidden="false" customHeight="false" outlineLevel="0" collapsed="false"/>
  </sheetData>
  <mergeCells count="3">
    <mergeCell ref="B16:C16"/>
    <mergeCell ref="E16:F16"/>
    <mergeCell ref="H16:I16"/>
  </mergeCells>
  <printOptions headings="false" gridLines="false" gridLinesSet="true" horizontalCentered="false" verticalCentered="false"/>
  <pageMargins left="0.7" right="0.7" top="0.75" bottom="0.75" header="0.511805555555555" footer="0.51180555555555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8</TotalTime>
  <Application>LibreOffice/5.4.0.3$Windows_x86 LibreOffice_project/7556cbc6811c9d992f4064ab9287069087d7f62c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2017-10-01T16:27:17Z</dcterms:created>
  <dc:creator>Dany KOUSEN</dc:creator>
  <dc:description/>
  <dc:language>fr-FR</dc:language>
  <cp:lastModifiedBy/>
  <dcterms:modified xsi:type="dcterms:W3CDTF">2017-10-02T01:06:11Z</dcterms:modified>
  <cp:revision>2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