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2.xml" ContentType="application/vnd.openxmlformats-officedocument.spreadsheetml.table+xml"/>
  <Override PartName="/xl/tables/table1.xml" ContentType="application/vnd.openxmlformats-officedocument.spreadsheetml.table+xml"/>
  <Override PartName="/xl/tables/table3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PORTING" sheetId="1" state="visible" r:id="rId2"/>
    <sheet name="MOUVEMENTS" sheetId="2" state="visible" r:id="rId3"/>
    <sheet name="FICHE ELEMENTAIRE" sheetId="3" state="visible" r:id="rId4"/>
  </sheets>
  <definedNames>
    <definedName function="false" hidden="false" name="CLIENT" vbProcedure="false">MOUVEMENTS[[#Headers],[CLIENT]]</definedName>
    <definedName function="false" hidden="false" name="dech" vbProcedure="false">MOUVEMENTS!$K$3:$K$110</definedName>
    <definedName function="false" hidden="false" name="DECHIRE" vbProcedure="false">MOUVEMENTS[[#Headers],[DECHIRE]]</definedName>
    <definedName function="false" hidden="false" name="MAGASIN" vbProcedure="false">MOUVEMENTS[[#Headers],[MAGASIN]]</definedName>
    <definedName function="false" hidden="false" name="mlr" vbProcedure="false">MOUVEMENTS!$I$3:$I$110</definedName>
    <definedName function="false" hidden="false" name="MOUILLE" vbProcedure="false">MOUVEMENTS[[#Headers],[MOUILLE]]</definedName>
    <definedName function="false" hidden="false" name="MOUVEMENT" vbProcedure="false">MOUVEMENTS[[#Headers],[MOUVEMENT]]</definedName>
    <definedName function="false" hidden="false" name="mouy" vbProcedure="false">MOUVEMENTS!$L$3:$L$110</definedName>
    <definedName function="false" hidden="false" name="NAVIRE" vbProcedure="false">MOUVEMENTS[[#Headers],[NAVIRE]]</definedName>
    <definedName function="false" hidden="false" name="prod8" vbProcedure="false">MOUVEMENTS!$F$3:$F$110</definedName>
    <definedName function="false" hidden="false" name="PRODUIT" vbProcedure="false">MOUVEMENTS[[#Headers],[PRODUIT]]</definedName>
    <definedName function="false" hidden="false" name="quant" vbProcedure="false">MOUVEMENTS!$J$3:$J$110</definedName>
    <definedName function="false" hidden="false" name="QUANTITE" vbProcedure="false">MOUVEMENTS[[#Headers],[QUANTITE]]</definedName>
    <definedName function="false" hidden="false" name="SACS_SAINS" vbProcedure="false">MOUVEMENTS[[#Headers],[SACS SAINS]]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<sst xmlns="http://schemas.openxmlformats.org/spreadsheetml/2006/main" count="82" uniqueCount="49">
  <si>
    <t xml:space="preserve">SUIVI STOCK</t>
  </si>
  <si>
    <t xml:space="preserve">PRODUITS</t>
  </si>
  <si>
    <t xml:space="preserve">RECEPTION</t>
  </si>
  <si>
    <t xml:space="preserve">LIVRAISON</t>
  </si>
  <si>
    <t xml:space="preserve">DECHIRE</t>
  </si>
  <si>
    <t xml:space="preserve">MOUILLE </t>
  </si>
  <si>
    <t xml:space="preserve">STOCK
RESTANT</t>
  </si>
  <si>
    <t xml:space="preserve">DATE</t>
  </si>
  <si>
    <t xml:space="preserve">CLIENT</t>
  </si>
  <si>
    <t xml:space="preserve">BORDEREAU</t>
  </si>
  <si>
    <t xml:space="preserve">VEHICULE</t>
  </si>
  <si>
    <t xml:space="preserve">CHAUFFEUR</t>
  </si>
  <si>
    <t xml:space="preserve">PRODUIT</t>
  </si>
  <si>
    <t xml:space="preserve">NAVIRE</t>
  </si>
  <si>
    <t xml:space="preserve">MAGASIN</t>
  </si>
  <si>
    <t xml:space="preserve">MOUVEMENT</t>
  </si>
  <si>
    <t xml:space="preserve">QUANTITE</t>
  </si>
  <si>
    <t xml:space="preserve">MOUILLE</t>
  </si>
  <si>
    <t xml:space="preserve">SACS SAINS</t>
  </si>
  <si>
    <t xml:space="preserve">STOCK RESTANT</t>
  </si>
  <si>
    <t xml:space="preserve">TONNAGE</t>
  </si>
  <si>
    <t xml:space="preserve">PRODUIT 2</t>
  </si>
  <si>
    <t xml:space="preserve">NAVIRE 1</t>
  </si>
  <si>
    <t xml:space="preserve">MAG 1</t>
  </si>
  <si>
    <t xml:space="preserve">CLIENT 1</t>
  </si>
  <si>
    <t xml:space="preserve">PRODUIT 1</t>
  </si>
  <si>
    <t xml:space="preserve">NAVIRE 3</t>
  </si>
  <si>
    <t xml:space="preserve">MAG 3</t>
  </si>
  <si>
    <t xml:space="preserve">MAG 2</t>
  </si>
  <si>
    <t xml:space="preserve">CLIENT 2</t>
  </si>
  <si>
    <t xml:space="preserve">CLIENT 3</t>
  </si>
  <si>
    <t xml:space="preserve">PRODUIT 3</t>
  </si>
  <si>
    <t xml:space="preserve">NAVIRE 2</t>
  </si>
  <si>
    <t xml:space="preserve">MAG 4</t>
  </si>
  <si>
    <t xml:space="preserve">NAVIRE 4</t>
  </si>
  <si>
    <t xml:space="preserve">PRODUIT 4</t>
  </si>
  <si>
    <t xml:space="preserve">PRODUIT 5</t>
  </si>
  <si>
    <t xml:space="preserve">MAG 5</t>
  </si>
  <si>
    <t xml:space="preserve">PRODUIT 6</t>
  </si>
  <si>
    <t xml:space="preserve">PRODUIT 7</t>
  </si>
  <si>
    <t xml:space="preserve">PRODUIT 8</t>
  </si>
  <si>
    <t xml:space="preserve">PRODUIT 9</t>
  </si>
  <si>
    <t xml:space="preserve">PRODUIT 10</t>
  </si>
  <si>
    <t xml:space="preserve">PRODUIT 11</t>
  </si>
  <si>
    <t xml:space="preserve">PRODUIT 12</t>
  </si>
  <si>
    <t xml:space="preserve">PRODUIT 13</t>
  </si>
  <si>
    <t xml:space="preserve">PRODUIT 14</t>
  </si>
  <si>
    <t xml:space="preserve">PRODUIT 15</t>
  </si>
  <si>
    <t xml:space="preserve">PRODUIT 16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</si>
</sst>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#,###"/>
    <numFmt numFmtId="166" formatCode="@"/>
    <numFmt numFmtId="167" formatCode="_-* #,##0.00\ _€_-;\-* #,##0.00\ _€_-;_-* \-??\ _€_-;_-@_-"/>
    <numFmt numFmtId="168" formatCode="_-* #,##0\ _€_-;\-* #,##0\ _€_-;_-* \-??\ _€_-;_-@_-"/>
    <numFmt numFmtId="169" formatCode="#,##0"/>
    <numFmt numFmtId="170" formatCode="#,##0_ ;\-#,##0\ "/>
    <numFmt numFmtId="171" formatCode="MM/DD/YYYY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sz val="11"/>
      <color rgb="FF000000"/>
      <name val="Calibri"/>
      <family val="2"/>
    </font>
    <font>
      <sz val="12"/>
      <color rgb="FF000000"/>
      <name val="Andalus"/>
      <family val="0"/>
      <charset val="1"/>
    </font>
    <font>
      <sz val="11"/>
      <color rgb="FF000000"/>
      <name val="Andalus"/>
      <family val="0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center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8" fillId="0" borderId="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8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8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8" fontId="9" fillId="0" borderId="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9" fillId="0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9" fillId="0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9" fillId="0" borderId="0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Coin de la table dynamique" xfId="20" builtinId="53" customBuiltin="true"/>
    <cellStyle name="Valeur de la table dynamique" xfId="21" builtinId="53" customBuiltin="true"/>
    <cellStyle name="Champ de la table dynamique" xfId="22" builtinId="53" customBuiltin="true"/>
    <cellStyle name="Catégorie de la table dynamique" xfId="23" builtinId="53" customBuiltin="true"/>
    <cellStyle name="Titre de la table dynamique" xfId="24" builtinId="53" customBuiltin="true"/>
    <cellStyle name="Résultat de la table dynamique" xfId="25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ables/table1.xml><?xml version="1.0" encoding="utf-8"?>
<table xmlns="http://schemas.openxmlformats.org/spreadsheetml/2006/main" id="1" name="MAGASINS" displayName="MAGASINS" ref="C1:C5" headerRowCount="0" totalsRowCount="0" totalsRowShown="0">
  <tableColumns count="1">
    <tableColumn id="1" name="TOUS LES MAGASINS"/>
  </tableColumns>
</table>
</file>

<file path=xl/tables/table2.xml><?xml version="1.0" encoding="utf-8"?>
<table xmlns="http://schemas.openxmlformats.org/spreadsheetml/2006/main" id="2" name="MOUVEMENTS" displayName="MOUVEMENTS" ref="A2:O11" headerRowCount="1" totalsRowCount="0" totalsRowShown="0">
  <autoFilter ref="A2:O11"/>
  <tableColumns count="15">
    <tableColumn id="1" name="DATE"/>
    <tableColumn id="2" name="CLIENT"/>
    <tableColumn id="3" name="BORDEREAU"/>
    <tableColumn id="4" name="VEHICULE"/>
    <tableColumn id="5" name="CHAUFFEUR"/>
    <tableColumn id="6" name="PRODUIT"/>
    <tableColumn id="7" name="NAVIRE"/>
    <tableColumn id="8" name="MAGASIN"/>
    <tableColumn id="9" name="MOUVEMENT"/>
    <tableColumn id="10" name="QUANTITE"/>
    <tableColumn id="11" name="DECHIRE"/>
    <tableColumn id="12" name="MOUILLE"/>
    <tableColumn id="13" name="SACS SAINS"/>
    <tableColumn id="14" name="STOCK RESTANT"/>
    <tableColumn id="15" name="TONNAGE"/>
  </tableColumns>
</table>
</file>

<file path=xl/tables/table3.xml><?xml version="1.0" encoding="utf-8"?>
<table xmlns="http://schemas.openxmlformats.org/spreadsheetml/2006/main" id="3" name="PRODUITS" displayName="PRODUITS" ref="A1:A16" headerRowCount="0" totalsRowCount="0" totalsRowShown="0">
  <tableColumns count="1">
    <tableColumn id="1" name="TOUS LES PRODUITS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table" Target="../tables/table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B050"/>
    <pageSetUpPr fitToPage="false"/>
  </sheetPr>
  <dimension ref="A1:O2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8" activeCellId="0" sqref="K8"/>
    </sheetView>
  </sheetViews>
  <sheetFormatPr defaultRowHeight="13.8" zeroHeight="false" outlineLevelRow="0" outlineLevelCol="0"/>
  <cols>
    <col collapsed="false" customWidth="false" hidden="false" outlineLevel="0" max="2" min="1" style="1" width="11.52"/>
    <col collapsed="false" customWidth="true" hidden="false" outlineLevel="0" max="3" min="3" style="1" width="3.79"/>
    <col collapsed="false" customWidth="true" hidden="false" outlineLevel="0" max="4" min="4" style="1" width="11.99"/>
    <col collapsed="false" customWidth="true" hidden="false" outlineLevel="0" max="5" min="5" style="1" width="11.16"/>
    <col collapsed="false" customWidth="true" hidden="false" outlineLevel="0" max="6" min="6" style="1" width="10.88"/>
    <col collapsed="false" customWidth="true" hidden="false" outlineLevel="0" max="7" min="7" style="1" width="8.79"/>
    <col collapsed="false" customWidth="true" hidden="false" outlineLevel="0" max="8" min="8" style="1" width="9.77"/>
    <col collapsed="false" customWidth="true" hidden="false" outlineLevel="0" max="9" min="9" style="1" width="8.23"/>
    <col collapsed="false" customWidth="false" hidden="false" outlineLevel="0" max="1025" min="10" style="1" width="11.52"/>
  </cols>
  <sheetData>
    <row r="1" customFormat="false" ht="36.75" hidden="false" customHeight="true" outlineLevel="0" collapsed="false">
      <c r="A1" s="2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3" customFormat="false" ht="13.8" hidden="false" customHeight="false" outlineLevel="0" collapsed="false">
      <c r="C3" s="1" t="n">
        <v>1</v>
      </c>
    </row>
    <row r="4" customFormat="false" ht="22.5" hidden="false" customHeight="false" outlineLevel="0" collapsed="false">
      <c r="D4" s="4" t="s">
        <v>1</v>
      </c>
      <c r="E4" s="4" t="s">
        <v>2</v>
      </c>
      <c r="F4" s="4" t="s">
        <v>3</v>
      </c>
      <c r="G4" s="4" t="s">
        <v>4</v>
      </c>
      <c r="H4" s="4" t="s">
        <v>5</v>
      </c>
      <c r="I4" s="5" t="s">
        <v>6</v>
      </c>
    </row>
    <row r="5" customFormat="false" ht="13.8" hidden="false" customHeight="false" outlineLevel="0" collapsed="false">
      <c r="D5" s="1" t="str">
        <f aca="false">INDEX('FICHE ELEMENTAIRE'!A1:A20,$C$3)</f>
        <v>PRODUIT 1</v>
      </c>
      <c r="E5" s="6" t="n">
        <f aca="false">SUMIFS(quant,prod8,$D5,mlr,E$4)</f>
        <v>7000</v>
      </c>
      <c r="F5" s="6" t="n">
        <f aca="false">SUMIFS(quant,prod8,$D5,mlr,F$4)</f>
        <v>1300</v>
      </c>
      <c r="G5" s="6" t="n">
        <f aca="false">SUMIFS(dech,prod8,$D5)</f>
        <v>21</v>
      </c>
      <c r="H5" s="7" t="n">
        <f aca="false">SUMIFS(mouy,prod8,$D5)</f>
        <v>12</v>
      </c>
      <c r="I5" s="6" t="n">
        <f aca="false">SUM(E5,-F5,-G5,-H5)</f>
        <v>5667</v>
      </c>
    </row>
    <row r="6" customFormat="false" ht="13.8" hidden="false" customHeight="false" outlineLevel="0" collapsed="false">
      <c r="D6" s="1" t="str">
        <f aca="false">INDEX('FICHE ELEMENTAIRE'!A2:A21,$C$3)</f>
        <v>PRODUIT 2</v>
      </c>
      <c r="E6" s="6" t="n">
        <f aca="false">SUMIFS(quant,prod8,$D6,mlr,$E$4)</f>
        <v>12000</v>
      </c>
      <c r="F6" s="6" t="n">
        <f aca="false">SUMIFS(quant,prod8,$D6,mlr,F$4)</f>
        <v>800</v>
      </c>
      <c r="G6" s="6" t="n">
        <f aca="false">SUMIFS(dech,prod8,$D6)</f>
        <v>50</v>
      </c>
      <c r="H6" s="7" t="n">
        <f aca="false">SUMIFS(mouy,prod8,$D6)</f>
        <v>63</v>
      </c>
      <c r="I6" s="6" t="n">
        <f aca="false">SUM(E6,-F6,-G6,-H6)</f>
        <v>11087</v>
      </c>
    </row>
    <row r="7" customFormat="false" ht="13.8" hidden="false" customHeight="false" outlineLevel="0" collapsed="false">
      <c r="D7" s="1" t="str">
        <f aca="false">INDEX('FICHE ELEMENTAIRE'!A3:A22,$C$3)</f>
        <v>PRODUIT 3</v>
      </c>
      <c r="E7" s="6" t="n">
        <f aca="false">SUMIFS(quant,prod8,$D7,mlr,$E$4)</f>
        <v>220000</v>
      </c>
      <c r="F7" s="6" t="n">
        <f aca="false">SUMIFS(quant,prod8,$D7,mlr,F$4)</f>
        <v>200</v>
      </c>
      <c r="G7" s="6" t="n">
        <f aca="false">SUMIFS(dech,prod8,$D7)</f>
        <v>0</v>
      </c>
      <c r="H7" s="7" t="n">
        <f aca="false">SUMIFS(mouy,prod8,$D7)</f>
        <v>0</v>
      </c>
      <c r="I7" s="6" t="n">
        <f aca="false">SUM(E7,-F7,-G7,-H7)</f>
        <v>219800</v>
      </c>
    </row>
    <row r="8" customFormat="false" ht="13.8" hidden="false" customHeight="false" outlineLevel="0" collapsed="false">
      <c r="D8" s="1" t="str">
        <f aca="false">INDEX('FICHE ELEMENTAIRE'!A4:A23,$C$3)</f>
        <v>PRODUIT 4</v>
      </c>
      <c r="E8" s="6" t="n">
        <f aca="false">SUMIFS(quant,prod8,$D8,mlr,$E$4)</f>
        <v>0</v>
      </c>
      <c r="F8" s="6" t="n">
        <f aca="false">SUMIFS(quant,prod8,$D8,mlr,F$4)</f>
        <v>0</v>
      </c>
      <c r="G8" s="6" t="n">
        <f aca="false">SUMIFS(dech,prod8,$D8)</f>
        <v>0</v>
      </c>
      <c r="H8" s="7" t="n">
        <f aca="false">SUMIFS(mouy,prod8,$D8)</f>
        <v>0</v>
      </c>
      <c r="I8" s="6" t="n">
        <f aca="false">SUM(E8,-F8,-G8,-H8)</f>
        <v>0</v>
      </c>
    </row>
    <row r="9" customFormat="false" ht="13.8" hidden="false" customHeight="false" outlineLevel="0" collapsed="false">
      <c r="D9" s="1" t="str">
        <f aca="false">INDEX('FICHE ELEMENTAIRE'!A5:A24,$C$3)</f>
        <v>PRODUIT 5</v>
      </c>
      <c r="E9" s="6" t="n">
        <f aca="false">SUMIFS(quant,prod8,$D9,mlr,$E$4)</f>
        <v>0</v>
      </c>
      <c r="F9" s="6" t="n">
        <f aca="false">SUMIFS(quant,prod8,$D9,mlr,F$4)</f>
        <v>0</v>
      </c>
      <c r="G9" s="6" t="n">
        <f aca="false">SUMIFS(dech,prod8,$D9)</f>
        <v>0</v>
      </c>
      <c r="H9" s="7" t="n">
        <f aca="false">SUMIFS(mouy,prod8,$D9)</f>
        <v>0</v>
      </c>
      <c r="I9" s="6" t="n">
        <f aca="false">SUM(E9,-F9,-G9,-H9)</f>
        <v>0</v>
      </c>
    </row>
    <row r="10" customFormat="false" ht="13.8" hidden="false" customHeight="false" outlineLevel="0" collapsed="false">
      <c r="D10" s="1" t="str">
        <f aca="false">INDEX('FICHE ELEMENTAIRE'!A6:A25,$C$3)</f>
        <v>PRODUIT 6</v>
      </c>
      <c r="E10" s="6" t="n">
        <f aca="false">SUMIFS(quant,prod8,$D10,mlr,$E$4)</f>
        <v>0</v>
      </c>
      <c r="F10" s="6" t="n">
        <f aca="false">SUMIFS(quant,prod8,$D10,mlr,F$4)</f>
        <v>0</v>
      </c>
      <c r="G10" s="6" t="n">
        <f aca="false">SUMIFS(dech,prod8,$D10)</f>
        <v>0</v>
      </c>
      <c r="H10" s="7" t="n">
        <f aca="false">SUMIFS(mouy,prod8,$D10)</f>
        <v>0</v>
      </c>
      <c r="I10" s="6" t="n">
        <f aca="false">SUM(E10,-F10,-G10,-H10)</f>
        <v>0</v>
      </c>
    </row>
    <row r="11" customFormat="false" ht="13.8" hidden="false" customHeight="false" outlineLevel="0" collapsed="false">
      <c r="D11" s="1" t="str">
        <f aca="false">INDEX('FICHE ELEMENTAIRE'!A7:A26,$C$3)</f>
        <v>PRODUIT 7</v>
      </c>
      <c r="E11" s="6" t="n">
        <f aca="false">SUMIFS(quant,prod8,$D11,mlr,$E$4)</f>
        <v>0</v>
      </c>
      <c r="F11" s="6" t="n">
        <f aca="false">SUMIFS(quant,prod8,$D11,mlr,F$4)</f>
        <v>0</v>
      </c>
      <c r="G11" s="6" t="n">
        <f aca="false">SUMIFS(dech,prod8,$D11)</f>
        <v>0</v>
      </c>
      <c r="H11" s="7" t="n">
        <f aca="false">SUMIFS(mouy,prod8,$D11)</f>
        <v>0</v>
      </c>
      <c r="I11" s="6" t="n">
        <f aca="false">SUM(E11,-F11,-G11,-H11)</f>
        <v>0</v>
      </c>
    </row>
    <row r="12" customFormat="false" ht="13.8" hidden="false" customHeight="false" outlineLevel="0" collapsed="false">
      <c r="D12" s="1" t="str">
        <f aca="false">INDEX('FICHE ELEMENTAIRE'!A8:A27,$C$3)</f>
        <v>PRODUIT 8</v>
      </c>
      <c r="E12" s="6" t="n">
        <f aca="false">SUMIFS(quant,prod8,$D12,mlr,$E$4)</f>
        <v>0</v>
      </c>
      <c r="F12" s="6" t="n">
        <f aca="false">SUMIFS(quant,prod8,$D12,mlr,F$4)</f>
        <v>0</v>
      </c>
      <c r="G12" s="6" t="n">
        <f aca="false">SUMIFS(dech,prod8,$D12)</f>
        <v>0</v>
      </c>
      <c r="H12" s="7" t="n">
        <f aca="false">SUMIFS(mouy,prod8,$D12)</f>
        <v>0</v>
      </c>
      <c r="I12" s="6" t="n">
        <f aca="false">SUM(E12,-F12,-G12,-H12)</f>
        <v>0</v>
      </c>
    </row>
    <row r="13" customFormat="false" ht="13.8" hidden="false" customHeight="false" outlineLevel="0" collapsed="false">
      <c r="D13" s="1" t="str">
        <f aca="false">INDEX('FICHE ELEMENTAIRE'!A9:A28,$C$3)</f>
        <v>PRODUIT 9</v>
      </c>
      <c r="E13" s="6" t="n">
        <f aca="false">SUMIFS(quant,prod8,$D13,mlr,$E$4)</f>
        <v>0</v>
      </c>
      <c r="F13" s="6" t="n">
        <f aca="false">SUMIFS(quant,prod8,$D13,mlr,F$4)</f>
        <v>0</v>
      </c>
      <c r="G13" s="6" t="n">
        <f aca="false">SUMIFS(dech,prod8,$D13)</f>
        <v>0</v>
      </c>
      <c r="H13" s="7" t="n">
        <f aca="false">SUMIFS(mouy,prod8,$D13)</f>
        <v>0</v>
      </c>
      <c r="I13" s="6" t="n">
        <f aca="false">SUM(E13,-F13,-G13,-H13)</f>
        <v>0</v>
      </c>
    </row>
    <row r="14" customFormat="false" ht="13.8" hidden="false" customHeight="false" outlineLevel="0" collapsed="false">
      <c r="D14" s="1" t="str">
        <f aca="false">INDEX('FICHE ELEMENTAIRE'!A10:A29,$C$3)</f>
        <v>PRODUIT 10</v>
      </c>
      <c r="E14" s="6" t="n">
        <f aca="false">SUMIFS(quant,prod8,$D14,mlr,$E$4)</f>
        <v>0</v>
      </c>
      <c r="F14" s="6" t="n">
        <f aca="false">SUMIFS(quant,prod8,$D14,mlr,F$4)</f>
        <v>0</v>
      </c>
      <c r="G14" s="6" t="n">
        <f aca="false">SUMIFS(dech,prod8,$D14)</f>
        <v>0</v>
      </c>
      <c r="H14" s="7" t="n">
        <f aca="false">SUMIFS(mouy,prod8,$D14)</f>
        <v>0</v>
      </c>
      <c r="I14" s="6" t="n">
        <f aca="false">SUM(E14,-F14,-G14,-H14)</f>
        <v>0</v>
      </c>
    </row>
    <row r="15" customFormat="false" ht="13.8" hidden="false" customHeight="false" outlineLevel="0" collapsed="false">
      <c r="D15" s="1" t="str">
        <f aca="false">INDEX('FICHE ELEMENTAIRE'!A11:A30,$C$3)</f>
        <v>PRODUIT 11</v>
      </c>
      <c r="E15" s="6" t="n">
        <f aca="false">SUMIFS(quant,prod8,$D15,mlr,$E$4)</f>
        <v>0</v>
      </c>
      <c r="F15" s="6" t="n">
        <f aca="false">SUMIFS(quant,prod8,$D15,mlr,F$4)</f>
        <v>0</v>
      </c>
      <c r="G15" s="6" t="n">
        <f aca="false">SUMIFS(dech,prod8,$D15)</f>
        <v>0</v>
      </c>
      <c r="H15" s="7" t="n">
        <f aca="false">SUMIFS(mouy,prod8,$D15)</f>
        <v>0</v>
      </c>
      <c r="I15" s="6" t="n">
        <f aca="false">SUM(E15,-F15,-G15,-H15)</f>
        <v>0</v>
      </c>
    </row>
    <row r="16" customFormat="false" ht="13.8" hidden="false" customHeight="false" outlineLevel="0" collapsed="false">
      <c r="D16" s="1" t="str">
        <f aca="false">INDEX('FICHE ELEMENTAIRE'!A12:A31,$C$3)</f>
        <v>PRODUIT 12</v>
      </c>
      <c r="E16" s="6" t="n">
        <f aca="false">SUMIFS(quant,prod8,$D16,mlr,$E$4)</f>
        <v>0</v>
      </c>
      <c r="F16" s="6" t="n">
        <f aca="false">SUMIFS(quant,prod8,$D16,mlr,F$4)</f>
        <v>0</v>
      </c>
      <c r="G16" s="6" t="n">
        <f aca="false">SUMIFS(dech,prod8,$D16)</f>
        <v>0</v>
      </c>
      <c r="H16" s="7" t="n">
        <f aca="false">SUMIFS(mouy,prod8,$D16)</f>
        <v>0</v>
      </c>
      <c r="I16" s="6" t="n">
        <f aca="false">SUM(E16,-F16,-G16,-H16)</f>
        <v>0</v>
      </c>
    </row>
    <row r="17" customFormat="false" ht="13.8" hidden="false" customHeight="false" outlineLevel="0" collapsed="false">
      <c r="D17" s="1" t="str">
        <f aca="false">INDEX('FICHE ELEMENTAIRE'!A13:A32,$C$3)</f>
        <v>PRODUIT 13</v>
      </c>
      <c r="E17" s="6" t="n">
        <f aca="false">SUMIFS(quant,prod8,$D17,mlr,$E$4)</f>
        <v>0</v>
      </c>
      <c r="F17" s="6" t="n">
        <f aca="false">SUMIFS(quant,prod8,$D17,mlr,F$4)</f>
        <v>0</v>
      </c>
      <c r="G17" s="6" t="n">
        <f aca="false">SUMIFS(dech,prod8,$D17)</f>
        <v>0</v>
      </c>
      <c r="H17" s="7" t="n">
        <f aca="false">SUMIFS(mouy,prod8,$D17)</f>
        <v>0</v>
      </c>
      <c r="I17" s="6" t="n">
        <f aca="false">SUM(E17,-F17,-G17,-H17)</f>
        <v>0</v>
      </c>
    </row>
    <row r="18" customFormat="false" ht="13.8" hidden="false" customHeight="false" outlineLevel="0" collapsed="false">
      <c r="D18" s="1" t="str">
        <f aca="false">INDEX('FICHE ELEMENTAIRE'!A14:A33,$C$3)</f>
        <v>PRODUIT 14</v>
      </c>
      <c r="E18" s="6" t="n">
        <f aca="false">SUMIFS(quant,prod8,$D18,mlr,$E$4)</f>
        <v>0</v>
      </c>
      <c r="F18" s="6" t="n">
        <f aca="false">SUMIFS(quant,prod8,$D18,mlr,F$4)</f>
        <v>0</v>
      </c>
      <c r="G18" s="6" t="n">
        <f aca="false">SUMIFS(dech,prod8,$D18)</f>
        <v>0</v>
      </c>
      <c r="H18" s="7" t="n">
        <f aca="false">SUMIFS(mouy,prod8,$D18)</f>
        <v>0</v>
      </c>
      <c r="I18" s="6" t="n">
        <f aca="false">SUM(E18,-F18,-G18,-H18)</f>
        <v>0</v>
      </c>
    </row>
    <row r="19" customFormat="false" ht="13.8" hidden="false" customHeight="false" outlineLevel="0" collapsed="false">
      <c r="D19" s="1" t="str">
        <f aca="false">INDEX('FICHE ELEMENTAIRE'!A15:A34,$C$3)</f>
        <v>PRODUIT 15</v>
      </c>
      <c r="E19" s="6" t="n">
        <f aca="false">SUMIFS(quant,prod8,$D19,mlr,$E$4)</f>
        <v>0</v>
      </c>
      <c r="F19" s="6" t="n">
        <f aca="false">SUMIFS(quant,prod8,$D19,mlr,F$4)</f>
        <v>0</v>
      </c>
      <c r="G19" s="6" t="n">
        <f aca="false">SUMIFS(dech,prod8,$D19)</f>
        <v>0</v>
      </c>
      <c r="H19" s="7" t="n">
        <f aca="false">SUMIFS(mouy,prod8,$D19)</f>
        <v>0</v>
      </c>
      <c r="I19" s="6" t="n">
        <f aca="false">SUM(E19,-F19,-G19,-H19)</f>
        <v>0</v>
      </c>
    </row>
    <row r="20" customFormat="false" ht="13.8" hidden="false" customHeight="false" outlineLevel="0" collapsed="false">
      <c r="D20" s="1" t="str">
        <f aca="false">INDEX('FICHE ELEMENTAIRE'!A16:A35,$C$3)</f>
        <v>PRODUIT 16</v>
      </c>
      <c r="E20" s="6" t="n">
        <f aca="false">SUMIFS(quant,prod8,$D20,mlr,$E$4)</f>
        <v>0</v>
      </c>
      <c r="F20" s="6" t="n">
        <f aca="false">SUMIFS(quant,prod8,$D20,mlr,F$4)</f>
        <v>0</v>
      </c>
      <c r="G20" s="6" t="n">
        <f aca="false">SUMIFS(dech,prod8,$D20)</f>
        <v>0</v>
      </c>
      <c r="H20" s="7" t="n">
        <f aca="false">SUMIFS(mouy,prod8,$D20)</f>
        <v>0</v>
      </c>
      <c r="I20" s="6" t="n">
        <f aca="false">SUM(E20,-F20,-G20,-H20)</f>
        <v>0</v>
      </c>
    </row>
    <row r="21" customFormat="false" ht="13.8" hidden="false" customHeight="false" outlineLevel="0" collapsed="false">
      <c r="D21" s="1" t="n">
        <f aca="false">INDEX('FICHE ELEMENTAIRE'!A17:A36,$C$3)</f>
        <v>0</v>
      </c>
      <c r="E21" s="6"/>
      <c r="F21" s="6"/>
      <c r="G21" s="6"/>
      <c r="H21" s="6"/>
      <c r="I21" s="6"/>
    </row>
    <row r="22" customFormat="false" ht="13.8" hidden="false" customHeight="false" outlineLevel="0" collapsed="false">
      <c r="D22" s="1" t="n">
        <f aca="false">INDEX('FICHE ELEMENTAIRE'!A18:A37,$C$3)</f>
        <v>0</v>
      </c>
      <c r="E22" s="6"/>
      <c r="F22" s="6"/>
      <c r="G22" s="6"/>
      <c r="H22" s="6"/>
      <c r="I22" s="6"/>
    </row>
    <row r="23" customFormat="false" ht="13.8" hidden="false" customHeight="false" outlineLevel="0" collapsed="false">
      <c r="D23" s="1" t="n">
        <f aca="false">INDEX('FICHE ELEMENTAIRE'!A19:A38,$C$3)</f>
        <v>0</v>
      </c>
      <c r="E23" s="6"/>
      <c r="F23" s="6"/>
      <c r="G23" s="6"/>
      <c r="H23" s="6"/>
      <c r="I23" s="6"/>
    </row>
  </sheetData>
  <mergeCells count="1">
    <mergeCell ref="A1:C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558ED5"/>
    <pageSetUpPr fitToPage="false"/>
  </sheetPr>
  <dimension ref="A1:O11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2" topLeftCell="B3" activePane="bottomRight" state="frozen"/>
      <selection pane="topLeft" activeCell="A1" activeCellId="0" sqref="A1"/>
      <selection pane="topRight" activeCell="B1" activeCellId="0" sqref="B1"/>
      <selection pane="bottomLeft" activeCell="A3" activeCellId="0" sqref="A3"/>
      <selection pane="bottomRight" activeCell="J3" activeCellId="0" sqref="J3"/>
    </sheetView>
  </sheetViews>
  <sheetFormatPr defaultRowHeight="15" zeroHeight="false" outlineLevelRow="0" outlineLevelCol="0"/>
  <cols>
    <col collapsed="false" customWidth="true" hidden="false" outlineLevel="0" max="1" min="1" style="8" width="8.57"/>
    <col collapsed="false" customWidth="true" hidden="false" outlineLevel="0" max="2" min="2" style="8" width="11.29"/>
    <col collapsed="false" customWidth="true" hidden="false" outlineLevel="0" max="3" min="3" style="9" width="15.29"/>
    <col collapsed="false" customWidth="true" hidden="false" outlineLevel="0" max="4" min="4" style="8" width="12.57"/>
    <col collapsed="false" customWidth="true" hidden="false" outlineLevel="0" max="5" min="5" style="8" width="13.29"/>
    <col collapsed="false" customWidth="true" hidden="false" outlineLevel="0" max="6" min="6" style="8" width="13.57"/>
    <col collapsed="false" customWidth="true" hidden="false" outlineLevel="0" max="7" min="7" style="8" width="16.29"/>
    <col collapsed="false" customWidth="true" hidden="false" outlineLevel="0" max="8" min="8" style="8" width="12.86"/>
    <col collapsed="false" customWidth="true" hidden="false" outlineLevel="0" max="9" min="9" style="10" width="15.15"/>
    <col collapsed="false" customWidth="true" hidden="false" outlineLevel="0" max="10" min="10" style="11" width="13.82"/>
    <col collapsed="false" customWidth="true" hidden="false" outlineLevel="0" max="11" min="11" style="12" width="10.42"/>
    <col collapsed="false" customWidth="true" hidden="false" outlineLevel="0" max="12" min="12" style="13" width="10.42"/>
    <col collapsed="false" customWidth="true" hidden="false" outlineLevel="0" max="13" min="13" style="13" width="10.29"/>
    <col collapsed="false" customWidth="true" hidden="false" outlineLevel="0" max="14" min="14" style="13" width="13.57"/>
    <col collapsed="false" customWidth="false" hidden="false" outlineLevel="0" max="15" min="15" style="13" width="11.42"/>
    <col collapsed="false" customWidth="false" hidden="false" outlineLevel="0" max="1025" min="16" style="8" width="11.42"/>
  </cols>
  <sheetData>
    <row r="1" customFormat="false" ht="18" hidden="false" customHeight="true" outlineLevel="0" collapsed="false"/>
    <row r="2" s="20" customFormat="true" ht="39" hidden="false" customHeight="true" outlineLevel="0" collapsed="false">
      <c r="A2" s="14" t="s">
        <v>7</v>
      </c>
      <c r="B2" s="14" t="s">
        <v>8</v>
      </c>
      <c r="C2" s="15" t="s">
        <v>9</v>
      </c>
      <c r="D2" s="14" t="s">
        <v>10</v>
      </c>
      <c r="E2" s="14" t="s">
        <v>11</v>
      </c>
      <c r="F2" s="14" t="s">
        <v>12</v>
      </c>
      <c r="G2" s="14" t="s">
        <v>13</v>
      </c>
      <c r="H2" s="14" t="s">
        <v>14</v>
      </c>
      <c r="I2" s="16" t="s">
        <v>15</v>
      </c>
      <c r="J2" s="17" t="s">
        <v>16</v>
      </c>
      <c r="K2" s="18" t="s">
        <v>4</v>
      </c>
      <c r="L2" s="19" t="s">
        <v>17</v>
      </c>
      <c r="M2" s="19" t="s">
        <v>18</v>
      </c>
      <c r="N2" s="19" t="s">
        <v>19</v>
      </c>
      <c r="O2" s="19" t="s">
        <v>20</v>
      </c>
    </row>
    <row r="3" customFormat="false" ht="15" hidden="false" customHeight="false" outlineLevel="0" collapsed="false">
      <c r="A3" s="21"/>
      <c r="B3" s="21"/>
      <c r="D3" s="21"/>
      <c r="E3" s="21"/>
      <c r="F3" s="8" t="s">
        <v>21</v>
      </c>
      <c r="G3" s="8" t="s">
        <v>22</v>
      </c>
      <c r="H3" s="8" t="s">
        <v>23</v>
      </c>
      <c r="I3" s="10" t="s">
        <v>2</v>
      </c>
      <c r="J3" s="11" t="n">
        <v>1000</v>
      </c>
      <c r="K3" s="12" t="n">
        <v>40</v>
      </c>
      <c r="L3" s="13" t="n">
        <v>60</v>
      </c>
      <c r="M3" s="13" t="n">
        <f aca="false">IF(MOUVEMENTS[[#This Row],[MOUVEMENT]]="RECEPTION",MOUVEMENTS[[#This Row],[QUANTITE]]-MOUVEMENTS[[#This Row],[DECHIRE]]-MOUVEMENTS[[#This Row],[MOUILLE]],IF(MOUVEMENTS[[#This Row],[MOUVEMENT]]="LIVRAISON",MOUVEMENTS[[#This Row],[QUANTITE]],0))</f>
        <v>900</v>
      </c>
      <c r="N3" s="13" t="n">
        <f aca="false">SUMIFS(J$3:J3,F$3:F3,MOUVEMENTS[[#This Row],[PRODUIT]],G$3:G3,MOUVEMENTS[[#This Row],[NAVIRE]],H$3:H3,MOUVEMENTS[[#This Row],[MAGASIN]],I$3:I3,"RECEPTION")-SUMIFS(J$3:J3,F$3:F3,MOUVEMENTS[[#This Row],[PRODUIT]],G$3:G3,MOUVEMENTS[[#This Row],[NAVIRE]],H$3:H3,MOUVEMENTS[[#This Row],[MAGASIN]],I$3:I3,"LIVRAISON")</f>
        <v>1000</v>
      </c>
    </row>
    <row r="4" customFormat="false" ht="15" hidden="false" customHeight="false" outlineLevel="0" collapsed="false">
      <c r="A4" s="21"/>
      <c r="B4" s="21" t="s">
        <v>24</v>
      </c>
      <c r="D4" s="21"/>
      <c r="E4" s="21"/>
      <c r="F4" s="8" t="s">
        <v>21</v>
      </c>
      <c r="G4" s="8" t="s">
        <v>22</v>
      </c>
      <c r="H4" s="8" t="s">
        <v>23</v>
      </c>
      <c r="I4" s="10" t="s">
        <v>3</v>
      </c>
      <c r="J4" s="11" t="n">
        <v>800</v>
      </c>
      <c r="K4" s="12" t="n">
        <v>10</v>
      </c>
      <c r="L4" s="13" t="n">
        <v>0</v>
      </c>
      <c r="M4" s="13" t="n">
        <f aca="false">IF(MOUVEMENTS[[#This Row],[MOUVEMENT]]="RECEPTION",MOUVEMENTS[[#This Row],[QUANTITE]]-MOUVEMENTS[[#This Row],[DECHIRE]]-MOUVEMENTS[[#This Row],[MOUILLE]],IF(MOUVEMENTS[[#This Row],[MOUVEMENT]]="LIVRAISON",MOUVEMENTS[[#This Row],[QUANTITE]],0))</f>
        <v>800</v>
      </c>
      <c r="N4" s="13" t="n">
        <f aca="false">SUMIFS(J$3:J4,F$3:F4,MOUVEMENTS[[#This Row],[PRODUIT]],G$3:G4,MOUVEMENTS[[#This Row],[NAVIRE]],H$3:H4,MOUVEMENTS[[#This Row],[MAGASIN]],I$3:I4,"RECEPTION")-SUMIFS(J$3:J4,F$3:F4,MOUVEMENTS[[#This Row],[PRODUIT]],G$3:G4,MOUVEMENTS[[#This Row],[NAVIRE]],H$3:H4,MOUVEMENTS[[#This Row],[MAGASIN]],I$3:I4,"LIVRAISON")</f>
        <v>200</v>
      </c>
    </row>
    <row r="5" customFormat="false" ht="15" hidden="false" customHeight="false" outlineLevel="0" collapsed="false">
      <c r="A5" s="21"/>
      <c r="B5" s="21"/>
      <c r="D5" s="21"/>
      <c r="E5" s="21"/>
      <c r="F5" s="8" t="s">
        <v>25</v>
      </c>
      <c r="G5" s="8" t="s">
        <v>26</v>
      </c>
      <c r="H5" s="8" t="s">
        <v>27</v>
      </c>
      <c r="I5" s="10" t="s">
        <v>2</v>
      </c>
      <c r="J5" s="11" t="n">
        <v>5000</v>
      </c>
      <c r="K5" s="12" t="n">
        <v>0</v>
      </c>
      <c r="L5" s="13" t="n">
        <v>2</v>
      </c>
      <c r="M5" s="13" t="n">
        <f aca="false">IF(MOUVEMENTS[[#This Row],[MOUVEMENT]]="RECEPTION",MOUVEMENTS[[#This Row],[QUANTITE]]-MOUVEMENTS[[#This Row],[DECHIRE]]-MOUVEMENTS[[#This Row],[MOUILLE]],IF(MOUVEMENTS[[#This Row],[MOUVEMENT]]="LIVRAISON",MOUVEMENTS[[#This Row],[QUANTITE]],0))</f>
        <v>4998</v>
      </c>
      <c r="N5" s="13" t="n">
        <f aca="false">SUMIFS(J$3:J5,F$3:F5,MOUVEMENTS[[#This Row],[PRODUIT]],G$3:G5,MOUVEMENTS[[#This Row],[NAVIRE]],H$3:H5,MOUVEMENTS[[#This Row],[MAGASIN]],I$3:I5,"RECEPTION")-SUMIFS(J$3:J5,F$3:F5,MOUVEMENTS[[#This Row],[PRODUIT]],G$3:G5,MOUVEMENTS[[#This Row],[NAVIRE]],H$3:H5,MOUVEMENTS[[#This Row],[MAGASIN]],I$3:I5,"LIVRAISON")</f>
        <v>5000</v>
      </c>
    </row>
    <row r="6" customFormat="false" ht="15" hidden="false" customHeight="false" outlineLevel="0" collapsed="false">
      <c r="A6" s="21"/>
      <c r="B6" s="21"/>
      <c r="D6" s="21"/>
      <c r="E6" s="21"/>
      <c r="F6" s="8" t="s">
        <v>25</v>
      </c>
      <c r="G6" s="8" t="s">
        <v>26</v>
      </c>
      <c r="H6" s="8" t="s">
        <v>28</v>
      </c>
      <c r="I6" s="10" t="s">
        <v>2</v>
      </c>
      <c r="J6" s="11" t="n">
        <v>2000</v>
      </c>
      <c r="K6" s="12" t="n">
        <v>20</v>
      </c>
      <c r="L6" s="13" t="n">
        <v>10</v>
      </c>
      <c r="M6" s="13" t="n">
        <f aca="false">IF(MOUVEMENTS[[#This Row],[MOUVEMENT]]="RECEPTION",MOUVEMENTS[[#This Row],[QUANTITE]]-MOUVEMENTS[[#This Row],[DECHIRE]]-MOUVEMENTS[[#This Row],[MOUILLE]],IF(MOUVEMENTS[[#This Row],[MOUVEMENT]]="LIVRAISON",MOUVEMENTS[[#This Row],[QUANTITE]],0))</f>
        <v>1970</v>
      </c>
      <c r="N6" s="13" t="n">
        <f aca="false">SUMIFS(J$3:J6,F$3:F6,MOUVEMENTS[[#This Row],[PRODUIT]],G$3:G6,MOUVEMENTS[[#This Row],[NAVIRE]],H$3:H6,MOUVEMENTS[[#This Row],[MAGASIN]],I$3:I6,"RECEPTION")-SUMIFS(J$3:J6,F$3:F6,MOUVEMENTS[[#This Row],[PRODUIT]],G$3:G6,MOUVEMENTS[[#This Row],[NAVIRE]],H$3:H6,MOUVEMENTS[[#This Row],[MAGASIN]],I$3:I6,"LIVRAISON")</f>
        <v>2000</v>
      </c>
    </row>
    <row r="7" customFormat="false" ht="15" hidden="false" customHeight="false" outlineLevel="0" collapsed="false">
      <c r="A7" s="21"/>
      <c r="B7" s="21" t="s">
        <v>29</v>
      </c>
      <c r="D7" s="21"/>
      <c r="E7" s="21"/>
      <c r="F7" s="8" t="s">
        <v>25</v>
      </c>
      <c r="G7" s="8" t="s">
        <v>26</v>
      </c>
      <c r="H7" s="8" t="s">
        <v>28</v>
      </c>
      <c r="I7" s="10" t="s">
        <v>3</v>
      </c>
      <c r="J7" s="11" t="n">
        <v>1300</v>
      </c>
      <c r="K7" s="12" t="n">
        <v>1</v>
      </c>
      <c r="M7" s="13" t="n">
        <f aca="false">IF(MOUVEMENTS[[#This Row],[MOUVEMENT]]="RECEPTION",MOUVEMENTS[[#This Row],[QUANTITE]]-MOUVEMENTS[[#This Row],[DECHIRE]]-MOUVEMENTS[[#This Row],[MOUILLE]],IF(MOUVEMENTS[[#This Row],[MOUVEMENT]]="LIVRAISON",MOUVEMENTS[[#This Row],[QUANTITE]],0))</f>
        <v>1300</v>
      </c>
      <c r="N7" s="13" t="n">
        <f aca="false">SUMIFS(J$3:J7,F$3:F7,MOUVEMENTS[[#This Row],[PRODUIT]],G$3:G7,MOUVEMENTS[[#This Row],[NAVIRE]],H$3:H7,MOUVEMENTS[[#This Row],[MAGASIN]],I$3:I7,"RECEPTION")-SUMIFS(J$3:J7,F$3:F7,MOUVEMENTS[[#This Row],[PRODUIT]],G$3:G7,MOUVEMENTS[[#This Row],[NAVIRE]],H$3:H7,MOUVEMENTS[[#This Row],[MAGASIN]],I$3:I7,"LIVRAISON")</f>
        <v>700</v>
      </c>
    </row>
    <row r="8" customFormat="false" ht="15" hidden="false" customHeight="false" outlineLevel="0" collapsed="false">
      <c r="A8" s="21"/>
      <c r="B8" s="21"/>
      <c r="D8" s="21"/>
      <c r="E8" s="21"/>
      <c r="F8" s="8" t="s">
        <v>21</v>
      </c>
      <c r="G8" s="8" t="s">
        <v>22</v>
      </c>
      <c r="H8" s="8" t="s">
        <v>27</v>
      </c>
      <c r="I8" s="10" t="s">
        <v>2</v>
      </c>
      <c r="J8" s="11" t="n">
        <v>3000</v>
      </c>
      <c r="L8" s="13" t="n">
        <v>3</v>
      </c>
      <c r="M8" s="13" t="n">
        <f aca="false">IF(MOUVEMENTS[[#This Row],[MOUVEMENT]]="RECEPTION",MOUVEMENTS[[#This Row],[QUANTITE]]-MOUVEMENTS[[#This Row],[DECHIRE]]-MOUVEMENTS[[#This Row],[MOUILLE]],IF(MOUVEMENTS[[#This Row],[MOUVEMENT]]="LIVRAISON",MOUVEMENTS[[#This Row],[QUANTITE]],0))</f>
        <v>2997</v>
      </c>
      <c r="N8" s="13" t="n">
        <f aca="false">SUMIFS(J$3:J8,F$3:F8,MOUVEMENTS[[#This Row],[PRODUIT]],G$3:G8,MOUVEMENTS[[#This Row],[NAVIRE]],H$3:H8,MOUVEMENTS[[#This Row],[MAGASIN]],I$3:I8,"RECEPTION")-SUMIFS(J$3:J8,F$3:F8,MOUVEMENTS[[#This Row],[PRODUIT]],G$3:G8,MOUVEMENTS[[#This Row],[NAVIRE]],H$3:H8,MOUVEMENTS[[#This Row],[MAGASIN]],I$3:I8,"LIVRAISON")</f>
        <v>3000</v>
      </c>
    </row>
    <row r="9" customFormat="false" ht="15" hidden="false" customHeight="false" outlineLevel="0" collapsed="false">
      <c r="B9" s="21" t="s">
        <v>30</v>
      </c>
      <c r="D9" s="21"/>
      <c r="E9" s="21"/>
      <c r="F9" s="8" t="s">
        <v>31</v>
      </c>
      <c r="G9" s="8" t="s">
        <v>32</v>
      </c>
      <c r="H9" s="8" t="s">
        <v>33</v>
      </c>
      <c r="I9" s="10" t="s">
        <v>3</v>
      </c>
      <c r="J9" s="11" t="n">
        <v>200</v>
      </c>
      <c r="M9" s="13" t="n">
        <f aca="false">IF(MOUVEMENTS[[#This Row],[MOUVEMENT]]="RECEPTION",MOUVEMENTS[[#This Row],[QUANTITE]]-MOUVEMENTS[[#This Row],[DECHIRE]]-MOUVEMENTS[[#This Row],[MOUILLE]],IF(MOUVEMENTS[[#This Row],[MOUVEMENT]]="LIVRAISON",MOUVEMENTS[[#This Row],[QUANTITE]],0))</f>
        <v>200</v>
      </c>
      <c r="N9" s="13" t="n">
        <f aca="false">SUMIFS(J$3:J9,F$3:F9,MOUVEMENTS[[#This Row],[PRODUIT]],G$3:G9,MOUVEMENTS[[#This Row],[NAVIRE]],H$3:H9,MOUVEMENTS[[#This Row],[MAGASIN]],I$3:I9,"RECEPTION")-SUMIFS(J$3:J9,F$3:F9,MOUVEMENTS[[#This Row],[PRODUIT]],G$3:G9,MOUVEMENTS[[#This Row],[NAVIRE]],H$3:H9,MOUVEMENTS[[#This Row],[MAGASIN]],I$3:I9,"LIVRAISON")</f>
        <v>-200</v>
      </c>
    </row>
    <row r="10" customFormat="false" ht="15" hidden="false" customHeight="false" outlineLevel="0" collapsed="false">
      <c r="B10" s="21"/>
      <c r="D10" s="21"/>
      <c r="E10" s="21"/>
      <c r="F10" s="8" t="s">
        <v>21</v>
      </c>
      <c r="G10" s="8" t="s">
        <v>22</v>
      </c>
      <c r="H10" s="8" t="s">
        <v>27</v>
      </c>
      <c r="I10" s="10" t="s">
        <v>2</v>
      </c>
      <c r="J10" s="11" t="n">
        <v>8000</v>
      </c>
      <c r="M10" s="13" t="n">
        <f aca="false">IF(MOUVEMENTS[[#This Row],[MOUVEMENT]]="RECEPTION",MOUVEMENTS[[#This Row],[QUANTITE]]-MOUVEMENTS[[#This Row],[DECHIRE]]-MOUVEMENTS[[#This Row],[MOUILLE]],IF(MOUVEMENTS[[#This Row],[MOUVEMENT]]="LIVRAISON",MOUVEMENTS[[#This Row],[QUANTITE]],0))</f>
        <v>8000</v>
      </c>
      <c r="N10" s="13" t="n">
        <f aca="false">SUMIFS(J$3:J10,F$3:F10,MOUVEMENTS[[#This Row],[PRODUIT]],G$3:G10,MOUVEMENTS[[#This Row],[NAVIRE]],H$3:H10,MOUVEMENTS[[#This Row],[MAGASIN]],I$3:I10,"RECEPTION")-SUMIFS(J$3:J10,F$3:F10,MOUVEMENTS[[#This Row],[PRODUIT]],G$3:G10,MOUVEMENTS[[#This Row],[NAVIRE]],H$3:H10,MOUVEMENTS[[#This Row],[MAGASIN]],I$3:I10,"LIVRAISON")</f>
        <v>11000</v>
      </c>
    </row>
    <row r="11" customFormat="false" ht="15" hidden="false" customHeight="false" outlineLevel="0" collapsed="false">
      <c r="B11" s="21"/>
      <c r="D11" s="21"/>
      <c r="E11" s="21"/>
      <c r="F11" s="8" t="s">
        <v>31</v>
      </c>
      <c r="G11" s="8" t="s">
        <v>34</v>
      </c>
      <c r="H11" s="8" t="s">
        <v>28</v>
      </c>
      <c r="I11" s="10" t="s">
        <v>2</v>
      </c>
      <c r="J11" s="11" t="n">
        <v>220000</v>
      </c>
      <c r="M11" s="13" t="n">
        <f aca="false">IF(MOUVEMENTS[[#This Row],[MOUVEMENT]]="RECEPTION",MOUVEMENTS[[#This Row],[QUANTITE]]-MOUVEMENTS[[#This Row],[DECHIRE]]-MOUVEMENTS[[#This Row],[MOUILLE]],IF(MOUVEMENTS[[#This Row],[MOUVEMENT]]="LIVRAISON",MOUVEMENTS[[#This Row],[QUANTITE]],0))</f>
        <v>220000</v>
      </c>
      <c r="N11" s="13" t="n">
        <f aca="false">SUMIFS(J$3:J11,F$3:F11,MOUVEMENTS[[#This Row],[PRODUIT]],G$3:G11,MOUVEMENTS[[#This Row],[NAVIRE]],H$3:H11,MOUVEMENTS[[#This Row],[MAGASIN]],I$3:I11,"RECEPTION")-SUMIFS(J$3:J11,F$3:F11,MOUVEMENTS[[#This Row],[PRODUIT]],G$3:G11,MOUVEMENTS[[#This Row],[NAVIRE]],H$3:H11,MOUVEMENTS[[#This Row],[MAGASIN]],I$3:I11,"LIVRAISON")</f>
        <v>220000</v>
      </c>
    </row>
  </sheetData>
  <dataValidations count="2">
    <dataValidation allowBlank="true" operator="between" showDropDown="false" showErrorMessage="true" showInputMessage="true" sqref="F3:F11" type="list">
      <formula1>'FICHE ELEMENTAIRE'!$A:$A</formula1>
      <formula2>0</formula2>
    </dataValidation>
    <dataValidation allowBlank="true" operator="between" showDropDown="false" showErrorMessage="true" showInputMessage="true" sqref="H3:H11" type="list">
      <formula1>'FICHE ELEMENTAIRE'!$C:$C</formula1>
      <formula2>0</formula2>
    </dataValidation>
  </dataValidations>
  <printOptions headings="false" gridLines="false" gridLinesSet="true" horizontalCentered="true" verticalCentered="false"/>
  <pageMargins left="0.0395833333333333" right="0.0395833333333333" top="0.354166666666667" bottom="0.354166666666667" header="0.511805555555555" footer="0.118055555555556"/>
  <pageSetup paperSize="9" scale="89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&amp;CPage &amp;P de &amp;N</oddFooter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4" activeCellId="0" sqref="C4"/>
    </sheetView>
  </sheetViews>
  <sheetFormatPr defaultRowHeight="15" zeroHeight="false" outlineLevelRow="0" outlineLevelCol="0"/>
  <cols>
    <col collapsed="false" customWidth="true" hidden="false" outlineLevel="0" max="1" min="1" style="0" width="22.7"/>
    <col collapsed="false" customWidth="true" hidden="false" outlineLevel="0" max="2" min="2" style="0" width="10.67"/>
    <col collapsed="false" customWidth="true" hidden="false" outlineLevel="0" max="3" min="3" style="0" width="18.42"/>
    <col collapsed="false" customWidth="true" hidden="false" outlineLevel="0" max="1025" min="4" style="0" width="10.67"/>
  </cols>
  <sheetData>
    <row r="1" customFormat="false" ht="15" hidden="false" customHeight="false" outlineLevel="0" collapsed="false">
      <c r="A1" s="0" t="s">
        <v>25</v>
      </c>
      <c r="C1" s="0" t="s">
        <v>23</v>
      </c>
    </row>
    <row r="2" customFormat="false" ht="15" hidden="false" customHeight="false" outlineLevel="0" collapsed="false">
      <c r="A2" s="0" t="s">
        <v>21</v>
      </c>
      <c r="C2" s="0" t="s">
        <v>28</v>
      </c>
    </row>
    <row r="3" customFormat="false" ht="15" hidden="false" customHeight="false" outlineLevel="0" collapsed="false">
      <c r="A3" s="0" t="s">
        <v>31</v>
      </c>
      <c r="C3" s="0" t="s">
        <v>27</v>
      </c>
    </row>
    <row r="4" customFormat="false" ht="15" hidden="false" customHeight="false" outlineLevel="0" collapsed="false">
      <c r="A4" s="0" t="s">
        <v>35</v>
      </c>
      <c r="C4" s="0" t="s">
        <v>33</v>
      </c>
    </row>
    <row r="5" customFormat="false" ht="15" hidden="false" customHeight="false" outlineLevel="0" collapsed="false">
      <c r="A5" s="0" t="s">
        <v>36</v>
      </c>
      <c r="C5" s="0" t="s">
        <v>37</v>
      </c>
    </row>
    <row r="6" customFormat="false" ht="15" hidden="false" customHeight="false" outlineLevel="0" collapsed="false">
      <c r="A6" s="0" t="s">
        <v>38</v>
      </c>
    </row>
    <row r="7" customFormat="false" ht="15" hidden="false" customHeight="false" outlineLevel="0" collapsed="false">
      <c r="A7" s="0" t="s">
        <v>39</v>
      </c>
    </row>
    <row r="8" customFormat="false" ht="15" hidden="false" customHeight="false" outlineLevel="0" collapsed="false">
      <c r="A8" s="0" t="s">
        <v>40</v>
      </c>
    </row>
    <row r="9" customFormat="false" ht="15" hidden="false" customHeight="false" outlineLevel="0" collapsed="false">
      <c r="A9" s="0" t="s">
        <v>41</v>
      </c>
    </row>
    <row r="10" customFormat="false" ht="15" hidden="false" customHeight="false" outlineLevel="0" collapsed="false">
      <c r="A10" s="0" t="s">
        <v>42</v>
      </c>
    </row>
    <row r="11" customFormat="false" ht="15" hidden="false" customHeight="false" outlineLevel="0" collapsed="false">
      <c r="A11" s="0" t="s">
        <v>43</v>
      </c>
    </row>
    <row r="12" customFormat="false" ht="15" hidden="false" customHeight="false" outlineLevel="0" collapsed="false">
      <c r="A12" s="0" t="s">
        <v>44</v>
      </c>
    </row>
    <row r="13" customFormat="false" ht="15" hidden="false" customHeight="false" outlineLevel="0" collapsed="false">
      <c r="A13" s="0" t="s">
        <v>45</v>
      </c>
    </row>
    <row r="14" customFormat="false" ht="15" hidden="false" customHeight="false" outlineLevel="0" collapsed="false">
      <c r="A14" s="0" t="s">
        <v>46</v>
      </c>
    </row>
    <row r="15" customFormat="false" ht="15" hidden="false" customHeight="false" outlineLevel="0" collapsed="false">
      <c r="A15" s="0" t="s">
        <v>47</v>
      </c>
    </row>
    <row r="16" customFormat="false" ht="15" hidden="false" customHeight="false" outlineLevel="0" collapsed="false">
      <c r="A16" s="0" t="s">
        <v>48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2017-02-28T15:20:12Z</dcterms:created>
  <dc:creator>WAMO</dc:creator>
  <dc:description/>
  <dc:language>fr-FR</dc:language>
  <cp:lastModifiedBy/>
  <cp:lastPrinted>2017-09-22T16:30:21Z</cp:lastPrinted>
  <dcterms:modified xsi:type="dcterms:W3CDTF">2017-10-07T08:44:30Z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