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DERNIERE VERSION (4)" sheetId="1" state="visible" r:id="rId2"/>
  </sheets>
  <definedNames>
    <definedName function="false" hidden="false" localSheetId="0" name="_xlnm.Print_Area" vbProcedure="false">'DERNIERE VERSION (4)'!$A$2:$AD$71</definedName>
    <definedName function="false" hidden="false" localSheetId="0" name="_xlnm._FilterDatabase" vbProcedure="false">'DERNIERE VERSION (4)'!$AH$4:$AH$369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<sst xmlns="http://schemas.openxmlformats.org/spreadsheetml/2006/main" count="2224" uniqueCount="30">
  <si>
    <t xml:space="preserve">ETABLISSEMENT</t>
  </si>
  <si>
    <t xml:space="preserve">MAS</t>
  </si>
  <si>
    <t xml:space="preserve">SALARIE 1</t>
  </si>
  <si>
    <t xml:space="preserve">TTE</t>
  </si>
  <si>
    <t xml:space="preserve">TOTAL</t>
  </si>
  <si>
    <t xml:space="preserve">SALARIE 2</t>
  </si>
  <si>
    <t xml:space="preserve">SALARIE 3</t>
  </si>
  <si>
    <t xml:space="preserve">SALARIE 4</t>
  </si>
  <si>
    <t xml:space="preserve">SALARIE 5</t>
  </si>
  <si>
    <t xml:space="preserve">Sdn1</t>
  </si>
  <si>
    <t xml:space="preserve">Sdn2</t>
  </si>
  <si>
    <t xml:space="preserve">Sdn3</t>
  </si>
  <si>
    <t xml:space="preserve">Sdn4</t>
  </si>
  <si>
    <t xml:space="preserve">Sdn5</t>
  </si>
  <si>
    <t xml:space="preserve">RHS</t>
  </si>
  <si>
    <t xml:space="preserve">NT</t>
  </si>
  <si>
    <t xml:space="preserve">RHD</t>
  </si>
  <si>
    <t xml:space="preserve">nb nuit</t>
  </si>
  <si>
    <t xml:space="preserve">nb h</t>
  </si>
  <si>
    <t xml:space="preserve">RH5</t>
  </si>
  <si>
    <t xml:space="preserve">h Réunion</t>
  </si>
  <si>
    <t xml:space="preserve">TOTAL AN</t>
  </si>
  <si>
    <t xml:space="preserve">nb H Théor</t>
  </si>
  <si>
    <t xml:space="preserve">Solde</t>
  </si>
  <si>
    <t xml:space="preserve">CP</t>
  </si>
  <si>
    <t xml:space="preserve">CT</t>
  </si>
  <si>
    <t xml:space="preserve">pour 5</t>
  </si>
  <si>
    <t xml:space="preserve">nuits d'absence</t>
  </si>
  <si>
    <t xml:space="preserve">Remplaçant</t>
  </si>
  <si>
    <t xml:space="preserve">ETP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</si>
</sst>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DDD\ D\-MMM\-YY"/>
    <numFmt numFmtId="166" formatCode="0.00"/>
    <numFmt numFmtId="167" formatCode="General"/>
    <numFmt numFmtId="168" formatCode="0\ %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8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DEEBF7"/>
        <bgColor rgb="FFCCFFFF"/>
      </patternFill>
    </fill>
    <fill>
      <patternFill patternType="solid">
        <fgColor rgb="FFFFF2CC"/>
        <bgColor rgb="FFFFFFFF"/>
      </patternFill>
    </fill>
    <fill>
      <patternFill patternType="solid">
        <fgColor rgb="FFFFFF00"/>
        <bgColor rgb="FFFFFF00"/>
      </patternFill>
    </fill>
  </fills>
  <borders count="41">
    <border diagonalUp="false" diagonalDown="false">
      <left/>
      <right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/>
      <right/>
      <top style="medium"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/>
      <right/>
      <top style="medium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 style="medium"/>
      <right/>
      <top style="thin"/>
      <bottom style="medium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/>
      <right style="medium"/>
      <top/>
      <bottom style="medium"/>
      <diagonal/>
    </border>
    <border diagonalUp="false" diagonalDown="false">
      <left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/>
      <right/>
      <top style="thin"/>
      <bottom style="medium"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/>
      <bottom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medium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1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2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1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1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1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1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1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1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3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1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1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1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2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2" borderId="2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2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1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2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2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2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2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2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3" borderId="2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2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2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2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1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2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2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2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2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2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3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2" borderId="3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3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2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3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3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3" borderId="3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2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2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3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3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1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1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1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2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2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4" borderId="2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3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3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3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1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2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4" borderId="3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3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3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2" borderId="3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3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4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DEEBF7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92D050"/>
    <pageSetUpPr fitToPage="true"/>
  </sheetPr>
  <dimension ref="A2:AO39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362" activeCellId="0" sqref="B362"/>
    </sheetView>
  </sheetViews>
  <sheetFormatPr defaultRowHeight="13.8" zeroHeight="false" outlineLevelRow="0" outlineLevelCol="0"/>
  <cols>
    <col collapsed="false" customWidth="true" hidden="false" outlineLevel="0" max="1" min="1" style="0" width="3.39"/>
    <col collapsed="false" customWidth="true" hidden="false" outlineLevel="0" max="2" min="2" style="0" width="14.73"/>
    <col collapsed="false" customWidth="true" hidden="false" outlineLevel="0" max="4" min="3" style="0" width="5.9"/>
    <col collapsed="false" customWidth="true" hidden="false" outlineLevel="0" max="7" min="5" style="0" width="4.89"/>
    <col collapsed="false" customWidth="true" hidden="false" outlineLevel="0" max="8" min="8" style="1" width="5.41"/>
    <col collapsed="false" customWidth="true" hidden="false" outlineLevel="0" max="10" min="9" style="0" width="5.9"/>
    <col collapsed="false" customWidth="true" hidden="false" outlineLevel="0" max="13" min="11" style="0" width="4.89"/>
    <col collapsed="false" customWidth="true" hidden="false" outlineLevel="0" max="14" min="14" style="0" width="5.41"/>
    <col collapsed="false" customWidth="true" hidden="false" outlineLevel="0" max="16" min="15" style="0" width="5.9"/>
    <col collapsed="false" customWidth="true" hidden="false" outlineLevel="0" max="19" min="17" style="0" width="4.89"/>
    <col collapsed="false" customWidth="true" hidden="false" outlineLevel="0" max="20" min="20" style="0" width="5.41"/>
    <col collapsed="false" customWidth="true" hidden="false" outlineLevel="0" max="22" min="21" style="0" width="5.9"/>
    <col collapsed="false" customWidth="true" hidden="false" outlineLevel="0" max="25" min="23" style="0" width="4.89"/>
    <col collapsed="false" customWidth="true" hidden="false" outlineLevel="0" max="26" min="26" style="0" width="5.41"/>
    <col collapsed="false" customWidth="true" hidden="false" outlineLevel="0" max="28" min="27" style="0" width="5.9"/>
    <col collapsed="false" customWidth="true" hidden="false" outlineLevel="0" max="30" min="29" style="0" width="4.89"/>
    <col collapsed="false" customWidth="true" hidden="false" outlineLevel="0" max="31" min="31" style="0" width="6.49"/>
    <col collapsed="false" customWidth="true" hidden="false" outlineLevel="0" max="32" min="32" style="0" width="5.41"/>
    <col collapsed="false" customWidth="false" hidden="false" outlineLevel="0" max="33" min="33" style="0" width="11.4"/>
    <col collapsed="false" customWidth="true" hidden="false" outlineLevel="0" max="34" min="34" style="0" width="2.81"/>
    <col collapsed="false" customWidth="false" hidden="false" outlineLevel="0" max="35" min="35" style="0" width="11.4"/>
    <col collapsed="false" customWidth="true" hidden="false" outlineLevel="0" max="36" min="36" style="2" width="10.79"/>
    <col collapsed="false" customWidth="true" hidden="false" outlineLevel="0" max="37" min="37" style="2" width="16.93"/>
    <col collapsed="false" customWidth="true" hidden="false" outlineLevel="0" max="38" min="38" style="0" width="16.93"/>
    <col collapsed="false" customWidth="true" hidden="false" outlineLevel="0" max="41" min="39" style="0" width="8.91"/>
    <col collapsed="false" customWidth="false" hidden="false" outlineLevel="0" max="1025" min="42" style="0" width="11.4"/>
  </cols>
  <sheetData>
    <row r="2" customFormat="false" ht="13.8" hidden="false" customHeight="false" outlineLevel="0" collapsed="false">
      <c r="C2" s="3" t="s">
        <v>0</v>
      </c>
      <c r="D2" s="3"/>
      <c r="E2" s="3"/>
      <c r="F2" s="3"/>
      <c r="G2" s="3"/>
      <c r="H2" s="3"/>
      <c r="I2" s="3"/>
      <c r="J2" s="3"/>
      <c r="K2" s="3"/>
      <c r="L2" s="3"/>
      <c r="M2" s="3"/>
      <c r="N2" s="3"/>
      <c r="U2" s="4" t="s">
        <v>1</v>
      </c>
      <c r="V2" s="4"/>
      <c r="W2" s="4"/>
      <c r="X2" s="4"/>
      <c r="Y2" s="4"/>
      <c r="Z2" s="4"/>
      <c r="AA2" s="4"/>
      <c r="AB2" s="4"/>
      <c r="AC2" s="4"/>
      <c r="AD2" s="4"/>
      <c r="AE2" s="5"/>
      <c r="AF2" s="5"/>
    </row>
    <row r="3" customFormat="false" ht="13.8" hidden="false" customHeight="false" outlineLevel="0" collapsed="false">
      <c r="C3" s="6" t="s">
        <v>2</v>
      </c>
      <c r="D3" s="6"/>
      <c r="E3" s="6"/>
      <c r="F3" s="6"/>
      <c r="G3" s="7" t="s">
        <v>3</v>
      </c>
      <c r="H3" s="8" t="s">
        <v>4</v>
      </c>
      <c r="I3" s="9" t="s">
        <v>5</v>
      </c>
      <c r="J3" s="9"/>
      <c r="K3" s="9"/>
      <c r="L3" s="9"/>
      <c r="M3" s="7" t="s">
        <v>3</v>
      </c>
      <c r="N3" s="8" t="s">
        <v>4</v>
      </c>
      <c r="O3" s="10" t="s">
        <v>6</v>
      </c>
      <c r="P3" s="10"/>
      <c r="Q3" s="10"/>
      <c r="R3" s="10"/>
      <c r="S3" s="7" t="s">
        <v>3</v>
      </c>
      <c r="T3" s="8" t="s">
        <v>4</v>
      </c>
      <c r="U3" s="10" t="s">
        <v>7</v>
      </c>
      <c r="V3" s="10"/>
      <c r="W3" s="10"/>
      <c r="X3" s="10"/>
      <c r="Y3" s="7" t="s">
        <v>3</v>
      </c>
      <c r="Z3" s="8" t="s">
        <v>4</v>
      </c>
      <c r="AA3" s="10" t="s">
        <v>8</v>
      </c>
      <c r="AB3" s="10"/>
      <c r="AC3" s="10"/>
      <c r="AD3" s="10"/>
      <c r="AE3" s="7" t="s">
        <v>3</v>
      </c>
      <c r="AF3" s="8" t="s">
        <v>4</v>
      </c>
      <c r="AK3" s="2" t="s">
        <v>9</v>
      </c>
      <c r="AL3" s="2" t="s">
        <v>10</v>
      </c>
      <c r="AM3" s="2" t="s">
        <v>11</v>
      </c>
      <c r="AN3" s="2" t="s">
        <v>12</v>
      </c>
      <c r="AO3" s="2" t="s">
        <v>13</v>
      </c>
    </row>
    <row r="4" customFormat="false" ht="13.8" hidden="false" customHeight="false" outlineLevel="0" collapsed="false">
      <c r="A4" s="11" t="n">
        <v>1</v>
      </c>
      <c r="B4" s="12" t="n">
        <v>43831</v>
      </c>
      <c r="C4" s="13" t="s">
        <v>14</v>
      </c>
      <c r="D4" s="14"/>
      <c r="E4" s="14"/>
      <c r="F4" s="15" t="s">
        <v>14</v>
      </c>
      <c r="G4" s="16" t="str">
        <f aca="false">IF(TYPE(C4)=2,"",SUM(D4,-C4)+SUM(F4,-E4))</f>
        <v/>
      </c>
      <c r="H4" s="17"/>
      <c r="I4" s="18" t="n">
        <v>21.75</v>
      </c>
      <c r="J4" s="19" t="n">
        <v>24</v>
      </c>
      <c r="K4" s="19" t="n">
        <v>0</v>
      </c>
      <c r="L4" s="20" t="n">
        <v>7.25</v>
      </c>
      <c r="M4" s="16" t="n">
        <f aca="false">IF(TYPE(I4)=2,"",SUM(J4,-I4)+SUM(L4,-K4))</f>
        <v>9.5</v>
      </c>
      <c r="N4" s="17"/>
      <c r="O4" s="21" t="n">
        <v>21.75</v>
      </c>
      <c r="P4" s="22" t="n">
        <v>24</v>
      </c>
      <c r="Q4" s="22" t="n">
        <v>0</v>
      </c>
      <c r="R4" s="23" t="n">
        <v>7.25</v>
      </c>
      <c r="S4" s="24" t="n">
        <f aca="false">IF(TYPE(O4)=2,"",SUM(P4,-O4)+SUM(R4,-Q4))</f>
        <v>9.5</v>
      </c>
      <c r="T4" s="25"/>
      <c r="U4" s="13" t="s">
        <v>15</v>
      </c>
      <c r="V4" s="26"/>
      <c r="W4" s="26"/>
      <c r="X4" s="27" t="s">
        <v>15</v>
      </c>
      <c r="Y4" s="24" t="str">
        <f aca="false">IF(TYPE(U4)=2,"",SUM(V4,-U4)+SUM(X4,-W4))</f>
        <v/>
      </c>
      <c r="Z4" s="25"/>
      <c r="AA4" s="13" t="s">
        <v>16</v>
      </c>
      <c r="AB4" s="26"/>
      <c r="AC4" s="26"/>
      <c r="AD4" s="27" t="s">
        <v>16</v>
      </c>
      <c r="AE4" s="24" t="str">
        <f aca="false">IF(TYPE(AA4)=2,"",SUM(AB4,-AA4)+SUM(AD4,-AC4))</f>
        <v/>
      </c>
      <c r="AF4" s="25"/>
      <c r="AH4" s="28" t="n">
        <f aca="false">COUNTIF(C4:AD4,"21,75")</f>
        <v>2</v>
      </c>
      <c r="AI4" s="29"/>
      <c r="AJ4" s="2" t="s">
        <v>17</v>
      </c>
      <c r="AK4" s="28" t="n">
        <f aca="false">COUNTIF(C4:C400,"21,75")</f>
        <v>148</v>
      </c>
      <c r="AL4" s="28" t="n">
        <f aca="false">COUNTIF(I4:I400,"21,75")</f>
        <v>147</v>
      </c>
      <c r="AM4" s="28" t="n">
        <f aca="false">COUNTIF(O4:O400,"21,75")</f>
        <v>145</v>
      </c>
      <c r="AN4" s="28" t="n">
        <f aca="false">COUNTIF(U4:U400,"21,75")</f>
        <v>145</v>
      </c>
      <c r="AO4" s="28" t="n">
        <f aca="false">COUNTIF(AA4:AA400,"21,75")</f>
        <v>149</v>
      </c>
    </row>
    <row r="5" customFormat="false" ht="13.8" hidden="false" customHeight="false" outlineLevel="0" collapsed="false">
      <c r="A5" s="30"/>
      <c r="B5" s="31" t="n">
        <v>43832</v>
      </c>
      <c r="C5" s="32" t="s">
        <v>16</v>
      </c>
      <c r="D5" s="33"/>
      <c r="E5" s="33"/>
      <c r="F5" s="34" t="s">
        <v>16</v>
      </c>
      <c r="G5" s="35" t="str">
        <f aca="false">IF(TYPE(C5)=2,"",SUM(D5,-C5)+SUM(F5,-E5))</f>
        <v/>
      </c>
      <c r="H5" s="36"/>
      <c r="I5" s="37" t="n">
        <v>21.75</v>
      </c>
      <c r="J5" s="38" t="n">
        <v>24</v>
      </c>
      <c r="K5" s="38" t="n">
        <v>0</v>
      </c>
      <c r="L5" s="39" t="n">
        <v>7.25</v>
      </c>
      <c r="M5" s="35" t="n">
        <f aca="false">IF(TYPE(I5)=2,"",SUM(J5,-I5)+SUM(L5,-K5))</f>
        <v>9.5</v>
      </c>
      <c r="N5" s="36"/>
      <c r="O5" s="40" t="s">
        <v>15</v>
      </c>
      <c r="P5" s="41"/>
      <c r="Q5" s="41"/>
      <c r="R5" s="42" t="s">
        <v>15</v>
      </c>
      <c r="S5" s="43" t="str">
        <f aca="false">IF(TYPE(O5)=2,"",SUM(P5,-O5)+SUM(R5,-Q5))</f>
        <v/>
      </c>
      <c r="T5" s="44"/>
      <c r="U5" s="32" t="s">
        <v>15</v>
      </c>
      <c r="V5" s="41"/>
      <c r="W5" s="41"/>
      <c r="X5" s="42" t="s">
        <v>15</v>
      </c>
      <c r="Y5" s="43" t="str">
        <f aca="false">IF(TYPE(U5)=2,"",SUM(V5,-U5)+SUM(X5,-W5))</f>
        <v/>
      </c>
      <c r="Z5" s="44"/>
      <c r="AA5" s="45" t="n">
        <v>21.75</v>
      </c>
      <c r="AB5" s="46" t="n">
        <v>24</v>
      </c>
      <c r="AC5" s="46" t="n">
        <v>0</v>
      </c>
      <c r="AD5" s="47" t="n">
        <v>7.25</v>
      </c>
      <c r="AE5" s="43" t="n">
        <f aca="false">IF(TYPE(AA5)=2,"",SUM(AB5,-AA5)+SUM(AD5,-AC5))</f>
        <v>9.5</v>
      </c>
      <c r="AF5" s="44"/>
      <c r="AH5" s="28" t="n">
        <f aca="false">COUNTIF(C5:AD5,"21,75")</f>
        <v>2</v>
      </c>
      <c r="AI5" s="29"/>
      <c r="AJ5" s="2" t="s">
        <v>18</v>
      </c>
      <c r="AK5" s="48" t="n">
        <f aca="false">AK4*9.5</f>
        <v>1406</v>
      </c>
      <c r="AL5" s="48" t="n">
        <f aca="false">AL4*9.5</f>
        <v>1396.5</v>
      </c>
      <c r="AM5" s="48" t="n">
        <f aca="false">AM4*9.5</f>
        <v>1377.5</v>
      </c>
      <c r="AN5" s="48" t="n">
        <f aca="false">AN4*9.5</f>
        <v>1377.5</v>
      </c>
      <c r="AO5" s="48" t="n">
        <f aca="false">AO4*9.5</f>
        <v>1415.5</v>
      </c>
    </row>
    <row r="6" customFormat="false" ht="13.8" hidden="false" customHeight="false" outlineLevel="0" collapsed="false">
      <c r="A6" s="30"/>
      <c r="B6" s="31" t="n">
        <v>43833</v>
      </c>
      <c r="C6" s="49" t="n">
        <v>21.75</v>
      </c>
      <c r="D6" s="38" t="n">
        <v>24</v>
      </c>
      <c r="E6" s="38" t="n">
        <v>0</v>
      </c>
      <c r="F6" s="50" t="n">
        <v>7.25</v>
      </c>
      <c r="G6" s="35" t="n">
        <f aca="false">IF(TYPE(C6)=2,"",SUM(D6,-C6)+SUM(F6,-E6))</f>
        <v>9.5</v>
      </c>
      <c r="H6" s="36"/>
      <c r="I6" s="40" t="s">
        <v>15</v>
      </c>
      <c r="J6" s="33"/>
      <c r="K6" s="33"/>
      <c r="L6" s="42" t="s">
        <v>15</v>
      </c>
      <c r="M6" s="35" t="str">
        <f aca="false">IF(TYPE(I6)=2,"",SUM(J6,-I6)+SUM(L6,-K6))</f>
        <v/>
      </c>
      <c r="N6" s="36"/>
      <c r="O6" s="40" t="s">
        <v>15</v>
      </c>
      <c r="P6" s="41"/>
      <c r="Q6" s="41"/>
      <c r="R6" s="42" t="s">
        <v>15</v>
      </c>
      <c r="S6" s="43" t="str">
        <f aca="false">IF(TYPE(O6)=2,"",SUM(P6,-O6)+SUM(R6,-Q6))</f>
        <v/>
      </c>
      <c r="T6" s="44"/>
      <c r="U6" s="51" t="s">
        <v>19</v>
      </c>
      <c r="V6" s="41"/>
      <c r="W6" s="41"/>
      <c r="X6" s="42" t="s">
        <v>19</v>
      </c>
      <c r="Y6" s="43" t="str">
        <f aca="false">IF(TYPE(U6)=2,"",SUM(V6,-U6)+SUM(X6,-W6))</f>
        <v/>
      </c>
      <c r="Z6" s="44"/>
      <c r="AA6" s="45" t="n">
        <v>21.75</v>
      </c>
      <c r="AB6" s="46" t="n">
        <v>24</v>
      </c>
      <c r="AC6" s="46" t="n">
        <v>0</v>
      </c>
      <c r="AD6" s="47" t="n">
        <v>7.25</v>
      </c>
      <c r="AE6" s="43" t="n">
        <f aca="false">IF(TYPE(AA6)=2,"",SUM(AB6,-AA6)+SUM(AD6,-AC6))</f>
        <v>9.5</v>
      </c>
      <c r="AF6" s="44"/>
      <c r="AH6" s="28" t="n">
        <f aca="false">COUNTIF(C6:AD6,"21,75")</f>
        <v>2</v>
      </c>
      <c r="AI6" s="29"/>
      <c r="AJ6" s="52" t="n">
        <v>0.07</v>
      </c>
      <c r="AK6" s="28" t="n">
        <f aca="false">AK5*7%</f>
        <v>98.42</v>
      </c>
      <c r="AL6" s="28" t="n">
        <f aca="false">AL5*7%</f>
        <v>97.755</v>
      </c>
      <c r="AM6" s="28" t="n">
        <f aca="false">AM5*7%</f>
        <v>96.425</v>
      </c>
      <c r="AN6" s="28" t="n">
        <f aca="false">AN5*7%</f>
        <v>96.425</v>
      </c>
      <c r="AO6" s="28" t="n">
        <f aca="false">AO5*7%</f>
        <v>99.085</v>
      </c>
    </row>
    <row r="7" customFormat="false" ht="13.8" hidden="false" customHeight="false" outlineLevel="0" collapsed="false">
      <c r="A7" s="30"/>
      <c r="B7" s="31" t="n">
        <v>43834</v>
      </c>
      <c r="C7" s="49" t="n">
        <v>21.75</v>
      </c>
      <c r="D7" s="38" t="n">
        <v>24</v>
      </c>
      <c r="E7" s="38" t="n">
        <v>0</v>
      </c>
      <c r="F7" s="50" t="n">
        <v>7.25</v>
      </c>
      <c r="G7" s="35" t="n">
        <f aca="false">IF(TYPE(C7)=2,"",SUM(D7,-C7)+SUM(F7,-E7))</f>
        <v>9.5</v>
      </c>
      <c r="H7" s="36"/>
      <c r="I7" s="40" t="s">
        <v>14</v>
      </c>
      <c r="J7" s="33"/>
      <c r="K7" s="33"/>
      <c r="L7" s="42" t="s">
        <v>14</v>
      </c>
      <c r="M7" s="35" t="str">
        <f aca="false">IF(TYPE(I7)=2,"",SUM(J7,-I7)+SUM(L7,-K7))</f>
        <v/>
      </c>
      <c r="N7" s="36"/>
      <c r="O7" s="40" t="s">
        <v>14</v>
      </c>
      <c r="P7" s="41"/>
      <c r="Q7" s="41"/>
      <c r="R7" s="42" t="s">
        <v>14</v>
      </c>
      <c r="S7" s="43" t="str">
        <f aca="false">IF(TYPE(O7)=2,"",SUM(P7,-O7)+SUM(R7,-Q7))</f>
        <v/>
      </c>
      <c r="T7" s="44"/>
      <c r="U7" s="32" t="s">
        <v>14</v>
      </c>
      <c r="V7" s="41"/>
      <c r="W7" s="41"/>
      <c r="X7" s="42" t="s">
        <v>14</v>
      </c>
      <c r="Y7" s="43" t="str">
        <f aca="false">IF(TYPE(U7)=2,"",SUM(V7,-U7)+SUM(X7,-W7))</f>
        <v/>
      </c>
      <c r="Z7" s="44"/>
      <c r="AA7" s="45" t="n">
        <v>21.75</v>
      </c>
      <c r="AB7" s="46" t="n">
        <v>24</v>
      </c>
      <c r="AC7" s="46" t="n">
        <v>0</v>
      </c>
      <c r="AD7" s="47" t="n">
        <v>7.25</v>
      </c>
      <c r="AE7" s="43" t="n">
        <f aca="false">IF(TYPE(AA7)=2,"",SUM(AB7,-AA7)+SUM(AD7,-AC7))</f>
        <v>9.5</v>
      </c>
      <c r="AF7" s="44"/>
      <c r="AH7" s="28" t="n">
        <f aca="false">COUNTIF(C7:AD7,"21,75")</f>
        <v>2</v>
      </c>
      <c r="AI7" s="29"/>
      <c r="AJ7" s="2" t="s">
        <v>20</v>
      </c>
      <c r="AK7" s="28"/>
      <c r="AL7" s="53"/>
      <c r="AM7" s="53"/>
      <c r="AN7" s="53"/>
      <c r="AO7" s="53"/>
    </row>
    <row r="8" customFormat="false" ht="13.8" hidden="false" customHeight="false" outlineLevel="0" collapsed="false">
      <c r="A8" s="30"/>
      <c r="B8" s="54" t="n">
        <v>43835</v>
      </c>
      <c r="C8" s="55" t="n">
        <v>21.75</v>
      </c>
      <c r="D8" s="56" t="n">
        <v>24</v>
      </c>
      <c r="E8" s="56" t="n">
        <v>0</v>
      </c>
      <c r="F8" s="57" t="n">
        <v>7.25</v>
      </c>
      <c r="G8" s="58" t="n">
        <f aca="false">IF(TYPE(C8)=2,"",SUM(D8,-C8)+SUM(F8,-E8))</f>
        <v>9.5</v>
      </c>
      <c r="H8" s="59" t="n">
        <f aca="false">IF(WEEKDAY(B8,11)=7,SUM(G2:G8),"")</f>
        <v>28.5</v>
      </c>
      <c r="I8" s="60" t="s">
        <v>16</v>
      </c>
      <c r="J8" s="61"/>
      <c r="K8" s="61"/>
      <c r="L8" s="62" t="s">
        <v>16</v>
      </c>
      <c r="M8" s="58" t="str">
        <f aca="false">IF(TYPE(I8)=2,"",SUM(J8,-I8)+SUM(L8,-K8))</f>
        <v/>
      </c>
      <c r="N8" s="59" t="n">
        <f aca="false">IF(WEEKDAY($B8,11)=7,SUM(M2:M8),"")</f>
        <v>19</v>
      </c>
      <c r="O8" s="60" t="s">
        <v>16</v>
      </c>
      <c r="P8" s="63"/>
      <c r="Q8" s="63"/>
      <c r="R8" s="62" t="s">
        <v>16</v>
      </c>
      <c r="S8" s="64" t="str">
        <f aca="false">IF(TYPE(O8)=2,"",SUM(P8,-O8)+SUM(R8,-Q8))</f>
        <v/>
      </c>
      <c r="T8" s="65" t="n">
        <f aca="false">IF(WEEKDAY($B8,11)=7,SUM(S2:S8),"")</f>
        <v>9.5</v>
      </c>
      <c r="U8" s="66" t="s">
        <v>16</v>
      </c>
      <c r="V8" s="63"/>
      <c r="W8" s="63"/>
      <c r="X8" s="62" t="s">
        <v>16</v>
      </c>
      <c r="Y8" s="64" t="str">
        <f aca="false">IF(TYPE(U8)=2,"",SUM(V8,-U8)+SUM(X8,-W8))</f>
        <v/>
      </c>
      <c r="Z8" s="65" t="n">
        <f aca="false">IF(WEEKDAY($B8,11)=7,SUM(Y2:Y8),"")</f>
        <v>0</v>
      </c>
      <c r="AA8" s="67" t="n">
        <v>21.75</v>
      </c>
      <c r="AB8" s="68" t="n">
        <v>24</v>
      </c>
      <c r="AC8" s="68" t="n">
        <v>0</v>
      </c>
      <c r="AD8" s="69" t="n">
        <v>7.25</v>
      </c>
      <c r="AE8" s="64" t="n">
        <f aca="false">IF(TYPE(AA8)=2,"",SUM(AB8,-AA8)+SUM(AD8,-AC8))</f>
        <v>9.5</v>
      </c>
      <c r="AF8" s="65" t="n">
        <f aca="false">IF(WEEKDAY($B8,11)=7,SUM(AE2:AE8),"")</f>
        <v>38</v>
      </c>
      <c r="AH8" s="28" t="n">
        <f aca="false">COUNTIF(C8:AD8,"21,75")</f>
        <v>2</v>
      </c>
      <c r="AI8" s="29"/>
      <c r="AJ8" s="2" t="s">
        <v>21</v>
      </c>
      <c r="AK8" s="28" t="n">
        <f aca="false">SUM(AK5:AK7)</f>
        <v>1504.42</v>
      </c>
      <c r="AL8" s="28" t="n">
        <f aca="false">SUM(AL5:AL7)</f>
        <v>1494.255</v>
      </c>
      <c r="AM8" s="28" t="n">
        <f aca="false">SUM(AM5:AM7)</f>
        <v>1473.925</v>
      </c>
      <c r="AN8" s="28" t="n">
        <f aca="false">SUM(AN5:AN7)</f>
        <v>1473.925</v>
      </c>
      <c r="AO8" s="28" t="n">
        <f aca="false">SUM(AO5:AO7)</f>
        <v>1514.585</v>
      </c>
    </row>
    <row r="9" customFormat="false" ht="13.8" hidden="false" customHeight="false" outlineLevel="0" collapsed="false">
      <c r="A9" s="30"/>
      <c r="B9" s="12" t="n">
        <v>43836</v>
      </c>
      <c r="C9" s="70" t="n">
        <v>21.75</v>
      </c>
      <c r="D9" s="19" t="n">
        <v>24</v>
      </c>
      <c r="E9" s="19" t="n">
        <v>0</v>
      </c>
      <c r="F9" s="71" t="n">
        <v>7.25</v>
      </c>
      <c r="G9" s="16" t="n">
        <f aca="false">IF(TYPE(C9)=2,"",SUM(D9,-C9)+SUM(F9,-E9))</f>
        <v>9.5</v>
      </c>
      <c r="H9" s="17" t="str">
        <f aca="false">IF(WEEKDAY(B9,11)=7,SUM(G3:G9),"")</f>
        <v/>
      </c>
      <c r="I9" s="72" t="s">
        <v>19</v>
      </c>
      <c r="J9" s="14"/>
      <c r="K9" s="14"/>
      <c r="L9" s="15" t="s">
        <v>19</v>
      </c>
      <c r="M9" s="16" t="str">
        <f aca="false">IF(TYPE(I9)=2,"",SUM(J9,-I9)+SUM(L9,-K9))</f>
        <v/>
      </c>
      <c r="N9" s="17" t="str">
        <f aca="false">IF(WEEKDAY(B9,11)=7,SUM(M3:M9),"")</f>
        <v/>
      </c>
      <c r="O9" s="13" t="s">
        <v>19</v>
      </c>
      <c r="P9" s="15"/>
      <c r="Q9" s="72"/>
      <c r="R9" s="27" t="s">
        <v>19</v>
      </c>
      <c r="S9" s="24" t="str">
        <f aca="false">IF(TYPE(O9)=2,"",SUM(P9,-O9)+SUM(R9,-Q9))</f>
        <v/>
      </c>
      <c r="T9" s="25" t="str">
        <f aca="false">IF(WEEKDAY($B9,11)=7,SUM(S3:S9),"")</f>
        <v/>
      </c>
      <c r="U9" s="73" t="n">
        <v>21.75</v>
      </c>
      <c r="V9" s="22" t="n">
        <v>24</v>
      </c>
      <c r="W9" s="22" t="n">
        <v>0</v>
      </c>
      <c r="X9" s="23" t="n">
        <v>7.25</v>
      </c>
      <c r="Y9" s="24" t="n">
        <f aca="false">IF(TYPE(U9)=2,"",SUM(V9,-U9)+SUM(X9,-W9))</f>
        <v>9.5</v>
      </c>
      <c r="Z9" s="25" t="str">
        <f aca="false">IF(WEEKDAY($B9,11)=7,SUM(Y3:Y9),"")</f>
        <v/>
      </c>
      <c r="AA9" s="74" t="s">
        <v>19</v>
      </c>
      <c r="AB9" s="26"/>
      <c r="AC9" s="26"/>
      <c r="AD9" s="27" t="s">
        <v>19</v>
      </c>
      <c r="AE9" s="24" t="str">
        <f aca="false">IF(TYPE(AA9)=2,"",SUM(AB9,-AA9)+SUM(AD9,-AC9))</f>
        <v/>
      </c>
      <c r="AF9" s="25" t="str">
        <f aca="false">IF(WEEKDAY($B9,11)=7,SUM(AE3:AE9),"")</f>
        <v/>
      </c>
      <c r="AH9" s="28" t="n">
        <f aca="false">COUNTIF(C9:AD9,"21,75")</f>
        <v>2</v>
      </c>
      <c r="AI9" s="29"/>
    </row>
    <row r="10" customFormat="false" ht="13.8" hidden="false" customHeight="false" outlineLevel="0" collapsed="false">
      <c r="A10" s="30"/>
      <c r="B10" s="31" t="n">
        <v>43837</v>
      </c>
      <c r="C10" s="49" t="n">
        <v>21.75</v>
      </c>
      <c r="D10" s="38" t="n">
        <v>24</v>
      </c>
      <c r="E10" s="38" t="n">
        <v>0</v>
      </c>
      <c r="F10" s="50" t="n">
        <v>7.25</v>
      </c>
      <c r="G10" s="35" t="n">
        <f aca="false">IF(TYPE(C10)=2,"",SUM(D10,-C10)+SUM(F10,-E10))</f>
        <v>9.5</v>
      </c>
      <c r="H10" s="36" t="str">
        <f aca="false">IF(WEEKDAY(B10,11)=7,SUM(G4:G10),"")</f>
        <v/>
      </c>
      <c r="I10" s="40" t="s">
        <v>15</v>
      </c>
      <c r="J10" s="33"/>
      <c r="K10" s="33"/>
      <c r="L10" s="34" t="s">
        <v>15</v>
      </c>
      <c r="M10" s="35" t="str">
        <f aca="false">IF(TYPE(I10)=2,"",SUM(J10,-I10)+SUM(L10,-K10))</f>
        <v/>
      </c>
      <c r="N10" s="36" t="str">
        <f aca="false">IF(WEEKDAY(B10,11)=7,SUM(M4:M10),"")</f>
        <v/>
      </c>
      <c r="O10" s="45" t="n">
        <v>21.75</v>
      </c>
      <c r="P10" s="75" t="n">
        <v>24</v>
      </c>
      <c r="Q10" s="76" t="n">
        <v>0</v>
      </c>
      <c r="R10" s="47" t="n">
        <v>7.25</v>
      </c>
      <c r="S10" s="43" t="n">
        <f aca="false">IF(TYPE(O10)=2,"",SUM(P10,-O10)+SUM(R10,-Q10))</f>
        <v>9.5</v>
      </c>
      <c r="T10" s="44" t="str">
        <f aca="false">IF(WEEKDAY($B10,11)=7,SUM(S4:S10),"")</f>
        <v/>
      </c>
      <c r="U10" s="45" t="n">
        <v>21.75</v>
      </c>
      <c r="V10" s="46" t="n">
        <v>24</v>
      </c>
      <c r="W10" s="46" t="n">
        <v>0</v>
      </c>
      <c r="X10" s="47" t="n">
        <v>7.25</v>
      </c>
      <c r="Y10" s="43" t="n">
        <f aca="false">IF(TYPE(U10)=2,"",SUM(V10,-U10)+SUM(X10,-W10))</f>
        <v>9.5</v>
      </c>
      <c r="Z10" s="44" t="str">
        <f aca="false">IF(WEEKDAY($B10,11)=7,SUM(Y4:Y10),"")</f>
        <v/>
      </c>
      <c r="AA10" s="32" t="s">
        <v>15</v>
      </c>
      <c r="AB10" s="41"/>
      <c r="AC10" s="41"/>
      <c r="AD10" s="42" t="s">
        <v>15</v>
      </c>
      <c r="AE10" s="43" t="str">
        <f aca="false">IF(TYPE(AA10)=2,"",SUM(AB10,-AA10)+SUM(AD10,-AC10))</f>
        <v/>
      </c>
      <c r="AF10" s="44" t="str">
        <f aca="false">IF(WEEKDAY($B10,11)=7,SUM(AE4:AE10),"")</f>
        <v/>
      </c>
      <c r="AH10" s="28" t="n">
        <f aca="false">COUNTIF(C10:AD10,"21,75")</f>
        <v>3</v>
      </c>
      <c r="AI10" s="29"/>
      <c r="AJ10" s="2" t="s">
        <v>22</v>
      </c>
      <c r="AK10" s="28" t="n">
        <v>1456</v>
      </c>
      <c r="AL10" s="28" t="n">
        <v>1456</v>
      </c>
      <c r="AM10" s="28" t="n">
        <v>1456</v>
      </c>
      <c r="AN10" s="28" t="n">
        <v>1456</v>
      </c>
      <c r="AO10" s="28" t="n">
        <v>1456</v>
      </c>
    </row>
    <row r="11" customFormat="false" ht="13.8" hidden="false" customHeight="false" outlineLevel="0" collapsed="false">
      <c r="A11" s="30"/>
      <c r="B11" s="31" t="n">
        <v>43838</v>
      </c>
      <c r="C11" s="49" t="n">
        <v>21.75</v>
      </c>
      <c r="D11" s="38" t="n">
        <v>24</v>
      </c>
      <c r="E11" s="38" t="n">
        <v>0</v>
      </c>
      <c r="F11" s="50" t="n">
        <v>7.25</v>
      </c>
      <c r="G11" s="35" t="n">
        <f aca="false">IF(TYPE(C11)=2,"",SUM(D11,-C11)+SUM(F11,-E11))</f>
        <v>9.5</v>
      </c>
      <c r="H11" s="36" t="str">
        <f aca="false">IF(WEEKDAY(B11,11)=7,SUM(G5:G11),"")</f>
        <v/>
      </c>
      <c r="I11" s="40" t="s">
        <v>14</v>
      </c>
      <c r="J11" s="33"/>
      <c r="K11" s="33"/>
      <c r="L11" s="34" t="s">
        <v>14</v>
      </c>
      <c r="M11" s="35" t="str">
        <f aca="false">IF(TYPE(I11)=2,"",SUM(J11,-I11)+SUM(L11,-K11))</f>
        <v/>
      </c>
      <c r="N11" s="36" t="str">
        <f aca="false">IF(WEEKDAY(B11,11)=7,SUM(M5:M11),"")</f>
        <v/>
      </c>
      <c r="O11" s="45" t="n">
        <v>21.75</v>
      </c>
      <c r="P11" s="75" t="n">
        <v>24</v>
      </c>
      <c r="Q11" s="76" t="n">
        <v>0</v>
      </c>
      <c r="R11" s="47" t="n">
        <v>7.25</v>
      </c>
      <c r="S11" s="43" t="n">
        <f aca="false">IF(TYPE(O11)=2,"",SUM(P11,-O11)+SUM(R11,-Q11))</f>
        <v>9.5</v>
      </c>
      <c r="T11" s="44" t="str">
        <f aca="false">IF(WEEKDAY($B11,11)=7,SUM(S5:S11),"")</f>
        <v/>
      </c>
      <c r="U11" s="32" t="s">
        <v>14</v>
      </c>
      <c r="V11" s="41"/>
      <c r="W11" s="41"/>
      <c r="X11" s="42" t="s">
        <v>14</v>
      </c>
      <c r="Y11" s="43" t="str">
        <f aca="false">IF(TYPE(U11)=2,"",SUM(V11,-U11)+SUM(X11,-W11))</f>
        <v/>
      </c>
      <c r="Z11" s="44" t="str">
        <f aca="false">IF(WEEKDAY($B11,11)=7,SUM(Y5:Y11),"")</f>
        <v/>
      </c>
      <c r="AA11" s="45" t="n">
        <v>21.75</v>
      </c>
      <c r="AB11" s="46" t="n">
        <v>24</v>
      </c>
      <c r="AC11" s="46" t="n">
        <v>0</v>
      </c>
      <c r="AD11" s="47" t="n">
        <v>7.25</v>
      </c>
      <c r="AE11" s="43" t="n">
        <f aca="false">IF(TYPE(AA11)=2,"",SUM(AB11,-AA11)+SUM(AD11,-AC11))</f>
        <v>9.5</v>
      </c>
      <c r="AF11" s="44" t="str">
        <f aca="false">IF(WEEKDAY($B11,11)=7,SUM(AE5:AE11),"")</f>
        <v/>
      </c>
      <c r="AH11" s="28" t="n">
        <f aca="false">COUNTIF(C11:AD11,"21,75")</f>
        <v>3</v>
      </c>
      <c r="AI11" s="29"/>
      <c r="AJ11" s="2" t="s">
        <v>23</v>
      </c>
      <c r="AK11" s="28" t="n">
        <f aca="false">AK8-AK10</f>
        <v>48.4200000000001</v>
      </c>
      <c r="AL11" s="28" t="n">
        <f aca="false">AL8-AL10</f>
        <v>38.2550000000001</v>
      </c>
      <c r="AM11" s="28" t="n">
        <f aca="false">AM8-AM10</f>
        <v>17.925</v>
      </c>
      <c r="AN11" s="28" t="n">
        <f aca="false">AN8-AN10</f>
        <v>17.925</v>
      </c>
      <c r="AO11" s="28" t="n">
        <f aca="false">AO8-AO10</f>
        <v>58.585</v>
      </c>
    </row>
    <row r="12" customFormat="false" ht="13.8" hidden="false" customHeight="false" outlineLevel="0" collapsed="false">
      <c r="A12" s="30"/>
      <c r="B12" s="31" t="n">
        <v>43839</v>
      </c>
      <c r="C12" s="32" t="s">
        <v>19</v>
      </c>
      <c r="D12" s="33"/>
      <c r="E12" s="33"/>
      <c r="F12" s="34" t="s">
        <v>19</v>
      </c>
      <c r="G12" s="35" t="str">
        <f aca="false">IF(TYPE(C12)=2,"",SUM(D12,-C12)+SUM(F12,-E12))</f>
        <v/>
      </c>
      <c r="H12" s="36" t="str">
        <f aca="false">IF(WEEKDAY(B12,11)=7,SUM(G6:G12),"")</f>
        <v/>
      </c>
      <c r="I12" s="40" t="s">
        <v>16</v>
      </c>
      <c r="J12" s="33"/>
      <c r="K12" s="33"/>
      <c r="L12" s="34" t="s">
        <v>16</v>
      </c>
      <c r="M12" s="35" t="str">
        <f aca="false">IF(TYPE(I12)=2,"",SUM(J12,-I12)+SUM(L12,-K12))</f>
        <v/>
      </c>
      <c r="N12" s="36" t="str">
        <f aca="false">IF(WEEKDAY(B12,11)=7,SUM(M6:M12),"")</f>
        <v/>
      </c>
      <c r="O12" s="45" t="n">
        <v>21.75</v>
      </c>
      <c r="P12" s="75" t="n">
        <v>24</v>
      </c>
      <c r="Q12" s="76" t="n">
        <v>0</v>
      </c>
      <c r="R12" s="47" t="n">
        <v>7.25</v>
      </c>
      <c r="S12" s="43" t="n">
        <f aca="false">IF(TYPE(O12)=2,"",SUM(P12,-O12)+SUM(R12,-Q12))</f>
        <v>9.5</v>
      </c>
      <c r="T12" s="44" t="str">
        <f aca="false">IF(WEEKDAY($B12,11)=7,SUM(S6:S12),"")</f>
        <v/>
      </c>
      <c r="U12" s="32" t="s">
        <v>16</v>
      </c>
      <c r="V12" s="41"/>
      <c r="W12" s="41"/>
      <c r="X12" s="42" t="s">
        <v>16</v>
      </c>
      <c r="Y12" s="43" t="str">
        <f aca="false">IF(TYPE(U12)=2,"",SUM(V12,-U12)+SUM(X12,-W12))</f>
        <v/>
      </c>
      <c r="Z12" s="44" t="str">
        <f aca="false">IF(WEEKDAY($B12,11)=7,SUM(Y6:Y12),"")</f>
        <v/>
      </c>
      <c r="AA12" s="45" t="n">
        <v>21.75</v>
      </c>
      <c r="AB12" s="46" t="n">
        <v>24</v>
      </c>
      <c r="AC12" s="46" t="n">
        <v>0</v>
      </c>
      <c r="AD12" s="47" t="n">
        <v>7.25</v>
      </c>
      <c r="AE12" s="43" t="n">
        <f aca="false">IF(TYPE(AA12)=2,"",SUM(AB12,-AA12)+SUM(AD12,-AC12))</f>
        <v>9.5</v>
      </c>
      <c r="AF12" s="44" t="str">
        <f aca="false">IF(WEEKDAY($B12,11)=7,SUM(AE6:AE12),"")</f>
        <v/>
      </c>
      <c r="AH12" s="28" t="n">
        <f aca="false">COUNTIF(C12:AD12,"21,75")</f>
        <v>2</v>
      </c>
      <c r="AI12" s="29"/>
      <c r="AK12" s="28"/>
      <c r="AL12" s="28"/>
      <c r="AM12" s="28"/>
      <c r="AN12" s="28"/>
      <c r="AO12" s="28"/>
    </row>
    <row r="13" customFormat="false" ht="13.8" hidden="false" customHeight="false" outlineLevel="0" collapsed="false">
      <c r="A13" s="30"/>
      <c r="B13" s="31" t="n">
        <v>43840</v>
      </c>
      <c r="C13" s="32" t="s">
        <v>15</v>
      </c>
      <c r="D13" s="33"/>
      <c r="E13" s="33"/>
      <c r="F13" s="34" t="s">
        <v>15</v>
      </c>
      <c r="G13" s="35" t="str">
        <f aca="false">IF(TYPE(C13)=2,"",SUM(D13,-C13)+SUM(F13,-E13))</f>
        <v/>
      </c>
      <c r="H13" s="36" t="str">
        <f aca="false">IF(WEEKDAY(B13,11)=7,SUM(G7:G13),"")</f>
        <v/>
      </c>
      <c r="I13" s="37" t="n">
        <v>21.75</v>
      </c>
      <c r="J13" s="38" t="n">
        <v>24</v>
      </c>
      <c r="K13" s="38" t="n">
        <v>0</v>
      </c>
      <c r="L13" s="50" t="n">
        <v>7.25</v>
      </c>
      <c r="M13" s="35" t="n">
        <f aca="false">IF(TYPE(I13)=2,"",SUM(J13,-I13)+SUM(L13,-K13))</f>
        <v>9.5</v>
      </c>
      <c r="N13" s="36" t="str">
        <f aca="false">IF(WEEKDAY(B13,11)=7,SUM(M7:M13),"")</f>
        <v/>
      </c>
      <c r="O13" s="32" t="s">
        <v>15</v>
      </c>
      <c r="P13" s="34"/>
      <c r="Q13" s="40"/>
      <c r="R13" s="42" t="s">
        <v>15</v>
      </c>
      <c r="S13" s="43" t="str">
        <f aca="false">IF(TYPE(O13)=2,"",SUM(P13,-O13)+SUM(R13,-Q13))</f>
        <v/>
      </c>
      <c r="T13" s="44" t="str">
        <f aca="false">IF(WEEKDAY($B13,11)=7,SUM(S7:S13),"")</f>
        <v/>
      </c>
      <c r="U13" s="45" t="n">
        <v>21.75</v>
      </c>
      <c r="V13" s="46" t="n">
        <v>24</v>
      </c>
      <c r="W13" s="46" t="n">
        <v>0</v>
      </c>
      <c r="X13" s="47" t="n">
        <v>7.25</v>
      </c>
      <c r="Y13" s="43" t="n">
        <f aca="false">IF(TYPE(U13)=2,"",SUM(V13,-U13)+SUM(X13,-W13))</f>
        <v>9.5</v>
      </c>
      <c r="Z13" s="44" t="str">
        <f aca="false">IF(WEEKDAY($B13,11)=7,SUM(Y7:Y13),"")</f>
        <v/>
      </c>
      <c r="AA13" s="32" t="s">
        <v>15</v>
      </c>
      <c r="AB13" s="41"/>
      <c r="AC13" s="41"/>
      <c r="AD13" s="42" t="s">
        <v>15</v>
      </c>
      <c r="AE13" s="43" t="str">
        <f aca="false">IF(TYPE(AA13)=2,"",SUM(AB13,-AA13)+SUM(AD13,-AC13))</f>
        <v/>
      </c>
      <c r="AF13" s="44" t="str">
        <f aca="false">IF(WEEKDAY($B13,11)=7,SUM(AE7:AE13),"")</f>
        <v/>
      </c>
      <c r="AH13" s="28" t="n">
        <f aca="false">COUNTIF(C13:AD13,"21,75")</f>
        <v>2</v>
      </c>
      <c r="AI13" s="29"/>
    </row>
    <row r="14" customFormat="false" ht="13.8" hidden="false" customHeight="false" outlineLevel="0" collapsed="false">
      <c r="A14" s="30"/>
      <c r="B14" s="31" t="n">
        <v>43841</v>
      </c>
      <c r="C14" s="32" t="s">
        <v>14</v>
      </c>
      <c r="D14" s="33"/>
      <c r="E14" s="33"/>
      <c r="F14" s="34" t="s">
        <v>14</v>
      </c>
      <c r="G14" s="35" t="str">
        <f aca="false">IF(TYPE(C14)=2,"",SUM(D14,-C14)+SUM(F14,-E14))</f>
        <v/>
      </c>
      <c r="H14" s="36" t="str">
        <f aca="false">IF(WEEKDAY(B14,11)=7,SUM(G8:G14),"")</f>
        <v/>
      </c>
      <c r="I14" s="37" t="n">
        <v>21.75</v>
      </c>
      <c r="J14" s="38" t="n">
        <v>24</v>
      </c>
      <c r="K14" s="38" t="n">
        <v>0</v>
      </c>
      <c r="L14" s="50" t="n">
        <v>7.25</v>
      </c>
      <c r="M14" s="35" t="n">
        <f aca="false">IF(TYPE(I14)=2,"",SUM(J14,-I14)+SUM(L14,-K14))</f>
        <v>9.5</v>
      </c>
      <c r="N14" s="36" t="str">
        <f aca="false">IF(WEEKDAY(B14,11)=7,SUM(M8:M14),"")</f>
        <v/>
      </c>
      <c r="O14" s="32" t="s">
        <v>14</v>
      </c>
      <c r="P14" s="34"/>
      <c r="Q14" s="40"/>
      <c r="R14" s="42" t="s">
        <v>14</v>
      </c>
      <c r="S14" s="43" t="str">
        <f aca="false">IF(TYPE(O14)=2,"",SUM(P14,-O14)+SUM(R14,-Q14))</f>
        <v/>
      </c>
      <c r="T14" s="44" t="str">
        <f aca="false">IF(WEEKDAY($B14,11)=7,SUM(S8:S14),"")</f>
        <v/>
      </c>
      <c r="U14" s="45" t="n">
        <v>21.75</v>
      </c>
      <c r="V14" s="46" t="n">
        <v>24</v>
      </c>
      <c r="W14" s="46" t="n">
        <v>0</v>
      </c>
      <c r="X14" s="47" t="n">
        <v>7.25</v>
      </c>
      <c r="Y14" s="43" t="n">
        <f aca="false">IF(TYPE(U14)=2,"",SUM(V14,-U14)+SUM(X14,-W14))</f>
        <v>9.5</v>
      </c>
      <c r="Z14" s="44" t="str">
        <f aca="false">IF(WEEKDAY($B14,11)=7,SUM(Y8:Y14),"")</f>
        <v/>
      </c>
      <c r="AA14" s="32" t="s">
        <v>14</v>
      </c>
      <c r="AB14" s="41"/>
      <c r="AC14" s="41"/>
      <c r="AD14" s="42" t="s">
        <v>14</v>
      </c>
      <c r="AE14" s="43" t="str">
        <f aca="false">IF(TYPE(AA14)=2,"",SUM(AB14,-AA14)+SUM(AD14,-AC14))</f>
        <v/>
      </c>
      <c r="AF14" s="44" t="str">
        <f aca="false">IF(WEEKDAY($B14,11)=7,SUM(AE8:AE14),"")</f>
        <v/>
      </c>
      <c r="AH14" s="28" t="n">
        <f aca="false">COUNTIF(C14:AD14,"21,75")</f>
        <v>2</v>
      </c>
      <c r="AI14" s="29"/>
    </row>
    <row r="15" customFormat="false" ht="13.8" hidden="false" customHeight="false" outlineLevel="0" collapsed="false">
      <c r="A15" s="30"/>
      <c r="B15" s="77" t="n">
        <v>43842</v>
      </c>
      <c r="C15" s="66" t="s">
        <v>16</v>
      </c>
      <c r="D15" s="61"/>
      <c r="E15" s="61"/>
      <c r="F15" s="78" t="s">
        <v>16</v>
      </c>
      <c r="G15" s="58" t="str">
        <f aca="false">IF(TYPE(C15)=2,"",SUM(D15,-C15)+SUM(F15,-E15))</f>
        <v/>
      </c>
      <c r="H15" s="59" t="n">
        <f aca="false">IF(WEEKDAY(B15,11)=7,SUM(G9:G15),"")</f>
        <v>28.5</v>
      </c>
      <c r="I15" s="79" t="n">
        <v>21.75</v>
      </c>
      <c r="J15" s="56" t="n">
        <v>24</v>
      </c>
      <c r="K15" s="56" t="n">
        <v>0</v>
      </c>
      <c r="L15" s="57" t="n">
        <v>7.25</v>
      </c>
      <c r="M15" s="58" t="n">
        <f aca="false">IF(TYPE(I15)=2,"",SUM(J15,-I15)+SUM(L15,-K15))</f>
        <v>9.5</v>
      </c>
      <c r="N15" s="59" t="n">
        <f aca="false">IF(WEEKDAY($B15,11)=7,SUM(M9:M15),"")</f>
        <v>28.5</v>
      </c>
      <c r="O15" s="66" t="s">
        <v>16</v>
      </c>
      <c r="P15" s="78"/>
      <c r="Q15" s="60"/>
      <c r="R15" s="62" t="s">
        <v>16</v>
      </c>
      <c r="S15" s="64" t="str">
        <f aca="false">IF(TYPE(O15)=2,"",SUM(P15,-O15)+SUM(R15,-Q15))</f>
        <v/>
      </c>
      <c r="T15" s="65" t="n">
        <f aca="false">IF(WEEKDAY($B15,11)=7,SUM(S9:S15),"")</f>
        <v>28.5</v>
      </c>
      <c r="U15" s="67" t="n">
        <v>21.75</v>
      </c>
      <c r="V15" s="68" t="n">
        <v>24</v>
      </c>
      <c r="W15" s="68" t="n">
        <v>0</v>
      </c>
      <c r="X15" s="69" t="n">
        <v>7.25</v>
      </c>
      <c r="Y15" s="64" t="n">
        <f aca="false">IF(TYPE(U15)=2,"",SUM(V15,-U15)+SUM(X15,-W15))</f>
        <v>9.5</v>
      </c>
      <c r="Z15" s="65" t="n">
        <f aca="false">IF(WEEKDAY($B15,11)=7,SUM(Y9:Y15),"")</f>
        <v>47.5</v>
      </c>
      <c r="AA15" s="66" t="s">
        <v>16</v>
      </c>
      <c r="AB15" s="63"/>
      <c r="AC15" s="63"/>
      <c r="AD15" s="62" t="s">
        <v>16</v>
      </c>
      <c r="AE15" s="64" t="str">
        <f aca="false">IF(TYPE(AA15)=2,"",SUM(AB15,-AA15)+SUM(AD15,-AC15))</f>
        <v/>
      </c>
      <c r="AF15" s="65" t="n">
        <f aca="false">IF(WEEKDAY($B15,11)=7,SUM(AE9:AE15),"")</f>
        <v>19</v>
      </c>
      <c r="AH15" s="28" t="n">
        <f aca="false">COUNTIF(C15:AD15,"21,75")</f>
        <v>2</v>
      </c>
      <c r="AI15" s="29"/>
    </row>
    <row r="16" customFormat="false" ht="13.8" hidden="false" customHeight="false" outlineLevel="0" collapsed="false">
      <c r="A16" s="30"/>
      <c r="B16" s="12" t="n">
        <v>43843</v>
      </c>
      <c r="C16" s="70" t="n">
        <v>21.75</v>
      </c>
      <c r="D16" s="19" t="n">
        <v>24</v>
      </c>
      <c r="E16" s="19" t="n">
        <v>0</v>
      </c>
      <c r="F16" s="20" t="n">
        <v>7.25</v>
      </c>
      <c r="G16" s="16" t="n">
        <f aca="false">IF(TYPE(C16)=2,"",SUM(D16,-C16)+SUM(F16,-E16))</f>
        <v>9.5</v>
      </c>
      <c r="H16" s="17" t="str">
        <f aca="false">IF(WEEKDAY(B16,11)=7,SUM(G10:G16),"")</f>
        <v/>
      </c>
      <c r="I16" s="13" t="s">
        <v>15</v>
      </c>
      <c r="J16" s="14"/>
      <c r="K16" s="14"/>
      <c r="L16" s="27" t="s">
        <v>15</v>
      </c>
      <c r="M16" s="16" t="str">
        <f aca="false">IF(TYPE(I16)=2,"",SUM(J16,-I16)+SUM(L16,-K16))</f>
        <v/>
      </c>
      <c r="N16" s="17" t="str">
        <f aca="false">IF(WEEKDAY(B16,11)=7,SUM(M10:M16),"")</f>
        <v/>
      </c>
      <c r="O16" s="73" t="n">
        <v>21.75</v>
      </c>
      <c r="P16" s="22" t="n">
        <v>24</v>
      </c>
      <c r="Q16" s="22" t="n">
        <v>0</v>
      </c>
      <c r="R16" s="23" t="n">
        <v>7.25</v>
      </c>
      <c r="S16" s="24" t="n">
        <f aca="false">IF(TYPE(O16)=2,"",SUM(P16,-O16)+SUM(R16,-Q16))</f>
        <v>9.5</v>
      </c>
      <c r="T16" s="25" t="str">
        <f aca="false">IF(WEEKDAY($B16,11)=7,SUM(S10:S16),"")</f>
        <v/>
      </c>
      <c r="U16" s="13" t="s">
        <v>15</v>
      </c>
      <c r="V16" s="26"/>
      <c r="W16" s="26"/>
      <c r="X16" s="27" t="s">
        <v>15</v>
      </c>
      <c r="Y16" s="24" t="str">
        <f aca="false">IF(TYPE(U16)=2,"",SUM(V16,-U16)+SUM(X16,-W16))</f>
        <v/>
      </c>
      <c r="Z16" s="25" t="str">
        <f aca="false">IF(WEEKDAY($B16,11)=7,SUM(Y10:Y16),"")</f>
        <v/>
      </c>
      <c r="AA16" s="13" t="s">
        <v>15</v>
      </c>
      <c r="AB16" s="26"/>
      <c r="AC16" s="26"/>
      <c r="AD16" s="27" t="s">
        <v>15</v>
      </c>
      <c r="AE16" s="24" t="str">
        <f aca="false">IF(TYPE(AA16)=2,"",SUM(AB16,-AA16)+SUM(AD16,-AC16))</f>
        <v/>
      </c>
      <c r="AF16" s="25" t="str">
        <f aca="false">IF(WEEKDAY($B16,11)=7,SUM(AE10:AE16),"")</f>
        <v/>
      </c>
      <c r="AH16" s="28" t="n">
        <f aca="false">COUNTIF(C16:AD16,"21,75")</f>
        <v>2</v>
      </c>
      <c r="AI16" s="29"/>
    </row>
    <row r="17" customFormat="false" ht="13.8" hidden="false" customHeight="false" outlineLevel="0" collapsed="false">
      <c r="A17" s="30"/>
      <c r="B17" s="31" t="n">
        <v>43844</v>
      </c>
      <c r="C17" s="49" t="n">
        <v>21.75</v>
      </c>
      <c r="D17" s="38" t="n">
        <v>24</v>
      </c>
      <c r="E17" s="38" t="n">
        <v>0</v>
      </c>
      <c r="F17" s="39" t="n">
        <v>7.25</v>
      </c>
      <c r="G17" s="35" t="n">
        <f aca="false">IF(TYPE(C17)=2,"",SUM(D17,-C17)+SUM(F17,-E17))</f>
        <v>9.5</v>
      </c>
      <c r="H17" s="36" t="str">
        <f aca="false">IF(WEEKDAY(B17,11)=7,SUM(G11:G17),"")</f>
        <v/>
      </c>
      <c r="I17" s="32" t="s">
        <v>15</v>
      </c>
      <c r="J17" s="33"/>
      <c r="K17" s="33"/>
      <c r="L17" s="42" t="s">
        <v>15</v>
      </c>
      <c r="M17" s="35" t="str">
        <f aca="false">IF(TYPE(I17)=2,"",SUM(J17,-I17)+SUM(L17,-K17))</f>
        <v/>
      </c>
      <c r="N17" s="36" t="str">
        <f aca="false">IF(WEEKDAY(B17,11)=7,SUM(M11:M17),"")</f>
        <v/>
      </c>
      <c r="O17" s="40" t="s">
        <v>15</v>
      </c>
      <c r="P17" s="41"/>
      <c r="Q17" s="41"/>
      <c r="R17" s="42" t="s">
        <v>15</v>
      </c>
      <c r="S17" s="43" t="str">
        <f aca="false">IF(TYPE(O17)=2,"",SUM(P17,-O17)+SUM(R17,-Q17))</f>
        <v/>
      </c>
      <c r="T17" s="44" t="str">
        <f aca="false">IF(WEEKDAY($B17,11)=7,SUM(S11:S17),"")</f>
        <v/>
      </c>
      <c r="U17" s="32" t="s">
        <v>15</v>
      </c>
      <c r="V17" s="41"/>
      <c r="W17" s="41"/>
      <c r="X17" s="42" t="s">
        <v>15</v>
      </c>
      <c r="Y17" s="43" t="str">
        <f aca="false">IF(TYPE(U17)=2,"",SUM(V17,-U17)+SUM(X17,-W17))</f>
        <v/>
      </c>
      <c r="Z17" s="44" t="str">
        <f aca="false">IF(WEEKDAY($B17,11)=7,SUM(Y11:Y17),"")</f>
        <v/>
      </c>
      <c r="AA17" s="45" t="n">
        <v>21.75</v>
      </c>
      <c r="AB17" s="46" t="n">
        <v>24</v>
      </c>
      <c r="AC17" s="46" t="n">
        <v>0</v>
      </c>
      <c r="AD17" s="47" t="n">
        <v>7.25</v>
      </c>
      <c r="AE17" s="43" t="n">
        <f aca="false">IF(TYPE(AA17)=2,"",SUM(AB17,-AA17)+SUM(AD17,-AC17))</f>
        <v>9.5</v>
      </c>
      <c r="AF17" s="44" t="str">
        <f aca="false">IF(WEEKDAY($B17,11)=7,SUM(AE11:AE17),"")</f>
        <v/>
      </c>
      <c r="AH17" s="28" t="n">
        <f aca="false">COUNTIF(C17:AD17,"21,75")</f>
        <v>2</v>
      </c>
      <c r="AI17" s="29"/>
    </row>
    <row r="18" customFormat="false" ht="13.8" hidden="false" customHeight="false" outlineLevel="0" collapsed="false">
      <c r="A18" s="30"/>
      <c r="B18" s="31" t="n">
        <v>43845</v>
      </c>
      <c r="C18" s="32" t="s">
        <v>14</v>
      </c>
      <c r="D18" s="33"/>
      <c r="E18" s="33"/>
      <c r="F18" s="42" t="s">
        <v>14</v>
      </c>
      <c r="G18" s="35" t="str">
        <f aca="false">IF(TYPE(C18)=2,"",SUM(D18,-C18)+SUM(F18,-E18))</f>
        <v/>
      </c>
      <c r="H18" s="36" t="str">
        <f aca="false">IF(WEEKDAY(B18,11)=7,SUM(G12:G18),"")</f>
        <v/>
      </c>
      <c r="I18" s="49" t="n">
        <v>21.75</v>
      </c>
      <c r="J18" s="38" t="n">
        <v>24</v>
      </c>
      <c r="K18" s="38" t="n">
        <v>0</v>
      </c>
      <c r="L18" s="39" t="n">
        <v>7.25</v>
      </c>
      <c r="M18" s="35" t="n">
        <f aca="false">IF(TYPE(I18)=2,"",SUM(J18,-I18)+SUM(L18,-K18))</f>
        <v>9.5</v>
      </c>
      <c r="N18" s="36" t="str">
        <f aca="false">IF(WEEKDAY(B18,11)=7,SUM(M12:M18),"")</f>
        <v/>
      </c>
      <c r="O18" s="40" t="s">
        <v>14</v>
      </c>
      <c r="P18" s="41"/>
      <c r="Q18" s="41"/>
      <c r="R18" s="42" t="s">
        <v>14</v>
      </c>
      <c r="S18" s="43" t="str">
        <f aca="false">IF(TYPE(O18)=2,"",SUM(P18,-O18)+SUM(R18,-Q18))</f>
        <v/>
      </c>
      <c r="T18" s="44" t="str">
        <f aca="false">IF(WEEKDAY($B18,11)=7,SUM(S12:S18),"")</f>
        <v/>
      </c>
      <c r="U18" s="32" t="s">
        <v>15</v>
      </c>
      <c r="V18" s="41"/>
      <c r="W18" s="41"/>
      <c r="X18" s="42" t="s">
        <v>15</v>
      </c>
      <c r="Y18" s="43" t="str">
        <f aca="false">IF(TYPE(U18)=2,"",SUM(V18,-U18)+SUM(X18,-W18))</f>
        <v/>
      </c>
      <c r="Z18" s="44" t="str">
        <f aca="false">IF(WEEKDAY($B18,11)=7,SUM(Y12:Y18),"")</f>
        <v/>
      </c>
      <c r="AA18" s="45" t="n">
        <v>21.75</v>
      </c>
      <c r="AB18" s="46" t="n">
        <v>24</v>
      </c>
      <c r="AC18" s="46" t="n">
        <v>0</v>
      </c>
      <c r="AD18" s="47" t="n">
        <v>7.25</v>
      </c>
      <c r="AE18" s="43" t="n">
        <f aca="false">IF(TYPE(AA18)=2,"",SUM(AB18,-AA18)+SUM(AD18,-AC18))</f>
        <v>9.5</v>
      </c>
      <c r="AF18" s="44" t="str">
        <f aca="false">IF(WEEKDAY($B18,11)=7,SUM(AE12:AE18),"")</f>
        <v/>
      </c>
      <c r="AH18" s="28" t="n">
        <f aca="false">COUNTIF(C18:AD18,"21,75")</f>
        <v>2</v>
      </c>
      <c r="AI18" s="29"/>
      <c r="AK18" s="2" t="n">
        <v>30</v>
      </c>
      <c r="AL18" s="0" t="s">
        <v>24</v>
      </c>
    </row>
    <row r="19" customFormat="false" ht="13.8" hidden="false" customHeight="false" outlineLevel="0" collapsed="false">
      <c r="A19" s="30"/>
      <c r="B19" s="31" t="n">
        <v>43846</v>
      </c>
      <c r="C19" s="32" t="s">
        <v>16</v>
      </c>
      <c r="D19" s="33"/>
      <c r="E19" s="33"/>
      <c r="F19" s="42" t="s">
        <v>16</v>
      </c>
      <c r="G19" s="35" t="str">
        <f aca="false">IF(TYPE(C19)=2,"",SUM(D19,-C19)+SUM(F19,-E19))</f>
        <v/>
      </c>
      <c r="H19" s="36" t="str">
        <f aca="false">IF(WEEKDAY(B19,11)=7,SUM(G13:G19),"")</f>
        <v/>
      </c>
      <c r="I19" s="49" t="n">
        <v>21.75</v>
      </c>
      <c r="J19" s="38" t="n">
        <v>24</v>
      </c>
      <c r="K19" s="38" t="n">
        <v>0</v>
      </c>
      <c r="L19" s="39" t="n">
        <v>7.25</v>
      </c>
      <c r="M19" s="35" t="n">
        <f aca="false">IF(TYPE(I19)=2,"",SUM(J19,-I19)+SUM(L19,-K19))</f>
        <v>9.5</v>
      </c>
      <c r="N19" s="36" t="str">
        <f aca="false">IF(WEEKDAY(B19,11)=7,SUM(M13:M19),"")</f>
        <v/>
      </c>
      <c r="O19" s="40" t="s">
        <v>16</v>
      </c>
      <c r="P19" s="41"/>
      <c r="Q19" s="41"/>
      <c r="R19" s="42" t="s">
        <v>16</v>
      </c>
      <c r="S19" s="43" t="str">
        <f aca="false">IF(TYPE(O19)=2,"",SUM(P19,-O19)+SUM(R19,-Q19))</f>
        <v/>
      </c>
      <c r="T19" s="44" t="str">
        <f aca="false">IF(WEEKDAY($B19,11)=7,SUM(S13:S19),"")</f>
        <v/>
      </c>
      <c r="U19" s="32" t="s">
        <v>15</v>
      </c>
      <c r="V19" s="41"/>
      <c r="W19" s="41"/>
      <c r="X19" s="42" t="s">
        <v>15</v>
      </c>
      <c r="Y19" s="43" t="str">
        <f aca="false">IF(TYPE(U19)=2,"",SUM(V19,-U19)+SUM(X19,-W19))</f>
        <v/>
      </c>
      <c r="Z19" s="44" t="str">
        <f aca="false">IF(WEEKDAY($B19,11)=7,SUM(Y13:Y19),"")</f>
        <v/>
      </c>
      <c r="AA19" s="45" t="n">
        <v>21.75</v>
      </c>
      <c r="AB19" s="46" t="n">
        <v>24</v>
      </c>
      <c r="AC19" s="46" t="n">
        <v>0</v>
      </c>
      <c r="AD19" s="47" t="n">
        <v>7.25</v>
      </c>
      <c r="AE19" s="43" t="n">
        <f aca="false">IF(TYPE(AA19)=2,"",SUM(AB19,-AA19)+SUM(AD19,-AC19))</f>
        <v>9.5</v>
      </c>
      <c r="AF19" s="44" t="str">
        <f aca="false">IF(WEEKDAY($B19,11)=7,SUM(AE13:AE19),"")</f>
        <v/>
      </c>
      <c r="AH19" s="28" t="n">
        <f aca="false">COUNTIF(C19:AD19,"21,75")</f>
        <v>2</v>
      </c>
      <c r="AI19" s="29"/>
      <c r="AK19" s="2" t="n">
        <v>18</v>
      </c>
      <c r="AL19" s="0" t="s">
        <v>25</v>
      </c>
    </row>
    <row r="20" customFormat="false" ht="13.8" hidden="false" customHeight="false" outlineLevel="0" collapsed="false">
      <c r="A20" s="30"/>
      <c r="B20" s="31" t="n">
        <v>43847</v>
      </c>
      <c r="C20" s="49" t="n">
        <v>21.75</v>
      </c>
      <c r="D20" s="38" t="n">
        <v>24</v>
      </c>
      <c r="E20" s="38" t="n">
        <v>0</v>
      </c>
      <c r="F20" s="39" t="n">
        <v>7.25</v>
      </c>
      <c r="G20" s="35" t="n">
        <f aca="false">IF(TYPE(C20)=2,"",SUM(D20,-C20)+SUM(F20,-E20))</f>
        <v>9.5</v>
      </c>
      <c r="H20" s="36" t="str">
        <f aca="false">IF(WEEKDAY(B20,11)=7,SUM(G14:G20),"")</f>
        <v/>
      </c>
      <c r="I20" s="32" t="s">
        <v>15</v>
      </c>
      <c r="J20" s="33"/>
      <c r="K20" s="33"/>
      <c r="L20" s="42" t="s">
        <v>15</v>
      </c>
      <c r="M20" s="35" t="str">
        <f aca="false">IF(TYPE(I20)=2,"",SUM(J20,-I20)+SUM(L20,-K20))</f>
        <v/>
      </c>
      <c r="N20" s="36" t="str">
        <f aca="false">IF(WEEKDAY(B20,11)=7,SUM(M14:M20),"")</f>
        <v/>
      </c>
      <c r="O20" s="45" t="n">
        <v>21.75</v>
      </c>
      <c r="P20" s="46" t="n">
        <v>24</v>
      </c>
      <c r="Q20" s="46" t="n">
        <v>0</v>
      </c>
      <c r="R20" s="47" t="n">
        <v>7.25</v>
      </c>
      <c r="S20" s="43" t="n">
        <f aca="false">IF(TYPE(O20)=2,"",SUM(P20,-O20)+SUM(R20,-Q20))</f>
        <v>9.5</v>
      </c>
      <c r="T20" s="44" t="str">
        <f aca="false">IF(WEEKDAY($B20,11)=7,SUM(S14:S20),"")</f>
        <v/>
      </c>
      <c r="U20" s="32" t="s">
        <v>15</v>
      </c>
      <c r="V20" s="41"/>
      <c r="W20" s="41"/>
      <c r="X20" s="42" t="s">
        <v>15</v>
      </c>
      <c r="Y20" s="43" t="str">
        <f aca="false">IF(TYPE(U20)=2,"",SUM(V20,-U20)+SUM(X20,-W20))</f>
        <v/>
      </c>
      <c r="Z20" s="44" t="str">
        <f aca="false">IF(WEEKDAY($B20,11)=7,SUM(Y14:Y20),"")</f>
        <v/>
      </c>
      <c r="AA20" s="32" t="s">
        <v>15</v>
      </c>
      <c r="AB20" s="41"/>
      <c r="AC20" s="41"/>
      <c r="AD20" s="42" t="s">
        <v>15</v>
      </c>
      <c r="AE20" s="43" t="str">
        <f aca="false">IF(TYPE(AA20)=2,"",SUM(AB20,-AA20)+SUM(AD20,-AC20))</f>
        <v/>
      </c>
      <c r="AF20" s="44" t="str">
        <f aca="false">IF(WEEKDAY($B20,11)=7,SUM(AE14:AE20),"")</f>
        <v/>
      </c>
      <c r="AH20" s="28" t="n">
        <f aca="false">COUNTIF(C20:AD20,"21,75")</f>
        <v>2</v>
      </c>
      <c r="AI20" s="29"/>
      <c r="AK20" s="80" t="n">
        <f aca="false">AK18+AK19</f>
        <v>48</v>
      </c>
    </row>
    <row r="21" customFormat="false" ht="13.8" hidden="false" customHeight="false" outlineLevel="0" collapsed="false">
      <c r="A21" s="30"/>
      <c r="B21" s="31" t="n">
        <v>43848</v>
      </c>
      <c r="C21" s="49" t="n">
        <v>21.75</v>
      </c>
      <c r="D21" s="38" t="n">
        <v>24</v>
      </c>
      <c r="E21" s="38" t="n">
        <v>0</v>
      </c>
      <c r="F21" s="39" t="n">
        <v>7.25</v>
      </c>
      <c r="G21" s="35" t="n">
        <f aca="false">IF(TYPE(C21)=2,"",SUM(D21,-C21)+SUM(F21,-E21))</f>
        <v>9.5</v>
      </c>
      <c r="H21" s="36" t="str">
        <f aca="false">IF(WEEKDAY(B21,11)=7,SUM(G15:G21),"")</f>
        <v/>
      </c>
      <c r="I21" s="32" t="s">
        <v>14</v>
      </c>
      <c r="J21" s="33"/>
      <c r="K21" s="33"/>
      <c r="L21" s="42" t="s">
        <v>14</v>
      </c>
      <c r="M21" s="35" t="str">
        <f aca="false">IF(TYPE(I21)=2,"",SUM(J21,-I21)+SUM(L21,-K21))</f>
        <v/>
      </c>
      <c r="N21" s="36" t="str">
        <f aca="false">IF(WEEKDAY(B21,11)=7,SUM(M15:M21),"")</f>
        <v/>
      </c>
      <c r="O21" s="45" t="n">
        <v>21.75</v>
      </c>
      <c r="P21" s="46" t="n">
        <v>24</v>
      </c>
      <c r="Q21" s="46" t="n">
        <v>0</v>
      </c>
      <c r="R21" s="47" t="n">
        <v>7.25</v>
      </c>
      <c r="S21" s="43" t="n">
        <f aca="false">IF(TYPE(O21)=2,"",SUM(P21,-O21)+SUM(R21,-Q21))</f>
        <v>9.5</v>
      </c>
      <c r="T21" s="44" t="str">
        <f aca="false">IF(WEEKDAY($B21,11)=7,SUM(S15:S21),"")</f>
        <v/>
      </c>
      <c r="U21" s="32" t="s">
        <v>14</v>
      </c>
      <c r="V21" s="41"/>
      <c r="W21" s="41"/>
      <c r="X21" s="42" t="s">
        <v>14</v>
      </c>
      <c r="Y21" s="43" t="str">
        <f aca="false">IF(TYPE(U21)=2,"",SUM(V21,-U21)+SUM(X21,-W21))</f>
        <v/>
      </c>
      <c r="Z21" s="44" t="str">
        <f aca="false">IF(WEEKDAY($B21,11)=7,SUM(Y15:Y21),"")</f>
        <v/>
      </c>
      <c r="AA21" s="32" t="s">
        <v>14</v>
      </c>
      <c r="AB21" s="41"/>
      <c r="AC21" s="41"/>
      <c r="AD21" s="42" t="s">
        <v>14</v>
      </c>
      <c r="AE21" s="43" t="str">
        <f aca="false">IF(TYPE(AA21)=2,"",SUM(AB21,-AA21)+SUM(AD21,-AC21))</f>
        <v/>
      </c>
      <c r="AF21" s="44" t="str">
        <f aca="false">IF(WEEKDAY($B21,11)=7,SUM(AE15:AE21),"")</f>
        <v/>
      </c>
      <c r="AH21" s="28" t="n">
        <f aca="false">COUNTIF(C21:AD21,"21,75")</f>
        <v>2</v>
      </c>
      <c r="AI21" s="29"/>
    </row>
    <row r="22" customFormat="false" ht="13.8" hidden="false" customHeight="false" outlineLevel="0" collapsed="false">
      <c r="A22" s="30"/>
      <c r="B22" s="54" t="n">
        <v>43849</v>
      </c>
      <c r="C22" s="55" t="n">
        <v>21.75</v>
      </c>
      <c r="D22" s="56" t="n">
        <v>24</v>
      </c>
      <c r="E22" s="56" t="n">
        <v>0</v>
      </c>
      <c r="F22" s="81" t="n">
        <v>7.25</v>
      </c>
      <c r="G22" s="58" t="n">
        <f aca="false">IF(TYPE(C22)=2,"",SUM(D22,-C22)+SUM(F22,-E22))</f>
        <v>9.5</v>
      </c>
      <c r="H22" s="59" t="n">
        <f aca="false">IF(WEEKDAY(B22,11)=7,SUM(G16:G22),"")</f>
        <v>47.5</v>
      </c>
      <c r="I22" s="66" t="s">
        <v>16</v>
      </c>
      <c r="J22" s="61"/>
      <c r="K22" s="61"/>
      <c r="L22" s="62" t="s">
        <v>16</v>
      </c>
      <c r="M22" s="58" t="str">
        <f aca="false">IF(TYPE(I22)=2,"",SUM(J22,-I22)+SUM(L22,-K22))</f>
        <v/>
      </c>
      <c r="N22" s="59" t="n">
        <f aca="false">IF(WEEKDAY(B22,11)=7,SUM(M16:M22),"")</f>
        <v>19</v>
      </c>
      <c r="O22" s="67" t="n">
        <v>21.75</v>
      </c>
      <c r="P22" s="68" t="n">
        <v>24</v>
      </c>
      <c r="Q22" s="68" t="n">
        <v>0</v>
      </c>
      <c r="R22" s="69" t="n">
        <v>7.25</v>
      </c>
      <c r="S22" s="64" t="n">
        <f aca="false">IF(TYPE(O22)=2,"",SUM(P22,-O22)+SUM(R22,-Q22))</f>
        <v>9.5</v>
      </c>
      <c r="T22" s="65" t="n">
        <f aca="false">IF(WEEKDAY($B22,11)=7,SUM(S16:S22),"")</f>
        <v>38</v>
      </c>
      <c r="U22" s="66" t="s">
        <v>16</v>
      </c>
      <c r="V22" s="63"/>
      <c r="W22" s="63"/>
      <c r="X22" s="62" t="s">
        <v>16</v>
      </c>
      <c r="Y22" s="64" t="str">
        <f aca="false">IF(TYPE(U22)=2,"",SUM(V22,-U22)+SUM(X22,-W22))</f>
        <v/>
      </c>
      <c r="Z22" s="65" t="n">
        <f aca="false">IF(WEEKDAY($B22,11)=7,SUM(Y16:Y22),"")</f>
        <v>0</v>
      </c>
      <c r="AA22" s="66" t="s">
        <v>16</v>
      </c>
      <c r="AB22" s="63"/>
      <c r="AC22" s="63"/>
      <c r="AD22" s="62" t="s">
        <v>16</v>
      </c>
      <c r="AE22" s="64" t="str">
        <f aca="false">IF(TYPE(AA22)=2,"",SUM(AB22,-AA22)+SUM(AD22,-AC22))</f>
        <v/>
      </c>
      <c r="AF22" s="65" t="n">
        <f aca="false">IF(WEEKDAY($B22,11)=7,SUM(AE16:AE22),"")</f>
        <v>28.5</v>
      </c>
      <c r="AH22" s="28" t="n">
        <f aca="false">COUNTIF(C22:AD22,"21,75")</f>
        <v>2</v>
      </c>
      <c r="AI22" s="29"/>
      <c r="AJ22" s="2" t="s">
        <v>26</v>
      </c>
      <c r="AK22" s="2" t="n">
        <f aca="false">AK20*5</f>
        <v>240</v>
      </c>
      <c r="AL22" s="0" t="s">
        <v>27</v>
      </c>
    </row>
    <row r="23" customFormat="false" ht="13.8" hidden="false" customHeight="false" outlineLevel="0" collapsed="false">
      <c r="A23" s="30"/>
      <c r="B23" s="12" t="n">
        <v>43850</v>
      </c>
      <c r="C23" s="13" t="s">
        <v>15</v>
      </c>
      <c r="D23" s="26"/>
      <c r="E23" s="26"/>
      <c r="F23" s="27" t="s">
        <v>15</v>
      </c>
      <c r="G23" s="16" t="str">
        <f aca="false">IF(TYPE(C23)=2,"",SUM(D23,-C23)+SUM(F23,-E23))</f>
        <v/>
      </c>
      <c r="H23" s="17" t="str">
        <f aca="false">IF(WEEKDAY(B23,11)=7,SUM(G17:G23),"")</f>
        <v/>
      </c>
      <c r="I23" s="70" t="n">
        <v>21.75</v>
      </c>
      <c r="J23" s="82" t="n">
        <v>24</v>
      </c>
      <c r="K23" s="82" t="n">
        <v>0</v>
      </c>
      <c r="L23" s="20" t="n">
        <v>7.25</v>
      </c>
      <c r="M23" s="16" t="n">
        <f aca="false">IF(TYPE(I23)=2,"",SUM(J23,-I23)+SUM(L23,-K23))</f>
        <v>9.5</v>
      </c>
      <c r="N23" s="17" t="str">
        <f aca="false">IF(WEEKDAY(B23,11)=7,SUM(M17:M23),"")</f>
        <v/>
      </c>
      <c r="O23" s="74" t="s">
        <v>19</v>
      </c>
      <c r="P23" s="26"/>
      <c r="Q23" s="26"/>
      <c r="R23" s="27" t="s">
        <v>19</v>
      </c>
      <c r="S23" s="24" t="str">
        <f aca="false">IF(TYPE(O23)=2,"",SUM(P23,-O23)+SUM(R23,-Q23))</f>
        <v/>
      </c>
      <c r="T23" s="25" t="str">
        <f aca="false">IF(WEEKDAY($B23,11)=7,SUM(S17:S23),"")</f>
        <v/>
      </c>
      <c r="U23" s="73" t="n">
        <v>21.75</v>
      </c>
      <c r="V23" s="22" t="n">
        <v>24</v>
      </c>
      <c r="W23" s="22" t="n">
        <v>0</v>
      </c>
      <c r="X23" s="23" t="n">
        <v>7.25</v>
      </c>
      <c r="Y23" s="24" t="n">
        <f aca="false">IF(TYPE(U23)=2,"",SUM(V23,-U23)+SUM(X23,-W23))</f>
        <v>9.5</v>
      </c>
      <c r="Z23" s="25" t="str">
        <f aca="false">IF(WEEKDAY($B23,11)=7,SUM(Y17:Y23),"")</f>
        <v/>
      </c>
      <c r="AA23" s="74" t="s">
        <v>19</v>
      </c>
      <c r="AB23" s="26"/>
      <c r="AC23" s="26"/>
      <c r="AD23" s="27" t="s">
        <v>19</v>
      </c>
      <c r="AE23" s="24" t="str">
        <f aca="false">IF(TYPE(AA23)=2,"",SUM(AB23,-AA23)+SUM(AD23,-AC23))</f>
        <v/>
      </c>
      <c r="AF23" s="25" t="str">
        <f aca="false">IF(WEEKDAY($B23,11)=7,SUM(AE17:AE23),"")</f>
        <v/>
      </c>
      <c r="AH23" s="28" t="n">
        <f aca="false">COUNTIF(C23:AD23,"21,75")</f>
        <v>2</v>
      </c>
      <c r="AI23" s="29"/>
    </row>
    <row r="24" customFormat="false" ht="13.8" hidden="false" customHeight="false" outlineLevel="0" collapsed="false">
      <c r="A24" s="30"/>
      <c r="B24" s="31" t="n">
        <v>43851</v>
      </c>
      <c r="C24" s="51" t="s">
        <v>19</v>
      </c>
      <c r="D24" s="41"/>
      <c r="E24" s="41"/>
      <c r="F24" s="42" t="s">
        <v>19</v>
      </c>
      <c r="G24" s="35" t="str">
        <f aca="false">IF(TYPE(C24)=2,"",SUM(D24,-C24)+SUM(F24,-E24))</f>
        <v/>
      </c>
      <c r="H24" s="36" t="str">
        <f aca="false">IF(WEEKDAY(B24,11)=7,SUM(G18:G24),"")</f>
        <v/>
      </c>
      <c r="I24" s="49" t="n">
        <v>21.75</v>
      </c>
      <c r="J24" s="83" t="n">
        <v>24</v>
      </c>
      <c r="K24" s="83" t="n">
        <v>0</v>
      </c>
      <c r="L24" s="39" t="n">
        <v>7.25</v>
      </c>
      <c r="M24" s="35" t="n">
        <f aca="false">IF(TYPE(I24)=2,"",SUM(J24,-I24)+SUM(L24,-K24))</f>
        <v>9.5</v>
      </c>
      <c r="N24" s="36" t="str">
        <f aca="false">IF(WEEKDAY(B24,11)=7,SUM(M18:M24),"")</f>
        <v/>
      </c>
      <c r="O24" s="32" t="s">
        <v>15</v>
      </c>
      <c r="P24" s="41"/>
      <c r="Q24" s="41"/>
      <c r="R24" s="42" t="s">
        <v>15</v>
      </c>
      <c r="S24" s="43" t="str">
        <f aca="false">IF(TYPE(O24)=2,"",SUM(P24,-O24)+SUM(R24,-Q24))</f>
        <v/>
      </c>
      <c r="T24" s="44" t="str">
        <f aca="false">IF(WEEKDAY($B24,11)=7,SUM(S18:S24),"")</f>
        <v/>
      </c>
      <c r="U24" s="45" t="n">
        <v>21.75</v>
      </c>
      <c r="V24" s="46" t="n">
        <v>24</v>
      </c>
      <c r="W24" s="46" t="n">
        <v>0</v>
      </c>
      <c r="X24" s="47" t="n">
        <v>7.25</v>
      </c>
      <c r="Y24" s="43" t="n">
        <f aca="false">IF(TYPE(U24)=2,"",SUM(V24,-U24)+SUM(X24,-W24))</f>
        <v>9.5</v>
      </c>
      <c r="Z24" s="44" t="str">
        <f aca="false">IF(WEEKDAY($B24,11)=7,SUM(Y18:Y24),"")</f>
        <v/>
      </c>
      <c r="AA24" s="32" t="s">
        <v>15</v>
      </c>
      <c r="AB24" s="41"/>
      <c r="AC24" s="41"/>
      <c r="AD24" s="42" t="s">
        <v>15</v>
      </c>
      <c r="AE24" s="43" t="str">
        <f aca="false">IF(TYPE(AA24)=2,"",SUM(AB24,-AA24)+SUM(AD24,-AC24))</f>
        <v/>
      </c>
      <c r="AF24" s="44" t="str">
        <f aca="false">IF(WEEKDAY($B24,11)=7,SUM(AE18:AE24),"")</f>
        <v/>
      </c>
      <c r="AH24" s="28" t="n">
        <f aca="false">COUNTIF(C24:AD24,"21,75")</f>
        <v>2</v>
      </c>
      <c r="AI24" s="29"/>
      <c r="AJ24" s="2" t="s">
        <v>28</v>
      </c>
      <c r="AK24" s="84" t="n">
        <f aca="false">AK22/AK4</f>
        <v>1.62162162162162</v>
      </c>
      <c r="AL24" s="0" t="s">
        <v>29</v>
      </c>
    </row>
    <row r="25" customFormat="false" ht="13.8" hidden="false" customHeight="false" outlineLevel="0" collapsed="false">
      <c r="A25" s="30"/>
      <c r="B25" s="31" t="n">
        <v>43852</v>
      </c>
      <c r="C25" s="49" t="n">
        <v>21.75</v>
      </c>
      <c r="D25" s="83" t="n">
        <v>24</v>
      </c>
      <c r="E25" s="83" t="n">
        <v>0</v>
      </c>
      <c r="F25" s="39" t="n">
        <v>7.25</v>
      </c>
      <c r="G25" s="35" t="n">
        <f aca="false">IF(TYPE(C25)=2,"",SUM(D25,-C25)+SUM(F25,-E25))</f>
        <v>9.5</v>
      </c>
      <c r="H25" s="36" t="str">
        <f aca="false">IF(WEEKDAY(B25,11)=7,SUM(G19:G25),"")</f>
        <v/>
      </c>
      <c r="I25" s="51" t="s">
        <v>19</v>
      </c>
      <c r="J25" s="41"/>
      <c r="K25" s="41"/>
      <c r="L25" s="42" t="s">
        <v>19</v>
      </c>
      <c r="M25" s="35" t="str">
        <f aca="false">IF(TYPE(I25)=2,"",SUM(J25,-I25)+SUM(L25,-K25))</f>
        <v/>
      </c>
      <c r="N25" s="36" t="str">
        <f aca="false">IF(WEEKDAY(B25,11)=7,SUM(M19:M25),"")</f>
        <v/>
      </c>
      <c r="O25" s="32" t="s">
        <v>15</v>
      </c>
      <c r="P25" s="41"/>
      <c r="Q25" s="41"/>
      <c r="R25" s="42" t="s">
        <v>15</v>
      </c>
      <c r="S25" s="43" t="str">
        <f aca="false">IF(TYPE(O25)=2,"",SUM(P25,-O25)+SUM(R25,-Q25))</f>
        <v/>
      </c>
      <c r="T25" s="44" t="str">
        <f aca="false">IF(WEEKDAY($B25,11)=7,SUM(S19:S25),"")</f>
        <v/>
      </c>
      <c r="U25" s="45" t="n">
        <v>21.75</v>
      </c>
      <c r="V25" s="46" t="n">
        <v>24</v>
      </c>
      <c r="W25" s="46" t="n">
        <v>0</v>
      </c>
      <c r="X25" s="47" t="n">
        <v>7.25</v>
      </c>
      <c r="Y25" s="43" t="n">
        <f aca="false">IF(TYPE(U25)=2,"",SUM(V25,-U25)+SUM(X25,-W25))</f>
        <v>9.5</v>
      </c>
      <c r="Z25" s="44" t="str">
        <f aca="false">IF(WEEKDAY($B25,11)=7,SUM(Y19:Y25),"")</f>
        <v/>
      </c>
      <c r="AA25" s="32" t="s">
        <v>14</v>
      </c>
      <c r="AB25" s="41"/>
      <c r="AC25" s="41"/>
      <c r="AD25" s="42" t="s">
        <v>14</v>
      </c>
      <c r="AE25" s="43" t="str">
        <f aca="false">IF(TYPE(AA25)=2,"",SUM(AB25,-AA25)+SUM(AD25,-AC25))</f>
        <v/>
      </c>
      <c r="AF25" s="44" t="str">
        <f aca="false">IF(WEEKDAY($B25,11)=7,SUM(AE19:AE25),"")</f>
        <v/>
      </c>
      <c r="AH25" s="28" t="n">
        <f aca="false">COUNTIF(C25:AD25,"21,75")</f>
        <v>2</v>
      </c>
      <c r="AI25" s="29"/>
    </row>
    <row r="26" customFormat="false" ht="13.8" hidden="false" customHeight="false" outlineLevel="0" collapsed="false">
      <c r="A26" s="30"/>
      <c r="B26" s="31" t="n">
        <v>43853</v>
      </c>
      <c r="C26" s="49" t="n">
        <v>21.75</v>
      </c>
      <c r="D26" s="83" t="n">
        <v>24</v>
      </c>
      <c r="E26" s="83" t="n">
        <v>0</v>
      </c>
      <c r="F26" s="39" t="n">
        <v>7.25</v>
      </c>
      <c r="G26" s="35" t="n">
        <f aca="false">IF(TYPE(C26)=2,"",SUM(D26,-C26)+SUM(F26,-E26))</f>
        <v>9.5</v>
      </c>
      <c r="H26" s="36" t="str">
        <f aca="false">IF(WEEKDAY(B26,11)=7,SUM(G20:G26),"")</f>
        <v/>
      </c>
      <c r="I26" s="32" t="s">
        <v>14</v>
      </c>
      <c r="J26" s="41"/>
      <c r="K26" s="41"/>
      <c r="L26" s="42" t="s">
        <v>14</v>
      </c>
      <c r="M26" s="35" t="str">
        <f aca="false">IF(TYPE(I26)=2,"",SUM(J26,-I26)+SUM(L26,-K26))</f>
        <v/>
      </c>
      <c r="N26" s="36" t="str">
        <f aca="false">IF(WEEKDAY(B26,11)=7,SUM(M20:M26),"")</f>
        <v/>
      </c>
      <c r="O26" s="45" t="n">
        <v>21.75</v>
      </c>
      <c r="P26" s="46" t="n">
        <v>24</v>
      </c>
      <c r="Q26" s="46" t="n">
        <v>0</v>
      </c>
      <c r="R26" s="47" t="n">
        <v>7.25</v>
      </c>
      <c r="S26" s="43" t="n">
        <f aca="false">IF(TYPE(O26)=2,"",SUM(P26,-O26)+SUM(R26,-Q26))</f>
        <v>9.5</v>
      </c>
      <c r="T26" s="44" t="str">
        <f aca="false">IF(WEEKDAY($B26,11)=7,SUM(S20:S26),"")</f>
        <v/>
      </c>
      <c r="U26" s="51" t="s">
        <v>19</v>
      </c>
      <c r="V26" s="41"/>
      <c r="W26" s="41"/>
      <c r="X26" s="42" t="s">
        <v>19</v>
      </c>
      <c r="Y26" s="43" t="str">
        <f aca="false">IF(TYPE(U26)=2,"",SUM(V26,-U26)+SUM(X26,-W26))</f>
        <v/>
      </c>
      <c r="Z26" s="44" t="str">
        <f aca="false">IF(WEEKDAY($B26,11)=7,SUM(Y20:Y26),"")</f>
        <v/>
      </c>
      <c r="AA26" s="32" t="s">
        <v>16</v>
      </c>
      <c r="AB26" s="41"/>
      <c r="AC26" s="41"/>
      <c r="AD26" s="42" t="s">
        <v>16</v>
      </c>
      <c r="AE26" s="43" t="str">
        <f aca="false">IF(TYPE(AA26)=2,"",SUM(AB26,-AA26)+SUM(AD26,-AC26))</f>
        <v/>
      </c>
      <c r="AF26" s="44" t="str">
        <f aca="false">IF(WEEKDAY($B26,11)=7,SUM(AE20:AE26),"")</f>
        <v/>
      </c>
      <c r="AH26" s="28" t="n">
        <f aca="false">COUNTIF(C26:AD26,"21,75")</f>
        <v>2</v>
      </c>
      <c r="AI26" s="29"/>
    </row>
    <row r="27" customFormat="false" ht="13.8" hidden="false" customHeight="false" outlineLevel="0" collapsed="false">
      <c r="A27" s="30"/>
      <c r="B27" s="31" t="n">
        <v>43854</v>
      </c>
      <c r="C27" s="32" t="s">
        <v>15</v>
      </c>
      <c r="D27" s="41"/>
      <c r="E27" s="41"/>
      <c r="F27" s="42" t="s">
        <v>15</v>
      </c>
      <c r="G27" s="35" t="str">
        <f aca="false">IF(TYPE(C27)=2,"",SUM(D27,-C27)+SUM(F27,-E27))</f>
        <v/>
      </c>
      <c r="H27" s="36" t="str">
        <f aca="false">IF(WEEKDAY(B27,11)=7,SUM(G21:G27),"")</f>
        <v/>
      </c>
      <c r="I27" s="32" t="s">
        <v>16</v>
      </c>
      <c r="J27" s="41"/>
      <c r="K27" s="41"/>
      <c r="L27" s="42" t="s">
        <v>16</v>
      </c>
      <c r="M27" s="35" t="str">
        <f aca="false">IF(TYPE(I27)=2,"",SUM(J27,-I27)+SUM(L27,-K27))</f>
        <v/>
      </c>
      <c r="N27" s="36" t="str">
        <f aca="false">IF(WEEKDAY(B27,11)=7,SUM(M21:M27),"")</f>
        <v/>
      </c>
      <c r="O27" s="45" t="n">
        <v>21.75</v>
      </c>
      <c r="P27" s="46" t="n">
        <v>24</v>
      </c>
      <c r="Q27" s="46" t="n">
        <v>0</v>
      </c>
      <c r="R27" s="47" t="n">
        <v>7.25</v>
      </c>
      <c r="S27" s="43" t="n">
        <f aca="false">IF(TYPE(O27)=2,"",SUM(P27,-O27)+SUM(R27,-Q27))</f>
        <v>9.5</v>
      </c>
      <c r="T27" s="44" t="str">
        <f aca="false">IF(WEEKDAY($B27,11)=7,SUM(S21:S27),"")</f>
        <v/>
      </c>
      <c r="U27" s="32" t="s">
        <v>15</v>
      </c>
      <c r="V27" s="41"/>
      <c r="W27" s="41"/>
      <c r="X27" s="42" t="s">
        <v>15</v>
      </c>
      <c r="Y27" s="43" t="str">
        <f aca="false">IF(TYPE(U27)=2,"",SUM(V27,-U27)+SUM(X27,-W27))</f>
        <v/>
      </c>
      <c r="Z27" s="44" t="str">
        <f aca="false">IF(WEEKDAY($B27,11)=7,SUM(Y21:Y27),"")</f>
        <v/>
      </c>
      <c r="AA27" s="45" t="n">
        <v>21.75</v>
      </c>
      <c r="AB27" s="46" t="n">
        <v>24</v>
      </c>
      <c r="AC27" s="46" t="n">
        <v>0</v>
      </c>
      <c r="AD27" s="47" t="n">
        <v>7.25</v>
      </c>
      <c r="AE27" s="43" t="n">
        <f aca="false">IF(TYPE(AA27)=2,"",SUM(AB27,-AA27)+SUM(AD27,-AC27))</f>
        <v>9.5</v>
      </c>
      <c r="AF27" s="44" t="str">
        <f aca="false">IF(WEEKDAY($B27,11)=7,SUM(AE21:AE27),"")</f>
        <v/>
      </c>
      <c r="AH27" s="28" t="n">
        <f aca="false">COUNTIF(C27:AD27,"21,75")</f>
        <v>2</v>
      </c>
      <c r="AI27" s="29"/>
    </row>
    <row r="28" customFormat="false" ht="13.8" hidden="false" customHeight="false" outlineLevel="0" collapsed="false">
      <c r="A28" s="30"/>
      <c r="B28" s="31" t="n">
        <v>43855</v>
      </c>
      <c r="C28" s="32" t="s">
        <v>14</v>
      </c>
      <c r="D28" s="41"/>
      <c r="E28" s="41"/>
      <c r="F28" s="42" t="s">
        <v>14</v>
      </c>
      <c r="G28" s="35" t="str">
        <f aca="false">IF(TYPE(C28)=2,"",SUM(D28,-C28)+SUM(F28,-E28))</f>
        <v/>
      </c>
      <c r="H28" s="36" t="str">
        <f aca="false">IF(WEEKDAY(B28,11)=7,SUM(G22:G28),"")</f>
        <v/>
      </c>
      <c r="I28" s="49" t="n">
        <v>21.75</v>
      </c>
      <c r="J28" s="83" t="n">
        <v>24</v>
      </c>
      <c r="K28" s="83" t="n">
        <v>0</v>
      </c>
      <c r="L28" s="39" t="n">
        <v>7.25</v>
      </c>
      <c r="M28" s="35" t="n">
        <f aca="false">IF(TYPE(I28)=2,"",SUM(J28,-I28)+SUM(L28,-K28))</f>
        <v>9.5</v>
      </c>
      <c r="N28" s="36" t="str">
        <f aca="false">IF(WEEKDAY(B28,11)=7,SUM(M22:M28),"")</f>
        <v/>
      </c>
      <c r="O28" s="32" t="s">
        <v>14</v>
      </c>
      <c r="P28" s="41"/>
      <c r="Q28" s="41"/>
      <c r="R28" s="42" t="s">
        <v>14</v>
      </c>
      <c r="S28" s="43" t="str">
        <f aca="false">IF(TYPE(O28)=2,"",SUM(P28,-O28)+SUM(R28,-Q28))</f>
        <v/>
      </c>
      <c r="T28" s="44" t="str">
        <f aca="false">IF(WEEKDAY($B28,11)=7,SUM(S22:S28),"")</f>
        <v/>
      </c>
      <c r="U28" s="32" t="s">
        <v>14</v>
      </c>
      <c r="V28" s="41"/>
      <c r="W28" s="41"/>
      <c r="X28" s="42" t="s">
        <v>14</v>
      </c>
      <c r="Y28" s="43" t="str">
        <f aca="false">IF(TYPE(U28)=2,"",SUM(V28,-U28)+SUM(X28,-W28))</f>
        <v/>
      </c>
      <c r="Z28" s="44" t="str">
        <f aca="false">IF(WEEKDAY($B28,11)=7,SUM(Y22:Y28),"")</f>
        <v/>
      </c>
      <c r="AA28" s="45" t="n">
        <v>21.75</v>
      </c>
      <c r="AB28" s="46" t="n">
        <v>24</v>
      </c>
      <c r="AC28" s="46" t="n">
        <v>0</v>
      </c>
      <c r="AD28" s="47" t="n">
        <v>7.25</v>
      </c>
      <c r="AE28" s="43" t="n">
        <f aca="false">IF(TYPE(AA28)=2,"",SUM(AB28,-AA28)+SUM(AD28,-AC28))</f>
        <v>9.5</v>
      </c>
      <c r="AF28" s="44" t="str">
        <f aca="false">IF(WEEKDAY($B28,11)=7,SUM(AE22:AE28),"")</f>
        <v/>
      </c>
      <c r="AH28" s="28" t="n">
        <f aca="false">COUNTIF(C28:AD28,"21,75")</f>
        <v>2</v>
      </c>
      <c r="AI28" s="29"/>
      <c r="AK28" s="2" t="n">
        <f aca="false">AK8</f>
        <v>1504.42</v>
      </c>
    </row>
    <row r="29" customFormat="false" ht="13.8" hidden="false" customHeight="false" outlineLevel="0" collapsed="false">
      <c r="A29" s="30"/>
      <c r="B29" s="85" t="n">
        <v>43856</v>
      </c>
      <c r="C29" s="66" t="s">
        <v>16</v>
      </c>
      <c r="D29" s="63"/>
      <c r="E29" s="63"/>
      <c r="F29" s="62" t="s">
        <v>16</v>
      </c>
      <c r="G29" s="58" t="str">
        <f aca="false">IF(TYPE(C29)=2,"",SUM(D29,-C29)+SUM(F29,-E29))</f>
        <v/>
      </c>
      <c r="H29" s="59" t="n">
        <f aca="false">IF(WEEKDAY(B29,11)=7,SUM(G23:G29),"")</f>
        <v>19</v>
      </c>
      <c r="I29" s="55" t="n">
        <v>21.75</v>
      </c>
      <c r="J29" s="86" t="n">
        <v>24</v>
      </c>
      <c r="K29" s="86" t="n">
        <v>0</v>
      </c>
      <c r="L29" s="81" t="n">
        <v>7.25</v>
      </c>
      <c r="M29" s="58" t="n">
        <f aca="false">IF(TYPE(I29)=2,"",SUM(J29,-I29)+SUM(L29,-K29))</f>
        <v>9.5</v>
      </c>
      <c r="N29" s="59" t="n">
        <f aca="false">IF(WEEKDAY(B29,11)=7,SUM(M23:M29),"")</f>
        <v>38</v>
      </c>
      <c r="O29" s="66" t="s">
        <v>16</v>
      </c>
      <c r="P29" s="63"/>
      <c r="Q29" s="63"/>
      <c r="R29" s="62" t="s">
        <v>16</v>
      </c>
      <c r="S29" s="64" t="str">
        <f aca="false">IF(TYPE(O29)=2,"",SUM(P29,-O29)+SUM(R29,-Q29))</f>
        <v/>
      </c>
      <c r="T29" s="65" t="n">
        <f aca="false">IF(WEEKDAY($B29,11)=7,SUM(S23:S29),"")</f>
        <v>19</v>
      </c>
      <c r="U29" s="66" t="s">
        <v>16</v>
      </c>
      <c r="V29" s="63"/>
      <c r="W29" s="63"/>
      <c r="X29" s="62" t="s">
        <v>16</v>
      </c>
      <c r="Y29" s="64" t="str">
        <f aca="false">IF(TYPE(U29)=2,"",SUM(V29,-U29)+SUM(X29,-W29))</f>
        <v/>
      </c>
      <c r="Z29" s="65" t="n">
        <f aca="false">IF(WEEKDAY($B29,11)=7,SUM(Y23:Y29),"")</f>
        <v>28.5</v>
      </c>
      <c r="AA29" s="67" t="n">
        <v>21.75</v>
      </c>
      <c r="AB29" s="68" t="n">
        <v>24</v>
      </c>
      <c r="AC29" s="68" t="n">
        <v>0</v>
      </c>
      <c r="AD29" s="69" t="n">
        <v>7.25</v>
      </c>
      <c r="AE29" s="64" t="n">
        <f aca="false">IF(TYPE(AA29)=2,"",SUM(AB29,-AA29)+SUM(AD29,-AC29))</f>
        <v>9.5</v>
      </c>
      <c r="AF29" s="65" t="n">
        <f aca="false">IF(WEEKDAY($B29,11)=7,SUM(AE23:AE29),"")</f>
        <v>28.5</v>
      </c>
      <c r="AH29" s="28" t="n">
        <f aca="false">COUNTIF(C29:AD29,"21,75")</f>
        <v>2</v>
      </c>
      <c r="AI29" s="29"/>
      <c r="AK29" s="2" t="n">
        <f aca="false">AK28-(AK18*7)-(AK19*7)</f>
        <v>1168.42</v>
      </c>
    </row>
    <row r="30" customFormat="false" ht="13.8" hidden="false" customHeight="false" outlineLevel="0" collapsed="false">
      <c r="A30" s="30"/>
      <c r="B30" s="12" t="n">
        <v>43857</v>
      </c>
      <c r="C30" s="13"/>
      <c r="D30" s="26"/>
      <c r="E30" s="26"/>
      <c r="F30" s="27"/>
      <c r="G30" s="16" t="n">
        <f aca="false">IF(TYPE(C30)=2,"",SUM(D30,-C30)+SUM(F30,-E30))</f>
        <v>0</v>
      </c>
      <c r="H30" s="17" t="str">
        <f aca="false">IF(WEEKDAY(B30,11)=7,SUM(G24:G30),"")</f>
        <v/>
      </c>
      <c r="I30" s="70" t="n">
        <v>21.75</v>
      </c>
      <c r="J30" s="82" t="n">
        <v>24</v>
      </c>
      <c r="K30" s="82" t="n">
        <v>0</v>
      </c>
      <c r="L30" s="20" t="n">
        <v>7.25</v>
      </c>
      <c r="M30" s="16" t="n">
        <f aca="false">IF(TYPE(I30)=2,"",SUM(J30,-I30)+SUM(L30,-K30))</f>
        <v>9.5</v>
      </c>
      <c r="N30" s="17" t="str">
        <f aca="false">IF(WEEKDAY(B30,11)=7,SUM(M24:M30),"")</f>
        <v/>
      </c>
      <c r="O30" s="13" t="s">
        <v>15</v>
      </c>
      <c r="P30" s="26"/>
      <c r="Q30" s="26"/>
      <c r="R30" s="27" t="s">
        <v>15</v>
      </c>
      <c r="S30" s="24" t="str">
        <f aca="false">IF(TYPE(O30)=2,"",SUM(P30,-O30)+SUM(R30,-Q30))</f>
        <v/>
      </c>
      <c r="T30" s="25" t="str">
        <f aca="false">IF(WEEKDAY($B30,11)=7,SUM(S24:S30),"")</f>
        <v/>
      </c>
      <c r="U30" s="73" t="n">
        <v>21.75</v>
      </c>
      <c r="V30" s="22" t="n">
        <v>24</v>
      </c>
      <c r="W30" s="22" t="n">
        <v>0</v>
      </c>
      <c r="X30" s="23" t="n">
        <v>7.25</v>
      </c>
      <c r="Y30" s="24" t="n">
        <f aca="false">IF(TYPE(U30)=2,"",SUM(V30,-U30)+SUM(X30,-W30))</f>
        <v>9.5</v>
      </c>
      <c r="Z30" s="25" t="str">
        <f aca="false">IF(WEEKDAY($B30,11)=7,SUM(Y24:Y30),"")</f>
        <v/>
      </c>
      <c r="AA30" s="13" t="s">
        <v>15</v>
      </c>
      <c r="AB30" s="26"/>
      <c r="AC30" s="26"/>
      <c r="AD30" s="27" t="s">
        <v>15</v>
      </c>
      <c r="AE30" s="24" t="str">
        <f aca="false">IF(TYPE(AA30)=2,"",SUM(AB30,-AA30)+SUM(AD30,-AC30))</f>
        <v/>
      </c>
      <c r="AF30" s="25" t="str">
        <f aca="false">IF(WEEKDAY($B30,11)=7,SUM(AE24:AE30),"")</f>
        <v/>
      </c>
      <c r="AH30" s="28" t="n">
        <f aca="false">COUNTIF(C30:AD30,"21,75")</f>
        <v>2</v>
      </c>
      <c r="AI30" s="29"/>
      <c r="AK30" s="2" t="n">
        <f aca="false">AK28-AK29</f>
        <v>336</v>
      </c>
    </row>
    <row r="31" customFormat="false" ht="13.8" hidden="false" customHeight="false" outlineLevel="0" collapsed="false">
      <c r="A31" s="30"/>
      <c r="B31" s="31" t="n">
        <v>43858</v>
      </c>
      <c r="C31" s="49" t="n">
        <v>21.75</v>
      </c>
      <c r="D31" s="83" t="n">
        <v>24</v>
      </c>
      <c r="E31" s="83" t="n">
        <v>0</v>
      </c>
      <c r="F31" s="39" t="n">
        <v>7.25</v>
      </c>
      <c r="G31" s="35" t="n">
        <f aca="false">IF(TYPE(C31)=2,"",SUM(D31,-C31)+SUM(F31,-E31))</f>
        <v>9.5</v>
      </c>
      <c r="H31" s="36" t="str">
        <f aca="false">IF(WEEKDAY(B31,11)=7,SUM(G25:G31),"")</f>
        <v/>
      </c>
      <c r="I31" s="32" t="s">
        <v>15</v>
      </c>
      <c r="J31" s="41"/>
      <c r="K31" s="41"/>
      <c r="L31" s="42" t="s">
        <v>15</v>
      </c>
      <c r="M31" s="35" t="str">
        <f aca="false">IF(TYPE(I31)=2,"",SUM(J31,-I31)+SUM(L31,-K31))</f>
        <v/>
      </c>
      <c r="N31" s="36" t="str">
        <f aca="false">IF(WEEKDAY(B31,11)=7,SUM(M25:M31),"")</f>
        <v/>
      </c>
      <c r="O31" s="32" t="s">
        <v>15</v>
      </c>
      <c r="P31" s="41"/>
      <c r="Q31" s="41"/>
      <c r="R31" s="42" t="s">
        <v>15</v>
      </c>
      <c r="S31" s="43" t="str">
        <f aca="false">IF(TYPE(O31)=2,"",SUM(P31,-O31)+SUM(R31,-Q31))</f>
        <v/>
      </c>
      <c r="T31" s="44" t="str">
        <f aca="false">IF(WEEKDAY($B31,11)=7,SUM(S25:S31),"")</f>
        <v/>
      </c>
      <c r="U31" s="45" t="n">
        <v>21.75</v>
      </c>
      <c r="V31" s="46" t="n">
        <v>24</v>
      </c>
      <c r="W31" s="46" t="n">
        <v>0</v>
      </c>
      <c r="X31" s="47" t="n">
        <v>7.25</v>
      </c>
      <c r="Y31" s="43" t="n">
        <f aca="false">IF(TYPE(U31)=2,"",SUM(V31,-U31)+SUM(X31,-W31))</f>
        <v>9.5</v>
      </c>
      <c r="Z31" s="44" t="str">
        <f aca="false">IF(WEEKDAY($B31,11)=7,SUM(Y25:Y31),"")</f>
        <v/>
      </c>
      <c r="AA31" s="32" t="s">
        <v>15</v>
      </c>
      <c r="AB31" s="41"/>
      <c r="AC31" s="41"/>
      <c r="AD31" s="42" t="s">
        <v>15</v>
      </c>
      <c r="AE31" s="43" t="str">
        <f aca="false">IF(TYPE(AA31)=2,"",SUM(AB31,-AA31)+SUM(AD31,-AC31))</f>
        <v/>
      </c>
      <c r="AF31" s="44" t="str">
        <f aca="false">IF(WEEKDAY($B31,11)=7,SUM(AE25:AE31),"")</f>
        <v/>
      </c>
      <c r="AH31" s="28" t="n">
        <f aca="false">COUNTIF(C31:AD31,"21,75")</f>
        <v>2</v>
      </c>
      <c r="AI31" s="29"/>
    </row>
    <row r="32" customFormat="false" ht="13.8" hidden="false" customHeight="false" outlineLevel="0" collapsed="false">
      <c r="A32" s="30"/>
      <c r="B32" s="31" t="n">
        <v>43859</v>
      </c>
      <c r="C32" s="49" t="n">
        <v>21.75</v>
      </c>
      <c r="D32" s="83" t="n">
        <v>24</v>
      </c>
      <c r="E32" s="83" t="n">
        <v>0</v>
      </c>
      <c r="F32" s="39" t="n">
        <v>7.25</v>
      </c>
      <c r="G32" s="35" t="n">
        <f aca="false">IF(TYPE(C32)=2,"",SUM(D32,-C32)+SUM(F32,-E32))</f>
        <v>9.5</v>
      </c>
      <c r="H32" s="36" t="str">
        <f aca="false">IF(WEEKDAY(B32,11)=7,SUM(G26:G32),"")</f>
        <v/>
      </c>
      <c r="I32" s="32" t="s">
        <v>15</v>
      </c>
      <c r="J32" s="41"/>
      <c r="K32" s="41"/>
      <c r="L32" s="42" t="s">
        <v>15</v>
      </c>
      <c r="M32" s="35" t="str">
        <f aca="false">IF(TYPE(I32)=2,"",SUM(J32,-I32)+SUM(L32,-K32))</f>
        <v/>
      </c>
      <c r="N32" s="36" t="str">
        <f aca="false">IF(WEEKDAY(B32,11)=7,SUM(M26:M32),"")</f>
        <v/>
      </c>
      <c r="O32" s="32" t="s">
        <v>14</v>
      </c>
      <c r="P32" s="41"/>
      <c r="Q32" s="41"/>
      <c r="R32" s="42" t="s">
        <v>14</v>
      </c>
      <c r="S32" s="43" t="str">
        <f aca="false">IF(TYPE(O32)=2,"",SUM(P32,-O32)+SUM(R32,-Q32))</f>
        <v/>
      </c>
      <c r="T32" s="44" t="str">
        <f aca="false">IF(WEEKDAY($B32,11)=7,SUM(S26:S32),"")</f>
        <v/>
      </c>
      <c r="U32" s="32" t="s">
        <v>14</v>
      </c>
      <c r="V32" s="41"/>
      <c r="W32" s="41"/>
      <c r="X32" s="42" t="s">
        <v>14</v>
      </c>
      <c r="Y32" s="43" t="str">
        <f aca="false">IF(TYPE(U32)=2,"",SUM(V32,-U32)+SUM(X32,-W32))</f>
        <v/>
      </c>
      <c r="Z32" s="44" t="str">
        <f aca="false">IF(WEEKDAY($B32,11)=7,SUM(Y26:Y32),"")</f>
        <v/>
      </c>
      <c r="AA32" s="45" t="n">
        <v>21.75</v>
      </c>
      <c r="AB32" s="46" t="n">
        <v>24</v>
      </c>
      <c r="AC32" s="46" t="n">
        <v>0</v>
      </c>
      <c r="AD32" s="47" t="n">
        <v>7.25</v>
      </c>
      <c r="AE32" s="43" t="n">
        <f aca="false">IF(TYPE(AA32)=2,"",SUM(AB32,-AA32)+SUM(AD32,-AC32))</f>
        <v>9.5</v>
      </c>
      <c r="AF32" s="44" t="str">
        <f aca="false">IF(WEEKDAY($B32,11)=7,SUM(AE26:AE32),"")</f>
        <v/>
      </c>
      <c r="AH32" s="28" t="n">
        <f aca="false">COUNTIF(C32:AD32,"21,75")</f>
        <v>2</v>
      </c>
      <c r="AI32" s="29"/>
    </row>
    <row r="33" s="2" customFormat="true" ht="13.8" hidden="false" customHeight="false" outlineLevel="0" collapsed="false">
      <c r="A33" s="30"/>
      <c r="B33" s="31" t="n">
        <v>43860</v>
      </c>
      <c r="C33" s="49" t="n">
        <v>21.75</v>
      </c>
      <c r="D33" s="83" t="n">
        <v>24</v>
      </c>
      <c r="E33" s="83" t="n">
        <v>0</v>
      </c>
      <c r="F33" s="39" t="n">
        <v>7.25</v>
      </c>
      <c r="G33" s="35" t="n">
        <f aca="false">IF(TYPE(C33)=2,"",SUM(D33,-C33)+SUM(F33,-E33))</f>
        <v>9.5</v>
      </c>
      <c r="H33" s="36" t="str">
        <f aca="false">IF(WEEKDAY(B33,11)=7,SUM(G27:G33),"")</f>
        <v/>
      </c>
      <c r="I33" s="32" t="s">
        <v>15</v>
      </c>
      <c r="J33" s="41"/>
      <c r="K33" s="41"/>
      <c r="L33" s="42" t="s">
        <v>15</v>
      </c>
      <c r="M33" s="35" t="str">
        <f aca="false">IF(TYPE(I33)=2,"",SUM(J33,-I33)+SUM(L33,-K33))</f>
        <v/>
      </c>
      <c r="N33" s="36" t="str">
        <f aca="false">IF(WEEKDAY(B33,11)=7,SUM(M27:M33),"")</f>
        <v/>
      </c>
      <c r="O33" s="32" t="s">
        <v>16</v>
      </c>
      <c r="P33" s="41"/>
      <c r="Q33" s="41"/>
      <c r="R33" s="42" t="s">
        <v>16</v>
      </c>
      <c r="S33" s="43" t="str">
        <f aca="false">IF(TYPE(O33)=2,"",SUM(P33,-O33)+SUM(R33,-Q33))</f>
        <v/>
      </c>
      <c r="T33" s="44" t="str">
        <f aca="false">IF(WEEKDAY($B33,11)=7,SUM(S27:S33),"")</f>
        <v/>
      </c>
      <c r="U33" s="32" t="s">
        <v>16</v>
      </c>
      <c r="V33" s="41"/>
      <c r="W33" s="41"/>
      <c r="X33" s="42" t="s">
        <v>16</v>
      </c>
      <c r="Y33" s="43" t="str">
        <f aca="false">IF(TYPE(U33)=2,"",SUM(V33,-U33)+SUM(X33,-W33))</f>
        <v/>
      </c>
      <c r="Z33" s="44" t="str">
        <f aca="false">IF(WEEKDAY($B33,11)=7,SUM(Y27:Y33),"")</f>
        <v/>
      </c>
      <c r="AA33" s="45" t="n">
        <v>21.75</v>
      </c>
      <c r="AB33" s="46" t="n">
        <v>24</v>
      </c>
      <c r="AC33" s="46" t="n">
        <v>0</v>
      </c>
      <c r="AD33" s="47" t="n">
        <v>7.25</v>
      </c>
      <c r="AE33" s="43" t="n">
        <f aca="false">IF(TYPE(AA33)=2,"",SUM(AB33,-AA33)+SUM(AD33,-AC33))</f>
        <v>9.5</v>
      </c>
      <c r="AF33" s="44" t="str">
        <f aca="false">IF(WEEKDAY($B33,11)=7,SUM(AE27:AE33),"")</f>
        <v/>
      </c>
      <c r="AH33" s="28" t="n">
        <f aca="false">COUNTIF(C33:AD33,"21,75")</f>
        <v>2</v>
      </c>
      <c r="AI33" s="29"/>
    </row>
    <row r="34" s="2" customFormat="true" ht="13.8" hidden="false" customHeight="false" outlineLevel="0" collapsed="false">
      <c r="A34" s="30"/>
      <c r="B34" s="31" t="n">
        <v>43861</v>
      </c>
      <c r="C34" s="32" t="s">
        <v>15</v>
      </c>
      <c r="D34" s="41"/>
      <c r="E34" s="41"/>
      <c r="F34" s="42" t="s">
        <v>15</v>
      </c>
      <c r="G34" s="35" t="str">
        <f aca="false">IF(TYPE(C34)=2,"",SUM(D34,-C34)+SUM(F34,-E34))</f>
        <v/>
      </c>
      <c r="H34" s="36" t="str">
        <f aca="false">IF(WEEKDAY(B34,11)=7,SUM(G28:G34),"")</f>
        <v/>
      </c>
      <c r="I34" s="32" t="s">
        <v>15</v>
      </c>
      <c r="J34" s="41"/>
      <c r="K34" s="41"/>
      <c r="L34" s="42" t="s">
        <v>15</v>
      </c>
      <c r="M34" s="35" t="str">
        <f aca="false">IF(TYPE(I34)=2,"",SUM(J34,-I34)+SUM(L34,-K34))</f>
        <v/>
      </c>
      <c r="N34" s="36" t="str">
        <f aca="false">IF(WEEKDAY(B34,11)=7,SUM(M28:M34),"")</f>
        <v/>
      </c>
      <c r="O34" s="45" t="n">
        <v>21.75</v>
      </c>
      <c r="P34" s="46" t="n">
        <v>24</v>
      </c>
      <c r="Q34" s="46" t="n">
        <v>0</v>
      </c>
      <c r="R34" s="47" t="n">
        <v>7.25</v>
      </c>
      <c r="S34" s="43" t="n">
        <f aca="false">IF(TYPE(O34)=2,"",SUM(P34,-O34)+SUM(R34,-Q34))</f>
        <v>9.5</v>
      </c>
      <c r="T34" s="44" t="str">
        <f aca="false">IF(WEEKDAY($B34,11)=7,SUM(S28:S34),"")</f>
        <v/>
      </c>
      <c r="U34" s="45" t="n">
        <v>21.75</v>
      </c>
      <c r="V34" s="46" t="n">
        <v>24</v>
      </c>
      <c r="W34" s="46" t="n">
        <v>0</v>
      </c>
      <c r="X34" s="47" t="n">
        <v>7.25</v>
      </c>
      <c r="Y34" s="43" t="n">
        <f aca="false">IF(TYPE(U34)=2,"",SUM(V34,-U34)+SUM(X34,-W34))</f>
        <v>9.5</v>
      </c>
      <c r="Z34" s="44" t="str">
        <f aca="false">IF(WEEKDAY($B34,11)=7,SUM(Y28:Y34),"")</f>
        <v/>
      </c>
      <c r="AA34" s="32" t="s">
        <v>15</v>
      </c>
      <c r="AB34" s="41"/>
      <c r="AC34" s="41"/>
      <c r="AD34" s="42" t="s">
        <v>15</v>
      </c>
      <c r="AE34" s="43" t="str">
        <f aca="false">IF(TYPE(AA34)=2,"",SUM(AB34,-AA34)+SUM(AD34,-AC34))</f>
        <v/>
      </c>
      <c r="AF34" s="44" t="str">
        <f aca="false">IF(WEEKDAY($B34,11)=7,SUM(AE28:AE34),"")</f>
        <v/>
      </c>
      <c r="AH34" s="28" t="n">
        <f aca="false">COUNTIF(C34:AD34,"21,75")</f>
        <v>2</v>
      </c>
      <c r="AI34" s="29"/>
    </row>
    <row r="35" s="2" customFormat="true" ht="13.8" hidden="false" customHeight="false" outlineLevel="0" collapsed="false">
      <c r="A35" s="30"/>
      <c r="B35" s="31" t="n">
        <v>43862</v>
      </c>
      <c r="C35" s="32" t="s">
        <v>14</v>
      </c>
      <c r="D35" s="41"/>
      <c r="E35" s="41"/>
      <c r="F35" s="42" t="s">
        <v>14</v>
      </c>
      <c r="G35" s="35" t="str">
        <f aca="false">IF(TYPE(C35)=2,"",SUM(D35,-C35)+SUM(F35,-E35))</f>
        <v/>
      </c>
      <c r="H35" s="36" t="str">
        <f aca="false">IF(WEEKDAY(B35,11)=7,SUM(G29:G35),"")</f>
        <v/>
      </c>
      <c r="I35" s="32" t="s">
        <v>14</v>
      </c>
      <c r="J35" s="41"/>
      <c r="K35" s="41"/>
      <c r="L35" s="42" t="s">
        <v>14</v>
      </c>
      <c r="M35" s="35" t="str">
        <f aca="false">IF(TYPE(I35)=2,"",SUM(J35,-I35)+SUM(L35,-K35))</f>
        <v/>
      </c>
      <c r="N35" s="36" t="str">
        <f aca="false">IF(WEEKDAY(B35,11)=7,SUM(M29:M35),"")</f>
        <v/>
      </c>
      <c r="O35" s="45" t="n">
        <v>21.75</v>
      </c>
      <c r="P35" s="46" t="n">
        <v>24</v>
      </c>
      <c r="Q35" s="46" t="n">
        <v>0</v>
      </c>
      <c r="R35" s="47" t="n">
        <v>7.25</v>
      </c>
      <c r="S35" s="43" t="n">
        <f aca="false">IF(TYPE(O35)=2,"",SUM(P35,-O35)+SUM(R35,-Q35))</f>
        <v>9.5</v>
      </c>
      <c r="T35" s="44" t="str">
        <f aca="false">IF(WEEKDAY($B35,11)=7,SUM(S29:S35),"")</f>
        <v/>
      </c>
      <c r="U35" s="45" t="n">
        <v>21.75</v>
      </c>
      <c r="V35" s="46" t="n">
        <v>24</v>
      </c>
      <c r="W35" s="46" t="n">
        <v>0</v>
      </c>
      <c r="X35" s="47" t="n">
        <v>7.25</v>
      </c>
      <c r="Y35" s="43" t="n">
        <f aca="false">IF(TYPE(U35)=2,"",SUM(V35,-U35)+SUM(X35,-W35))</f>
        <v>9.5</v>
      </c>
      <c r="Z35" s="44" t="str">
        <f aca="false">IF(WEEKDAY($B35,11)=7,SUM(Y29:Y35),"")</f>
        <v/>
      </c>
      <c r="AA35" s="32" t="s">
        <v>14</v>
      </c>
      <c r="AB35" s="41"/>
      <c r="AC35" s="41"/>
      <c r="AD35" s="42" t="s">
        <v>14</v>
      </c>
      <c r="AE35" s="43" t="str">
        <f aca="false">IF(TYPE(AA35)=2,"",SUM(AB35,-AA35)+SUM(AD35,-AC35))</f>
        <v/>
      </c>
      <c r="AF35" s="44" t="str">
        <f aca="false">IF(WEEKDAY($B35,11)=7,SUM(AE29:AE35),"")</f>
        <v/>
      </c>
      <c r="AH35" s="28" t="n">
        <f aca="false">COUNTIF(C35:AD35,"21,75")</f>
        <v>2</v>
      </c>
      <c r="AI35" s="29"/>
    </row>
    <row r="36" s="2" customFormat="true" ht="13.8" hidden="false" customHeight="false" outlineLevel="0" collapsed="false">
      <c r="A36" s="87"/>
      <c r="B36" s="88" t="n">
        <v>43863</v>
      </c>
      <c r="C36" s="66" t="s">
        <v>16</v>
      </c>
      <c r="D36" s="63"/>
      <c r="E36" s="63"/>
      <c r="F36" s="62" t="s">
        <v>16</v>
      </c>
      <c r="G36" s="58" t="str">
        <f aca="false">IF(TYPE(C36)=2,"",SUM(D36,-C36)+SUM(F36,-E36))</f>
        <v/>
      </c>
      <c r="H36" s="59" t="n">
        <f aca="false">IF(WEEKDAY(B36,11)=7,SUM(G30:G36),"")</f>
        <v>28.5</v>
      </c>
      <c r="I36" s="66" t="s">
        <v>16</v>
      </c>
      <c r="J36" s="63"/>
      <c r="K36" s="63"/>
      <c r="L36" s="62" t="s">
        <v>16</v>
      </c>
      <c r="M36" s="58" t="str">
        <f aca="false">IF(TYPE(I36)=2,"",SUM(J36,-I36)+SUM(L36,-K36))</f>
        <v/>
      </c>
      <c r="N36" s="59" t="n">
        <f aca="false">IF(WEEKDAY(B36,11)=7,SUM(M30:M36),"")</f>
        <v>9.5</v>
      </c>
      <c r="O36" s="67" t="n">
        <v>21.75</v>
      </c>
      <c r="P36" s="68" t="n">
        <v>24</v>
      </c>
      <c r="Q36" s="68" t="n">
        <v>0</v>
      </c>
      <c r="R36" s="69" t="n">
        <v>7.25</v>
      </c>
      <c r="S36" s="64" t="n">
        <f aca="false">IF(TYPE(O36)=2,"",SUM(P36,-O36)+SUM(R36,-Q36))</f>
        <v>9.5</v>
      </c>
      <c r="T36" s="65" t="n">
        <f aca="false">IF(WEEKDAY($B36,11)=7,SUM(S30:S36),"")</f>
        <v>28.5</v>
      </c>
      <c r="U36" s="67" t="n">
        <v>21.75</v>
      </c>
      <c r="V36" s="68" t="n">
        <v>24</v>
      </c>
      <c r="W36" s="68" t="n">
        <v>0</v>
      </c>
      <c r="X36" s="69" t="n">
        <v>7.25</v>
      </c>
      <c r="Y36" s="64" t="n">
        <f aca="false">IF(TYPE(U36)=2,"",SUM(V36,-U36)+SUM(X36,-W36))</f>
        <v>9.5</v>
      </c>
      <c r="Z36" s="65" t="n">
        <f aca="false">IF(WEEKDAY($B36,11)=7,SUM(Y30:Y36),"")</f>
        <v>47.5</v>
      </c>
      <c r="AA36" s="66" t="s">
        <v>16</v>
      </c>
      <c r="AB36" s="63"/>
      <c r="AC36" s="63"/>
      <c r="AD36" s="62" t="s">
        <v>16</v>
      </c>
      <c r="AE36" s="64" t="str">
        <f aca="false">IF(TYPE(AA36)=2,"",SUM(AB36,-AA36)+SUM(AD36,-AC36))</f>
        <v/>
      </c>
      <c r="AF36" s="65" t="n">
        <f aca="false">IF(WEEKDAY($B36,11)=7,SUM(AE30:AE36),"")</f>
        <v>19</v>
      </c>
      <c r="AH36" s="28" t="n">
        <f aca="false">COUNTIF(C36:AD36,"21,75")</f>
        <v>2</v>
      </c>
      <c r="AI36" s="29"/>
    </row>
    <row r="37" s="2" customFormat="true" ht="13.8" hidden="false" customHeight="false" outlineLevel="0" collapsed="false">
      <c r="A37" s="30" t="n">
        <v>2</v>
      </c>
      <c r="B37" s="12" t="n">
        <v>43864</v>
      </c>
      <c r="C37" s="74" t="s">
        <v>19</v>
      </c>
      <c r="D37" s="26"/>
      <c r="E37" s="26"/>
      <c r="F37" s="27" t="s">
        <v>19</v>
      </c>
      <c r="G37" s="16" t="str">
        <f aca="false">IF(TYPE(C37)=2,"",SUM(D37,-C37)+SUM(F37,-E37))</f>
        <v/>
      </c>
      <c r="H37" s="17" t="str">
        <f aca="false">IF(WEEKDAY(B37,11)=7,SUM(G31:G37),"")</f>
        <v/>
      </c>
      <c r="I37" s="70" t="n">
        <v>21.75</v>
      </c>
      <c r="J37" s="82" t="n">
        <v>24</v>
      </c>
      <c r="K37" s="82" t="n">
        <v>0</v>
      </c>
      <c r="L37" s="20" t="n">
        <v>7.25</v>
      </c>
      <c r="M37" s="16" t="n">
        <f aca="false">IF(TYPE(I37)=2,"",SUM(J37,-I37)+SUM(L37,-K37))</f>
        <v>9.5</v>
      </c>
      <c r="N37" s="17" t="str">
        <f aca="false">IF(WEEKDAY(B37,11)=7,SUM(M31:M37),"")</f>
        <v/>
      </c>
      <c r="O37" s="74" t="s">
        <v>19</v>
      </c>
      <c r="P37" s="26"/>
      <c r="Q37" s="26"/>
      <c r="R37" s="27" t="s">
        <v>19</v>
      </c>
      <c r="S37" s="24" t="str">
        <f aca="false">IF(TYPE(O37)=2,"",SUM(P37,-O37)+SUM(R37,-Q37))</f>
        <v/>
      </c>
      <c r="T37" s="25" t="str">
        <f aca="false">IF(WEEKDAY($B37,11)=7,SUM(S31:S37),"")</f>
        <v/>
      </c>
      <c r="U37" s="73" t="n">
        <v>21.75</v>
      </c>
      <c r="V37" s="22" t="n">
        <v>24</v>
      </c>
      <c r="W37" s="22" t="n">
        <v>0</v>
      </c>
      <c r="X37" s="23" t="n">
        <v>7.25</v>
      </c>
      <c r="Y37" s="24" t="n">
        <f aca="false">IF(TYPE(U37)=2,"",SUM(V37,-U37)+SUM(X37,-W37))</f>
        <v>9.5</v>
      </c>
      <c r="Z37" s="25" t="str">
        <f aca="false">IF(WEEKDAY($B37,11)=7,SUM(Y31:Y37),"")</f>
        <v/>
      </c>
      <c r="AA37" s="74" t="s">
        <v>19</v>
      </c>
      <c r="AB37" s="26"/>
      <c r="AC37" s="26"/>
      <c r="AD37" s="27" t="s">
        <v>19</v>
      </c>
      <c r="AE37" s="24" t="str">
        <f aca="false">IF(TYPE(AA37)=2,"",SUM(AB37,-AA37)+SUM(AD37,-AC37))</f>
        <v/>
      </c>
      <c r="AF37" s="25" t="str">
        <f aca="false">IF(WEEKDAY($B37,11)=7,SUM(AE31:AE37),"")</f>
        <v/>
      </c>
      <c r="AH37" s="28" t="n">
        <f aca="false">COUNTIF(C37:AD37,"21,75")</f>
        <v>2</v>
      </c>
      <c r="AI37" s="29"/>
    </row>
    <row r="38" s="2" customFormat="true" ht="13.8" hidden="false" customHeight="false" outlineLevel="0" collapsed="false">
      <c r="A38" s="30"/>
      <c r="B38" s="31" t="n">
        <v>43865</v>
      </c>
      <c r="C38" s="32" t="s">
        <v>15</v>
      </c>
      <c r="D38" s="41"/>
      <c r="E38" s="41"/>
      <c r="F38" s="42" t="s">
        <v>15</v>
      </c>
      <c r="G38" s="35" t="str">
        <f aca="false">IF(TYPE(C38)=2,"",SUM(D38,-C38)+SUM(F38,-E38))</f>
        <v/>
      </c>
      <c r="H38" s="36" t="str">
        <f aca="false">IF(WEEKDAY(B38,11)=7,SUM(G32:G38),"")</f>
        <v/>
      </c>
      <c r="I38" s="49" t="n">
        <v>21.75</v>
      </c>
      <c r="J38" s="83" t="n">
        <v>24</v>
      </c>
      <c r="K38" s="83" t="n">
        <v>0</v>
      </c>
      <c r="L38" s="39" t="n">
        <v>7.25</v>
      </c>
      <c r="M38" s="35" t="n">
        <f aca="false">IF(TYPE(I38)=2,"",SUM(J38,-I38)+SUM(L38,-K38))</f>
        <v>9.5</v>
      </c>
      <c r="N38" s="36" t="str">
        <f aca="false">IF(WEEKDAY(B38,11)=7,SUM(M32:M38),"")</f>
        <v/>
      </c>
      <c r="O38" s="45" t="n">
        <v>21.75</v>
      </c>
      <c r="P38" s="46" t="n">
        <v>24</v>
      </c>
      <c r="Q38" s="46" t="n">
        <v>0</v>
      </c>
      <c r="R38" s="47" t="n">
        <v>7.25</v>
      </c>
      <c r="S38" s="43" t="n">
        <f aca="false">IF(TYPE(O38)=2,"",SUM(P38,-O38)+SUM(R38,-Q38))</f>
        <v>9.5</v>
      </c>
      <c r="T38" s="44" t="str">
        <f aca="false">IF(WEEKDAY($B38,11)=7,SUM(S32:S38),"")</f>
        <v/>
      </c>
      <c r="U38" s="51" t="s">
        <v>19</v>
      </c>
      <c r="V38" s="41"/>
      <c r="W38" s="41"/>
      <c r="X38" s="42" t="s">
        <v>19</v>
      </c>
      <c r="Y38" s="43" t="str">
        <f aca="false">IF(TYPE(U38)=2,"",SUM(V38,-U38)+SUM(X38,-W38))</f>
        <v/>
      </c>
      <c r="Z38" s="44" t="str">
        <f aca="false">IF(WEEKDAY($B38,11)=7,SUM(Y32:Y38),"")</f>
        <v/>
      </c>
      <c r="AA38" s="32" t="s">
        <v>14</v>
      </c>
      <c r="AB38" s="41"/>
      <c r="AC38" s="41"/>
      <c r="AD38" s="42" t="s">
        <v>14</v>
      </c>
      <c r="AE38" s="43" t="str">
        <f aca="false">IF(TYPE(AA38)=2,"",SUM(AB38,-AA38)+SUM(AD38,-AC38))</f>
        <v/>
      </c>
      <c r="AF38" s="44" t="str">
        <f aca="false">IF(WEEKDAY($B38,11)=7,SUM(AE32:AE38),"")</f>
        <v/>
      </c>
      <c r="AH38" s="28" t="n">
        <f aca="false">COUNTIF(C38:AD38,"21,75")</f>
        <v>2</v>
      </c>
      <c r="AI38" s="29"/>
    </row>
    <row r="39" s="2" customFormat="true" ht="13.8" hidden="false" customHeight="false" outlineLevel="0" collapsed="false">
      <c r="A39" s="89"/>
      <c r="B39" s="31" t="n">
        <v>43866</v>
      </c>
      <c r="C39" s="32" t="s">
        <v>14</v>
      </c>
      <c r="D39" s="41"/>
      <c r="E39" s="41"/>
      <c r="F39" s="42" t="s">
        <v>14</v>
      </c>
      <c r="G39" s="35" t="str">
        <f aca="false">IF(TYPE(C39)=2,"",SUM(D39,-C39)+SUM(F39,-E39))</f>
        <v/>
      </c>
      <c r="H39" s="36" t="str">
        <f aca="false">IF(WEEKDAY(B39,11)=7,SUM(G33:G39),"")</f>
        <v/>
      </c>
      <c r="I39" s="49" t="n">
        <v>21.75</v>
      </c>
      <c r="J39" s="83" t="n">
        <v>24</v>
      </c>
      <c r="K39" s="83" t="n">
        <v>0</v>
      </c>
      <c r="L39" s="90" t="n">
        <v>7.25</v>
      </c>
      <c r="M39" s="35" t="n">
        <f aca="false">IF(TYPE(I39)=2,"",SUM(J39,-I39)+SUM(L39,-K39))</f>
        <v>9.5</v>
      </c>
      <c r="N39" s="36" t="str">
        <f aca="false">IF(WEEKDAY(B39,11)=7,SUM(M33:M39),"")</f>
        <v/>
      </c>
      <c r="O39" s="45" t="n">
        <v>21.75</v>
      </c>
      <c r="P39" s="46" t="n">
        <v>24</v>
      </c>
      <c r="Q39" s="46" t="n">
        <v>0</v>
      </c>
      <c r="R39" s="47" t="n">
        <v>7.25</v>
      </c>
      <c r="S39" s="43" t="n">
        <f aca="false">IF(TYPE(O39)=2,"",SUM(P39,-O39)+SUM(R39,-Q39))</f>
        <v>9.5</v>
      </c>
      <c r="T39" s="44" t="str">
        <f aca="false">IF(WEEKDAY($B39,11)=7,SUM(S33:S39),"")</f>
        <v/>
      </c>
      <c r="U39" s="32" t="s">
        <v>15</v>
      </c>
      <c r="V39" s="41"/>
      <c r="W39" s="41"/>
      <c r="X39" s="42" t="s">
        <v>15</v>
      </c>
      <c r="Y39" s="43" t="str">
        <f aca="false">IF(TYPE(U39)=2,"",SUM(V39,-U39)+SUM(X39,-W39))</f>
        <v/>
      </c>
      <c r="Z39" s="44" t="str">
        <f aca="false">IF(WEEKDAY($B39,11)=7,SUM(Y33:Y39),"")</f>
        <v/>
      </c>
      <c r="AA39" s="32" t="s">
        <v>16</v>
      </c>
      <c r="AB39" s="41"/>
      <c r="AC39" s="41"/>
      <c r="AD39" s="42" t="s">
        <v>16</v>
      </c>
      <c r="AE39" s="43" t="str">
        <f aca="false">IF(TYPE(AA39)=2,"",SUM(AB39,-AA39)+SUM(AD39,-AC39))</f>
        <v/>
      </c>
      <c r="AF39" s="44" t="str">
        <f aca="false">IF(WEEKDAY($B39,11)=7,SUM(AE33:AE39),"")</f>
        <v/>
      </c>
      <c r="AH39" s="28" t="n">
        <f aca="false">COUNTIF(C39:AD39,"21,75")</f>
        <v>2</v>
      </c>
    </row>
    <row r="40" s="2" customFormat="true" ht="13.8" hidden="false" customHeight="false" outlineLevel="0" collapsed="false">
      <c r="A40" s="30"/>
      <c r="B40" s="31" t="n">
        <v>43867</v>
      </c>
      <c r="C40" s="32" t="s">
        <v>16</v>
      </c>
      <c r="D40" s="41"/>
      <c r="E40" s="41"/>
      <c r="F40" s="42" t="s">
        <v>16</v>
      </c>
      <c r="G40" s="35" t="str">
        <f aca="false">IF(TYPE(C40)=2,"",SUM(D40,-C40)+SUM(F40,-E40))</f>
        <v/>
      </c>
      <c r="H40" s="36" t="str">
        <f aca="false">IF(WEEKDAY(B40,11)=7,SUM(G34:G40),"")</f>
        <v/>
      </c>
      <c r="I40" s="49" t="n">
        <v>21.75</v>
      </c>
      <c r="J40" s="83" t="n">
        <v>24</v>
      </c>
      <c r="K40" s="83" t="n">
        <v>0</v>
      </c>
      <c r="L40" s="39" t="n">
        <v>7.25</v>
      </c>
      <c r="M40" s="35" t="n">
        <f aca="false">IF(TYPE(I40)=2,"",SUM(J40,-I40)+SUM(L40,-K40))</f>
        <v>9.5</v>
      </c>
      <c r="N40" s="36" t="str">
        <f aca="false">IF(WEEKDAY(B40,11)=7,SUM(M34:M40),"")</f>
        <v/>
      </c>
      <c r="O40" s="32" t="s">
        <v>15</v>
      </c>
      <c r="P40" s="41"/>
      <c r="Q40" s="41"/>
      <c r="R40" s="42" t="s">
        <v>15</v>
      </c>
      <c r="S40" s="43" t="str">
        <f aca="false">IF(TYPE(O40)=2,"",SUM(P40,-O40)+SUM(R40,-Q40))</f>
        <v/>
      </c>
      <c r="T40" s="44" t="str">
        <f aca="false">IF(WEEKDAY($B40,11)=7,SUM(S34:S40),"")</f>
        <v/>
      </c>
      <c r="U40" s="32" t="s">
        <v>15</v>
      </c>
      <c r="V40" s="41"/>
      <c r="W40" s="41"/>
      <c r="X40" s="42" t="s">
        <v>15</v>
      </c>
      <c r="Y40" s="43" t="str">
        <f aca="false">IF(TYPE(U40)=2,"",SUM(V40,-U40)+SUM(X40,-W40))</f>
        <v/>
      </c>
      <c r="Z40" s="44" t="str">
        <f aca="false">IF(WEEKDAY($B40,11)=7,SUM(Y34:Y40),"")</f>
        <v/>
      </c>
      <c r="AA40" s="45" t="n">
        <v>21.75</v>
      </c>
      <c r="AB40" s="46" t="n">
        <v>24</v>
      </c>
      <c r="AC40" s="46" t="n">
        <v>0</v>
      </c>
      <c r="AD40" s="47" t="n">
        <v>7.25</v>
      </c>
      <c r="AE40" s="43" t="n">
        <f aca="false">IF(TYPE(AA40)=2,"",SUM(AB40,-AA40)+SUM(AD40,-AC40))</f>
        <v>9.5</v>
      </c>
      <c r="AF40" s="44" t="str">
        <f aca="false">IF(WEEKDAY($B40,11)=7,SUM(AE34:AE40),"")</f>
        <v/>
      </c>
      <c r="AH40" s="28" t="n">
        <f aca="false">COUNTIF(C40:AD40,"21,75")</f>
        <v>2</v>
      </c>
    </row>
    <row r="41" s="2" customFormat="true" ht="13.8" hidden="false" customHeight="false" outlineLevel="0" collapsed="false">
      <c r="A41" s="30"/>
      <c r="B41" s="31" t="n">
        <v>43868</v>
      </c>
      <c r="C41" s="49" t="n">
        <v>21.75</v>
      </c>
      <c r="D41" s="83" t="n">
        <v>24</v>
      </c>
      <c r="E41" s="83" t="n">
        <v>0</v>
      </c>
      <c r="F41" s="39" t="n">
        <v>7.25</v>
      </c>
      <c r="G41" s="35" t="n">
        <f aca="false">IF(TYPE(C41)=2,"",SUM(D41,-C41)+SUM(F41,-E41))</f>
        <v>9.5</v>
      </c>
      <c r="H41" s="36" t="str">
        <f aca="false">IF(WEEKDAY(B41,11)=7,SUM(G35:G41),"")</f>
        <v/>
      </c>
      <c r="I41" s="51" t="s">
        <v>19</v>
      </c>
      <c r="J41" s="41"/>
      <c r="K41" s="41"/>
      <c r="L41" s="42" t="s">
        <v>19</v>
      </c>
      <c r="M41" s="35" t="str">
        <f aca="false">IF(TYPE(I41)=2,"",SUM(J41,-I41)+SUM(L41,-K41))</f>
        <v/>
      </c>
      <c r="N41" s="36" t="str">
        <f aca="false">IF(WEEKDAY(B41,11)=7,SUM(M35:M41),"")</f>
        <v/>
      </c>
      <c r="O41" s="32" t="s">
        <v>15</v>
      </c>
      <c r="P41" s="41"/>
      <c r="Q41" s="41"/>
      <c r="R41" s="42" t="s">
        <v>15</v>
      </c>
      <c r="S41" s="43" t="str">
        <f aca="false">IF(TYPE(O41)=2,"",SUM(P41,-O41)+SUM(R41,-Q41))</f>
        <v/>
      </c>
      <c r="T41" s="44" t="str">
        <f aca="false">IF(WEEKDAY($B41,11)=7,SUM(S35:S41),"")</f>
        <v/>
      </c>
      <c r="U41" s="32" t="s">
        <v>15</v>
      </c>
      <c r="V41" s="41"/>
      <c r="W41" s="41"/>
      <c r="X41" s="42" t="s">
        <v>15</v>
      </c>
      <c r="Y41" s="43" t="str">
        <f aca="false">IF(TYPE(U41)=2,"",SUM(V41,-U41)+SUM(X41,-W41))</f>
        <v/>
      </c>
      <c r="Z41" s="44" t="str">
        <f aca="false">IF(WEEKDAY($B41,11)=7,SUM(Y35:Y41),"")</f>
        <v/>
      </c>
      <c r="AA41" s="45" t="n">
        <v>21.75</v>
      </c>
      <c r="AB41" s="46" t="n">
        <v>24</v>
      </c>
      <c r="AC41" s="46" t="n">
        <v>0</v>
      </c>
      <c r="AD41" s="47" t="n">
        <v>7.25</v>
      </c>
      <c r="AE41" s="43" t="n">
        <f aca="false">IF(TYPE(AA41)=2,"",SUM(AB41,-AA41)+SUM(AD41,-AC41))</f>
        <v>9.5</v>
      </c>
      <c r="AF41" s="44" t="str">
        <f aca="false">IF(WEEKDAY($B41,11)=7,SUM(AE35:AE41),"")</f>
        <v/>
      </c>
      <c r="AH41" s="28" t="n">
        <f aca="false">COUNTIF(C41:AD41,"21,75")</f>
        <v>2</v>
      </c>
    </row>
    <row r="42" s="2" customFormat="true" ht="13.8" hidden="false" customHeight="false" outlineLevel="0" collapsed="false">
      <c r="A42" s="30"/>
      <c r="B42" s="31" t="n">
        <v>43869</v>
      </c>
      <c r="C42" s="49" t="n">
        <v>21.75</v>
      </c>
      <c r="D42" s="83" t="n">
        <v>24</v>
      </c>
      <c r="E42" s="83" t="n">
        <v>0</v>
      </c>
      <c r="F42" s="39" t="n">
        <v>7.25</v>
      </c>
      <c r="G42" s="35" t="n">
        <f aca="false">IF(TYPE(C42)=2,"",SUM(D42,-C42)+SUM(F42,-E42))</f>
        <v>9.5</v>
      </c>
      <c r="H42" s="36" t="str">
        <f aca="false">IF(WEEKDAY(B42,11)=7,SUM(G36:G42),"")</f>
        <v/>
      </c>
      <c r="I42" s="32" t="s">
        <v>14</v>
      </c>
      <c r="J42" s="41"/>
      <c r="K42" s="41"/>
      <c r="L42" s="42" t="s">
        <v>14</v>
      </c>
      <c r="M42" s="35" t="str">
        <f aca="false">IF(TYPE(I42)=2,"",SUM(J42,-I42)+SUM(L42,-K42))</f>
        <v/>
      </c>
      <c r="N42" s="36" t="str">
        <f aca="false">IF(WEEKDAY(B42,11)=7,SUM(M36:M42),"")</f>
        <v/>
      </c>
      <c r="O42" s="32" t="s">
        <v>14</v>
      </c>
      <c r="P42" s="41"/>
      <c r="Q42" s="41"/>
      <c r="R42" s="42" t="s">
        <v>14</v>
      </c>
      <c r="S42" s="43" t="str">
        <f aca="false">IF(TYPE(O42)=2,"",SUM(P42,-O42)+SUM(R42,-Q42))</f>
        <v/>
      </c>
      <c r="T42" s="44" t="str">
        <f aca="false">IF(WEEKDAY($B42,11)=7,SUM(S36:S42),"")</f>
        <v/>
      </c>
      <c r="U42" s="32" t="s">
        <v>14</v>
      </c>
      <c r="V42" s="41"/>
      <c r="W42" s="41"/>
      <c r="X42" s="42" t="s">
        <v>14</v>
      </c>
      <c r="Y42" s="43" t="str">
        <f aca="false">IF(TYPE(U42)=2,"",SUM(V42,-U42)+SUM(X42,-W42))</f>
        <v/>
      </c>
      <c r="Z42" s="44" t="str">
        <f aca="false">IF(WEEKDAY($B42,11)=7,SUM(Y36:Y42),"")</f>
        <v/>
      </c>
      <c r="AA42" s="45" t="n">
        <v>21.75</v>
      </c>
      <c r="AB42" s="46" t="n">
        <v>24</v>
      </c>
      <c r="AC42" s="46" t="n">
        <v>0</v>
      </c>
      <c r="AD42" s="47" t="n">
        <v>7.25</v>
      </c>
      <c r="AE42" s="43" t="n">
        <f aca="false">IF(TYPE(AA42)=2,"",SUM(AB42,-AA42)+SUM(AD42,-AC42))</f>
        <v>9.5</v>
      </c>
      <c r="AF42" s="44" t="str">
        <f aca="false">IF(WEEKDAY($B42,11)=7,SUM(AE36:AE42),"")</f>
        <v/>
      </c>
      <c r="AH42" s="28" t="n">
        <f aca="false">COUNTIF(C42:AD42,"21,75")</f>
        <v>2</v>
      </c>
    </row>
    <row r="43" s="2" customFormat="true" ht="13.8" hidden="false" customHeight="false" outlineLevel="0" collapsed="false">
      <c r="A43" s="30"/>
      <c r="B43" s="85" t="n">
        <v>43870</v>
      </c>
      <c r="C43" s="55" t="n">
        <v>21.75</v>
      </c>
      <c r="D43" s="86" t="n">
        <v>24</v>
      </c>
      <c r="E43" s="86" t="n">
        <v>0</v>
      </c>
      <c r="F43" s="81" t="n">
        <v>7.25</v>
      </c>
      <c r="G43" s="58" t="n">
        <f aca="false">IF(TYPE(C43)=2,"",SUM(D43,-C43)+SUM(F43,-E43))</f>
        <v>9.5</v>
      </c>
      <c r="H43" s="59" t="n">
        <f aca="false">IF(WEEKDAY(B43,11)=7,SUM(G37:G43),"")</f>
        <v>28.5</v>
      </c>
      <c r="I43" s="66" t="s">
        <v>16</v>
      </c>
      <c r="J43" s="63"/>
      <c r="K43" s="63"/>
      <c r="L43" s="62" t="s">
        <v>16</v>
      </c>
      <c r="M43" s="58" t="str">
        <f aca="false">IF(TYPE(I43)=2,"",SUM(J43,-I43)+SUM(L43,-K43))</f>
        <v/>
      </c>
      <c r="N43" s="59" t="n">
        <f aca="false">IF(WEEKDAY(B43,11)=7,SUM(M37:M43),"")</f>
        <v>38</v>
      </c>
      <c r="O43" s="66" t="s">
        <v>16</v>
      </c>
      <c r="P43" s="63"/>
      <c r="Q43" s="63"/>
      <c r="R43" s="62" t="s">
        <v>16</v>
      </c>
      <c r="S43" s="64" t="str">
        <f aca="false">IF(TYPE(O43)=2,"",SUM(P43,-O43)+SUM(R43,-Q43))</f>
        <v/>
      </c>
      <c r="T43" s="65" t="n">
        <f aca="false">IF(WEEKDAY($B43,11)=7,SUM(S37:S43),"")</f>
        <v>19</v>
      </c>
      <c r="U43" s="66" t="s">
        <v>16</v>
      </c>
      <c r="V43" s="63"/>
      <c r="W43" s="63"/>
      <c r="X43" s="62" t="s">
        <v>16</v>
      </c>
      <c r="Y43" s="64" t="str">
        <f aca="false">IF(TYPE(U43)=2,"",SUM(V43,-U43)+SUM(X43,-W43))</f>
        <v/>
      </c>
      <c r="Z43" s="65" t="n">
        <f aca="false">IF(WEEKDAY($B43,11)=7,SUM(Y37:Y43),"")</f>
        <v>9.5</v>
      </c>
      <c r="AA43" s="67" t="n">
        <v>21.75</v>
      </c>
      <c r="AB43" s="68" t="n">
        <v>24</v>
      </c>
      <c r="AC43" s="68" t="n">
        <v>0</v>
      </c>
      <c r="AD43" s="69" t="n">
        <v>7.25</v>
      </c>
      <c r="AE43" s="64" t="n">
        <f aca="false">IF(TYPE(AA43)=2,"",SUM(AB43,-AA43)+SUM(AD43,-AC43))</f>
        <v>9.5</v>
      </c>
      <c r="AF43" s="65" t="n">
        <f aca="false">IF(WEEKDAY($B43,11)=7,SUM(AE37:AE43),"")</f>
        <v>38</v>
      </c>
      <c r="AH43" s="28" t="n">
        <f aca="false">COUNTIF(C43:AD43,"21,75")</f>
        <v>2</v>
      </c>
    </row>
    <row r="44" s="2" customFormat="true" ht="13.8" hidden="false" customHeight="false" outlineLevel="0" collapsed="false">
      <c r="A44" s="30"/>
      <c r="B44" s="12" t="n">
        <v>43871</v>
      </c>
      <c r="C44" s="70" t="n">
        <v>21.75</v>
      </c>
      <c r="D44" s="82" t="n">
        <v>24</v>
      </c>
      <c r="E44" s="82" t="n">
        <v>0</v>
      </c>
      <c r="F44" s="20" t="n">
        <v>7.25</v>
      </c>
      <c r="G44" s="16" t="n">
        <f aca="false">IF(TYPE(C44)=2,"",SUM(D44,-C44)+SUM(F44,-E44))</f>
        <v>9.5</v>
      </c>
      <c r="H44" s="17" t="str">
        <f aca="false">IF(WEEKDAY(B44,11)=7,SUM(G38:G44),"")</f>
        <v/>
      </c>
      <c r="I44" s="13" t="s">
        <v>15</v>
      </c>
      <c r="J44" s="26"/>
      <c r="K44" s="26"/>
      <c r="L44" s="27" t="s">
        <v>15</v>
      </c>
      <c r="M44" s="16" t="str">
        <f aca="false">IF(TYPE(I44)=2,"",SUM(J44,-I44)+SUM(L44,-K44))</f>
        <v/>
      </c>
      <c r="N44" s="17" t="str">
        <f aca="false">IF(WEEKDAY(B44,11)=7,SUM(M38:M44),"")</f>
        <v/>
      </c>
      <c r="O44" s="13" t="s">
        <v>15</v>
      </c>
      <c r="P44" s="26"/>
      <c r="Q44" s="26"/>
      <c r="R44" s="27" t="s">
        <v>15</v>
      </c>
      <c r="S44" s="24" t="str">
        <f aca="false">IF(TYPE(O44)=2,"",SUM(P44,-O44)+SUM(R44,-Q44))</f>
        <v/>
      </c>
      <c r="T44" s="25" t="str">
        <f aca="false">IF(WEEKDAY($B44,11)=7,SUM(S38:S44),"")</f>
        <v/>
      </c>
      <c r="U44" s="73" t="n">
        <v>21.75</v>
      </c>
      <c r="V44" s="22" t="n">
        <v>24</v>
      </c>
      <c r="W44" s="22" t="n">
        <v>0</v>
      </c>
      <c r="X44" s="23" t="n">
        <v>7.25</v>
      </c>
      <c r="Y44" s="24" t="n">
        <f aca="false">IF(TYPE(U44)=2,"",SUM(V44,-U44)+SUM(X44,-W44))</f>
        <v>9.5</v>
      </c>
      <c r="Z44" s="25" t="str">
        <f aca="false">IF(WEEKDAY($B44,11)=7,SUM(Y38:Y44),"")</f>
        <v/>
      </c>
      <c r="AA44" s="13" t="s">
        <v>15</v>
      </c>
      <c r="AB44" s="26"/>
      <c r="AC44" s="26"/>
      <c r="AD44" s="27" t="s">
        <v>15</v>
      </c>
      <c r="AE44" s="24" t="str">
        <f aca="false">IF(TYPE(AA44)=2,"",SUM(AB44,-AA44)+SUM(AD44,-AC44))</f>
        <v/>
      </c>
      <c r="AF44" s="25" t="str">
        <f aca="false">IF(WEEKDAY($B44,11)=7,SUM(AE38:AE44),"")</f>
        <v/>
      </c>
      <c r="AH44" s="28" t="n">
        <f aca="false">COUNTIF(C44:AD44,"21,75")</f>
        <v>2</v>
      </c>
    </row>
    <row r="45" s="2" customFormat="true" ht="13.8" hidden="false" customHeight="false" outlineLevel="0" collapsed="false">
      <c r="A45" s="30"/>
      <c r="B45" s="31" t="n">
        <v>43872</v>
      </c>
      <c r="C45" s="51" t="s">
        <v>19</v>
      </c>
      <c r="D45" s="41"/>
      <c r="E45" s="41"/>
      <c r="F45" s="42" t="s">
        <v>19</v>
      </c>
      <c r="G45" s="35" t="str">
        <f aca="false">IF(TYPE(C45)=2,"",SUM(D45,-C45)+SUM(F45,-E45))</f>
        <v/>
      </c>
      <c r="H45" s="36" t="str">
        <f aca="false">IF(WEEKDAY(B45,11)=7,SUM(G39:G45),"")</f>
        <v/>
      </c>
      <c r="I45" s="32" t="s">
        <v>15</v>
      </c>
      <c r="J45" s="41"/>
      <c r="K45" s="41"/>
      <c r="L45" s="42" t="s">
        <v>15</v>
      </c>
      <c r="M45" s="35" t="str">
        <f aca="false">IF(TYPE(I45)=2,"",SUM(J45,-I45)+SUM(L45,-K45))</f>
        <v/>
      </c>
      <c r="N45" s="36" t="str">
        <f aca="false">IF(WEEKDAY(B45,11)=7,SUM(M39:M45),"")</f>
        <v/>
      </c>
      <c r="O45" s="45" t="n">
        <v>21.75</v>
      </c>
      <c r="P45" s="46" t="n">
        <v>24</v>
      </c>
      <c r="Q45" s="46" t="n">
        <v>0</v>
      </c>
      <c r="R45" s="47" t="n">
        <v>7.25</v>
      </c>
      <c r="S45" s="43" t="n">
        <f aca="false">IF(TYPE(O45)=2,"",SUM(P45,-O45)+SUM(R45,-Q45))</f>
        <v>9.5</v>
      </c>
      <c r="T45" s="44" t="str">
        <f aca="false">IF(WEEKDAY($B45,11)=7,SUM(S39:S45),"")</f>
        <v/>
      </c>
      <c r="U45" s="45" t="n">
        <v>21.75</v>
      </c>
      <c r="V45" s="46" t="n">
        <v>24</v>
      </c>
      <c r="W45" s="46" t="n">
        <v>0</v>
      </c>
      <c r="X45" s="47" t="n">
        <v>7.25</v>
      </c>
      <c r="Y45" s="43" t="n">
        <f aca="false">IF(TYPE(U45)=2,"",SUM(V45,-U45)+SUM(X45,-W45))</f>
        <v>9.5</v>
      </c>
      <c r="Z45" s="44" t="str">
        <f aca="false">IF(WEEKDAY($B45,11)=7,SUM(Y39:Y45),"")</f>
        <v/>
      </c>
      <c r="AA45" s="32" t="s">
        <v>15</v>
      </c>
      <c r="AB45" s="41"/>
      <c r="AC45" s="41"/>
      <c r="AD45" s="42" t="s">
        <v>15</v>
      </c>
      <c r="AE45" s="43" t="str">
        <f aca="false">IF(TYPE(AA45)=2,"",SUM(AB45,-AA45)+SUM(AD45,-AC45))</f>
        <v/>
      </c>
      <c r="AF45" s="44" t="str">
        <f aca="false">IF(WEEKDAY($B45,11)=7,SUM(AE39:AE45),"")</f>
        <v/>
      </c>
      <c r="AH45" s="28" t="n">
        <f aca="false">COUNTIF(C45:AD45,"21,75")</f>
        <v>2</v>
      </c>
    </row>
    <row r="46" s="2" customFormat="true" ht="13.8" hidden="false" customHeight="false" outlineLevel="0" collapsed="false">
      <c r="A46" s="30"/>
      <c r="B46" s="31" t="n">
        <v>43873</v>
      </c>
      <c r="C46" s="32" t="s">
        <v>15</v>
      </c>
      <c r="D46" s="41"/>
      <c r="E46" s="41"/>
      <c r="F46" s="42" t="s">
        <v>15</v>
      </c>
      <c r="G46" s="35" t="str">
        <f aca="false">IF(TYPE(C46)=2,"",SUM(D46,-C46)+SUM(F46,-E46))</f>
        <v/>
      </c>
      <c r="H46" s="36" t="str">
        <f aca="false">IF(WEEKDAY(B46,11)=7,SUM(G40:G46),"")</f>
        <v/>
      </c>
      <c r="I46" s="32" t="s">
        <v>14</v>
      </c>
      <c r="J46" s="41"/>
      <c r="K46" s="41"/>
      <c r="L46" s="42" t="s">
        <v>14</v>
      </c>
      <c r="M46" s="35" t="str">
        <f aca="false">IF(TYPE(I46)=2,"",SUM(J46,-I46)+SUM(L46,-K46))</f>
        <v/>
      </c>
      <c r="N46" s="36" t="str">
        <f aca="false">IF(WEEKDAY(B46,11)=7,SUM(M40:M46),"")</f>
        <v/>
      </c>
      <c r="O46" s="45" t="n">
        <v>21.75</v>
      </c>
      <c r="P46" s="46" t="n">
        <v>24</v>
      </c>
      <c r="Q46" s="46" t="n">
        <v>0</v>
      </c>
      <c r="R46" s="47" t="n">
        <v>7.25</v>
      </c>
      <c r="S46" s="43" t="n">
        <f aca="false">IF(TYPE(O46)=2,"",SUM(P46,-O46)+SUM(R46,-Q46))</f>
        <v>9.5</v>
      </c>
      <c r="T46" s="44" t="str">
        <f aca="false">IF(WEEKDAY($B46,11)=7,SUM(S40:S46),"")</f>
        <v/>
      </c>
      <c r="U46" s="32" t="s">
        <v>14</v>
      </c>
      <c r="V46" s="41"/>
      <c r="W46" s="41"/>
      <c r="X46" s="42" t="s">
        <v>14</v>
      </c>
      <c r="Y46" s="43" t="str">
        <f aca="false">IF(TYPE(U46)=2,"",SUM(V46,-U46)+SUM(X46,-W46))</f>
        <v/>
      </c>
      <c r="Z46" s="44" t="str">
        <f aca="false">IF(WEEKDAY($B46,11)=7,SUM(Y40:Y46),"")</f>
        <v/>
      </c>
      <c r="AA46" s="45" t="n">
        <v>21.75</v>
      </c>
      <c r="AB46" s="46" t="n">
        <v>24</v>
      </c>
      <c r="AC46" s="46" t="n">
        <v>0</v>
      </c>
      <c r="AD46" s="47" t="n">
        <v>7.25</v>
      </c>
      <c r="AE46" s="43" t="n">
        <f aca="false">IF(TYPE(AA46)=2,"",SUM(AB46,-AA46)+SUM(AD46,-AC46))</f>
        <v>9.5</v>
      </c>
      <c r="AF46" s="44" t="str">
        <f aca="false">IF(WEEKDAY($B46,11)=7,SUM(AE40:AE46),"")</f>
        <v/>
      </c>
      <c r="AH46" s="28" t="n">
        <f aca="false">COUNTIF(C46:AD46,"21,75")</f>
        <v>2</v>
      </c>
    </row>
    <row r="47" s="2" customFormat="true" ht="13.8" hidden="false" customHeight="false" outlineLevel="0" collapsed="false">
      <c r="A47" s="30"/>
      <c r="B47" s="31" t="n">
        <v>43874</v>
      </c>
      <c r="C47" s="32" t="s">
        <v>15</v>
      </c>
      <c r="D47" s="41"/>
      <c r="E47" s="41"/>
      <c r="F47" s="42" t="s">
        <v>15</v>
      </c>
      <c r="G47" s="35" t="str">
        <f aca="false">IF(TYPE(C47)=2,"",SUM(D47,-C47)+SUM(F47,-E47))</f>
        <v/>
      </c>
      <c r="H47" s="36" t="str">
        <f aca="false">IF(WEEKDAY(B47,11)=7,SUM(G41:G47),"")</f>
        <v/>
      </c>
      <c r="I47" s="32" t="s">
        <v>16</v>
      </c>
      <c r="J47" s="41"/>
      <c r="K47" s="41"/>
      <c r="L47" s="42" t="s">
        <v>16</v>
      </c>
      <c r="M47" s="35" t="str">
        <f aca="false">IF(TYPE(I47)=2,"",SUM(J47,-I47)+SUM(L47,-K47))</f>
        <v/>
      </c>
      <c r="N47" s="36" t="str">
        <f aca="false">IF(WEEKDAY(B47,11)=7,SUM(M41:M47),"")</f>
        <v/>
      </c>
      <c r="O47" s="45" t="n">
        <v>21.75</v>
      </c>
      <c r="P47" s="46" t="n">
        <v>24</v>
      </c>
      <c r="Q47" s="46" t="n">
        <v>0</v>
      </c>
      <c r="R47" s="47" t="n">
        <v>7.25</v>
      </c>
      <c r="S47" s="43" t="n">
        <f aca="false">IF(TYPE(O47)=2,"",SUM(P47,-O47)+SUM(R47,-Q47))</f>
        <v>9.5</v>
      </c>
      <c r="T47" s="44" t="str">
        <f aca="false">IF(WEEKDAY($B47,11)=7,SUM(S41:S47),"")</f>
        <v/>
      </c>
      <c r="U47" s="32" t="s">
        <v>16</v>
      </c>
      <c r="V47" s="41"/>
      <c r="W47" s="41"/>
      <c r="X47" s="42" t="s">
        <v>16</v>
      </c>
      <c r="Y47" s="43" t="str">
        <f aca="false">IF(TYPE(U47)=2,"",SUM(V47,-U47)+SUM(X47,-W47))</f>
        <v/>
      </c>
      <c r="Z47" s="44" t="str">
        <f aca="false">IF(WEEKDAY($B47,11)=7,SUM(Y41:Y47),"")</f>
        <v/>
      </c>
      <c r="AA47" s="45" t="n">
        <v>21.75</v>
      </c>
      <c r="AB47" s="46" t="n">
        <v>24</v>
      </c>
      <c r="AC47" s="46" t="n">
        <v>0</v>
      </c>
      <c r="AD47" s="47" t="n">
        <v>7.25</v>
      </c>
      <c r="AE47" s="43" t="n">
        <f aca="false">IF(TYPE(AA47)=2,"",SUM(AB47,-AA47)+SUM(AD47,-AC47))</f>
        <v>9.5</v>
      </c>
      <c r="AF47" s="44" t="str">
        <f aca="false">IF(WEEKDAY($B47,11)=7,SUM(AE41:AE47),"")</f>
        <v/>
      </c>
      <c r="AH47" s="28" t="n">
        <f aca="false">COUNTIF(C47:AD47,"21,75")</f>
        <v>2</v>
      </c>
    </row>
    <row r="48" s="2" customFormat="true" ht="13.8" hidden="false" customHeight="false" outlineLevel="0" collapsed="false">
      <c r="A48" s="30"/>
      <c r="B48" s="31" t="n">
        <v>43875</v>
      </c>
      <c r="C48" s="32" t="s">
        <v>15</v>
      </c>
      <c r="D48" s="41"/>
      <c r="E48" s="41"/>
      <c r="F48" s="42" t="s">
        <v>15</v>
      </c>
      <c r="G48" s="35" t="str">
        <f aca="false">IF(TYPE(C48)=2,"",SUM(D48,-C48)+SUM(F48,-E48))</f>
        <v/>
      </c>
      <c r="H48" s="36" t="str">
        <f aca="false">IF(WEEKDAY(B48,11)=7,SUM(G42:G48),"")</f>
        <v/>
      </c>
      <c r="I48" s="49" t="n">
        <v>21.75</v>
      </c>
      <c r="J48" s="83" t="n">
        <v>24</v>
      </c>
      <c r="K48" s="83" t="n">
        <v>0</v>
      </c>
      <c r="L48" s="39" t="n">
        <v>7.25</v>
      </c>
      <c r="M48" s="35" t="n">
        <f aca="false">IF(TYPE(I48)=2,"",SUM(J48,-I48)+SUM(L48,-K48))</f>
        <v>9.5</v>
      </c>
      <c r="N48" s="36" t="str">
        <f aca="false">IF(WEEKDAY(B48,11)=7,SUM(M42:M48),"")</f>
        <v/>
      </c>
      <c r="O48" s="32" t="s">
        <v>15</v>
      </c>
      <c r="P48" s="41"/>
      <c r="Q48" s="41"/>
      <c r="R48" s="42" t="s">
        <v>15</v>
      </c>
      <c r="S48" s="43" t="str">
        <f aca="false">IF(TYPE(O48)=2,"",SUM(P48,-O48)+SUM(R48,-Q48))</f>
        <v/>
      </c>
      <c r="T48" s="44" t="str">
        <f aca="false">IF(WEEKDAY($B48,11)=7,SUM(S42:S48),"")</f>
        <v/>
      </c>
      <c r="U48" s="45" t="n">
        <v>21.75</v>
      </c>
      <c r="V48" s="46" t="n">
        <v>24</v>
      </c>
      <c r="W48" s="46" t="n">
        <v>0</v>
      </c>
      <c r="X48" s="47" t="n">
        <v>7.25</v>
      </c>
      <c r="Y48" s="43" t="n">
        <f aca="false">IF(TYPE(U48)=2,"",SUM(V48,-U48)+SUM(X48,-W48))</f>
        <v>9.5</v>
      </c>
      <c r="Z48" s="44" t="str">
        <f aca="false">IF(WEEKDAY($B48,11)=7,SUM(Y42:Y48),"")</f>
        <v/>
      </c>
      <c r="AA48" s="32" t="s">
        <v>15</v>
      </c>
      <c r="AB48" s="41"/>
      <c r="AC48" s="41"/>
      <c r="AD48" s="42" t="s">
        <v>15</v>
      </c>
      <c r="AE48" s="43" t="str">
        <f aca="false">IF(TYPE(AA48)=2,"",SUM(AB48,-AA48)+SUM(AD48,-AC48))</f>
        <v/>
      </c>
      <c r="AF48" s="44" t="str">
        <f aca="false">IF(WEEKDAY($B48,11)=7,SUM(AE42:AE48),"")</f>
        <v/>
      </c>
      <c r="AH48" s="28" t="n">
        <f aca="false">COUNTIF(C48:AD48,"21,75")</f>
        <v>2</v>
      </c>
    </row>
    <row r="49" customFormat="false" ht="13.8" hidden="false" customHeight="false" outlineLevel="0" collapsed="false">
      <c r="A49" s="30"/>
      <c r="B49" s="31" t="n">
        <v>43876</v>
      </c>
      <c r="C49" s="32" t="s">
        <v>14</v>
      </c>
      <c r="D49" s="41"/>
      <c r="E49" s="41"/>
      <c r="F49" s="42" t="s">
        <v>14</v>
      </c>
      <c r="G49" s="35" t="str">
        <f aca="false">IF(TYPE(C49)=2,"",SUM(D49,-C49)+SUM(F49,-E49))</f>
        <v/>
      </c>
      <c r="H49" s="36" t="str">
        <f aca="false">IF(WEEKDAY(B49,11)=7,SUM(G43:G49),"")</f>
        <v/>
      </c>
      <c r="I49" s="49" t="n">
        <v>21.75</v>
      </c>
      <c r="J49" s="83" t="n">
        <v>24</v>
      </c>
      <c r="K49" s="83" t="n">
        <v>0</v>
      </c>
      <c r="L49" s="39" t="n">
        <v>7.25</v>
      </c>
      <c r="M49" s="35" t="n">
        <f aca="false">IF(TYPE(I49)=2,"",SUM(J49,-I49)+SUM(L49,-K49))</f>
        <v>9.5</v>
      </c>
      <c r="N49" s="36" t="str">
        <f aca="false">IF(WEEKDAY(B49,11)=7,SUM(M43:M49),"")</f>
        <v/>
      </c>
      <c r="O49" s="32" t="s">
        <v>14</v>
      </c>
      <c r="P49" s="41"/>
      <c r="Q49" s="41"/>
      <c r="R49" s="42" t="s">
        <v>14</v>
      </c>
      <c r="S49" s="43" t="str">
        <f aca="false">IF(TYPE(O49)=2,"",SUM(P49,-O49)+SUM(R49,-Q49))</f>
        <v/>
      </c>
      <c r="T49" s="44" t="str">
        <f aca="false">IF(WEEKDAY($B49,11)=7,SUM(S43:S49),"")</f>
        <v/>
      </c>
      <c r="U49" s="45" t="n">
        <v>21.75</v>
      </c>
      <c r="V49" s="46" t="n">
        <v>24</v>
      </c>
      <c r="W49" s="46" t="n">
        <v>0</v>
      </c>
      <c r="X49" s="47" t="n">
        <v>7.25</v>
      </c>
      <c r="Y49" s="43" t="n">
        <f aca="false">IF(TYPE(U49)=2,"",SUM(V49,-U49)+SUM(X49,-W49))</f>
        <v>9.5</v>
      </c>
      <c r="Z49" s="44" t="str">
        <f aca="false">IF(WEEKDAY($B49,11)=7,SUM(Y43:Y49),"")</f>
        <v/>
      </c>
      <c r="AA49" s="32" t="s">
        <v>14</v>
      </c>
      <c r="AB49" s="41"/>
      <c r="AC49" s="41"/>
      <c r="AD49" s="42" t="s">
        <v>14</v>
      </c>
      <c r="AE49" s="43" t="str">
        <f aca="false">IF(TYPE(AA49)=2,"",SUM(AB49,-AA49)+SUM(AD49,-AC49))</f>
        <v/>
      </c>
      <c r="AF49" s="44" t="str">
        <f aca="false">IF(WEEKDAY($B49,11)=7,SUM(AE43:AE49),"")</f>
        <v/>
      </c>
      <c r="AH49" s="28" t="n">
        <f aca="false">COUNTIF(C49:AD49,"21,75")</f>
        <v>2</v>
      </c>
    </row>
    <row r="50" customFormat="false" ht="13.8" hidden="false" customHeight="false" outlineLevel="0" collapsed="false">
      <c r="A50" s="30"/>
      <c r="B50" s="88" t="n">
        <v>43877</v>
      </c>
      <c r="C50" s="66" t="s">
        <v>16</v>
      </c>
      <c r="D50" s="63"/>
      <c r="E50" s="63"/>
      <c r="F50" s="62" t="s">
        <v>16</v>
      </c>
      <c r="G50" s="58" t="str">
        <f aca="false">IF(TYPE(C50)=2,"",SUM(D50,-C50)+SUM(F50,-E50))</f>
        <v/>
      </c>
      <c r="H50" s="59" t="n">
        <f aca="false">IF(WEEKDAY(B50,11)=7,SUM(G44:G50),"")</f>
        <v>9.5</v>
      </c>
      <c r="I50" s="55" t="n">
        <v>21.75</v>
      </c>
      <c r="J50" s="86" t="n">
        <v>24</v>
      </c>
      <c r="K50" s="86" t="n">
        <v>0</v>
      </c>
      <c r="L50" s="81" t="n">
        <v>7.25</v>
      </c>
      <c r="M50" s="58" t="n">
        <f aca="false">IF(TYPE(I50)=2,"",SUM(J50,-I50)+SUM(L50,-K50))</f>
        <v>9.5</v>
      </c>
      <c r="N50" s="59" t="n">
        <f aca="false">IF(WEEKDAY(B50,11)=7,SUM(M44:M50),"")</f>
        <v>28.5</v>
      </c>
      <c r="O50" s="66" t="s">
        <v>16</v>
      </c>
      <c r="P50" s="63"/>
      <c r="Q50" s="63"/>
      <c r="R50" s="62" t="s">
        <v>16</v>
      </c>
      <c r="S50" s="64" t="str">
        <f aca="false">IF(TYPE(O50)=2,"",SUM(P50,-O50)+SUM(R50,-Q50))</f>
        <v/>
      </c>
      <c r="T50" s="65" t="n">
        <f aca="false">IF(WEEKDAY($B50,11)=7,SUM(S44:S50),"")</f>
        <v>28.5</v>
      </c>
      <c r="U50" s="67" t="n">
        <v>21.75</v>
      </c>
      <c r="V50" s="68" t="n">
        <v>24</v>
      </c>
      <c r="W50" s="68" t="n">
        <v>0</v>
      </c>
      <c r="X50" s="69" t="n">
        <v>7.25</v>
      </c>
      <c r="Y50" s="64" t="n">
        <f aca="false">IF(TYPE(U50)=2,"",SUM(V50,-U50)+SUM(X50,-W50))</f>
        <v>9.5</v>
      </c>
      <c r="Z50" s="65" t="n">
        <f aca="false">IF(WEEKDAY($B50,11)=7,SUM(Y44:Y50),"")</f>
        <v>47.5</v>
      </c>
      <c r="AA50" s="66" t="s">
        <v>16</v>
      </c>
      <c r="AB50" s="63"/>
      <c r="AC50" s="63"/>
      <c r="AD50" s="62" t="s">
        <v>16</v>
      </c>
      <c r="AE50" s="64" t="str">
        <f aca="false">IF(TYPE(AA50)=2,"",SUM(AB50,-AA50)+SUM(AD50,-AC50))</f>
        <v/>
      </c>
      <c r="AF50" s="65" t="n">
        <f aca="false">IF(WEEKDAY($B50,11)=7,SUM(AE44:AE50),"")</f>
        <v>19</v>
      </c>
      <c r="AH50" s="28" t="n">
        <f aca="false">COUNTIF(C50:AD50,"21,75")</f>
        <v>2</v>
      </c>
    </row>
    <row r="51" customFormat="false" ht="13.8" hidden="false" customHeight="false" outlineLevel="0" collapsed="false">
      <c r="A51" s="30"/>
      <c r="B51" s="12" t="n">
        <v>43878</v>
      </c>
      <c r="C51" s="70" t="n">
        <v>21.75</v>
      </c>
      <c r="D51" s="82" t="n">
        <v>24</v>
      </c>
      <c r="E51" s="82" t="n">
        <v>0</v>
      </c>
      <c r="F51" s="20" t="n">
        <v>7.25</v>
      </c>
      <c r="G51" s="16" t="n">
        <f aca="false">IF(TYPE(C51)=2,"",SUM(D51,-C51)+SUM(F51,-E51))</f>
        <v>9.5</v>
      </c>
      <c r="H51" s="17" t="str">
        <f aca="false">IF(WEEKDAY(B51,11)=7,SUM(G45:G51),"")</f>
        <v/>
      </c>
      <c r="I51" s="74" t="s">
        <v>19</v>
      </c>
      <c r="J51" s="26"/>
      <c r="K51" s="26"/>
      <c r="L51" s="27" t="s">
        <v>19</v>
      </c>
      <c r="M51" s="16" t="str">
        <f aca="false">IF(TYPE(I51)=2,"",SUM(J51,-I51)+SUM(L51,-K51))</f>
        <v/>
      </c>
      <c r="N51" s="17" t="str">
        <f aca="false">IF(WEEKDAY(B51,11)=7,SUM(M45:M51),"")</f>
        <v/>
      </c>
      <c r="O51" s="73" t="n">
        <v>21.75</v>
      </c>
      <c r="P51" s="22" t="n">
        <v>24</v>
      </c>
      <c r="Q51" s="22" t="n">
        <v>0</v>
      </c>
      <c r="R51" s="23" t="n">
        <v>7.25</v>
      </c>
      <c r="S51" s="24" t="n">
        <f aca="false">IF(TYPE(O51)=2,"",SUM(P51,-O51)+SUM(R51,-Q51))</f>
        <v>9.5</v>
      </c>
      <c r="T51" s="25" t="str">
        <f aca="false">IF(WEEKDAY($B51,11)=7,SUM(S45:S51),"")</f>
        <v/>
      </c>
      <c r="U51" s="74" t="s">
        <v>19</v>
      </c>
      <c r="V51" s="26"/>
      <c r="W51" s="26"/>
      <c r="X51" s="27" t="s">
        <v>19</v>
      </c>
      <c r="Y51" s="24" t="str">
        <f aca="false">IF(TYPE(U51)=2,"",SUM(V51,-U51)+SUM(X51,-W51))</f>
        <v/>
      </c>
      <c r="Z51" s="25" t="str">
        <f aca="false">IF(WEEKDAY($B51,11)=7,SUM(Y45:Y51),"")</f>
        <v/>
      </c>
      <c r="AA51" s="74" t="s">
        <v>19</v>
      </c>
      <c r="AB51" s="26"/>
      <c r="AC51" s="26"/>
      <c r="AD51" s="27" t="s">
        <v>19</v>
      </c>
      <c r="AE51" s="24" t="str">
        <f aca="false">IF(TYPE(AA51)=2,"",SUM(AB51,-AA51)+SUM(AD51,-AC51))</f>
        <v/>
      </c>
      <c r="AF51" s="25" t="str">
        <f aca="false">IF(WEEKDAY($B51,11)=7,SUM(AE45:AE51),"")</f>
        <v/>
      </c>
      <c r="AH51" s="28" t="n">
        <f aca="false">COUNTIF(C51:AD51,"21,75")</f>
        <v>2</v>
      </c>
    </row>
    <row r="52" customFormat="false" ht="13.8" hidden="false" customHeight="false" outlineLevel="0" collapsed="false">
      <c r="A52" s="30"/>
      <c r="B52" s="31" t="n">
        <v>43879</v>
      </c>
      <c r="C52" s="49" t="n">
        <v>21.75</v>
      </c>
      <c r="D52" s="83" t="n">
        <v>24</v>
      </c>
      <c r="E52" s="83" t="n">
        <v>0</v>
      </c>
      <c r="F52" s="39" t="n">
        <v>7.25</v>
      </c>
      <c r="G52" s="35" t="n">
        <f aca="false">IF(TYPE(C52)=2,"",SUM(D52,-C52)+SUM(F52,-E52))</f>
        <v>9.5</v>
      </c>
      <c r="H52" s="36" t="str">
        <f aca="false">IF(WEEKDAY(B52,11)=7,SUM(G46:G52),"")</f>
        <v/>
      </c>
      <c r="I52" s="32" t="s">
        <v>15</v>
      </c>
      <c r="J52" s="41"/>
      <c r="K52" s="41"/>
      <c r="L52" s="42" t="s">
        <v>15</v>
      </c>
      <c r="M52" s="35" t="str">
        <f aca="false">IF(TYPE(I52)=2,"",SUM(J52,-I52)+SUM(L52,-K52))</f>
        <v/>
      </c>
      <c r="N52" s="36" t="str">
        <f aca="false">IF(WEEKDAY(B52,11)=7,SUM(M46:M52),"")</f>
        <v/>
      </c>
      <c r="O52" s="51" t="s">
        <v>19</v>
      </c>
      <c r="P52" s="41"/>
      <c r="Q52" s="41"/>
      <c r="R52" s="42" t="s">
        <v>19</v>
      </c>
      <c r="S52" s="43" t="str">
        <f aca="false">IF(TYPE(O52)=2,"",SUM(P52,-O52)+SUM(R52,-Q52))</f>
        <v/>
      </c>
      <c r="T52" s="44" t="str">
        <f aca="false">IF(WEEKDAY($B52,11)=7,SUM(S46:S52),"")</f>
        <v/>
      </c>
      <c r="U52" s="32" t="s">
        <v>15</v>
      </c>
      <c r="V52" s="41"/>
      <c r="W52" s="41"/>
      <c r="X52" s="42" t="s">
        <v>15</v>
      </c>
      <c r="Y52" s="43" t="str">
        <f aca="false">IF(TYPE(U52)=2,"",SUM(V52,-U52)+SUM(X52,-W52))</f>
        <v/>
      </c>
      <c r="Z52" s="44" t="str">
        <f aca="false">IF(WEEKDAY($B52,11)=7,SUM(Y46:Y52),"")</f>
        <v/>
      </c>
      <c r="AA52" s="45" t="n">
        <v>21.75</v>
      </c>
      <c r="AB52" s="46" t="n">
        <v>24</v>
      </c>
      <c r="AC52" s="46" t="n">
        <v>0</v>
      </c>
      <c r="AD52" s="47" t="n">
        <v>7.25</v>
      </c>
      <c r="AE52" s="43" t="n">
        <f aca="false">IF(TYPE(AA52)=2,"",SUM(AB52,-AA52)+SUM(AD52,-AC52))</f>
        <v>9.5</v>
      </c>
      <c r="AF52" s="44" t="str">
        <f aca="false">IF(WEEKDAY($B52,11)=7,SUM(AE46:AE52),"")</f>
        <v/>
      </c>
      <c r="AH52" s="28" t="n">
        <f aca="false">COUNTIF(C52:AD52,"21,75")</f>
        <v>2</v>
      </c>
    </row>
    <row r="53" customFormat="false" ht="13.8" hidden="false" customHeight="false" outlineLevel="0" collapsed="false">
      <c r="A53" s="30"/>
      <c r="B53" s="31" t="n">
        <v>43880</v>
      </c>
      <c r="C53" s="32" t="s">
        <v>14</v>
      </c>
      <c r="D53" s="41"/>
      <c r="E53" s="41"/>
      <c r="F53" s="42" t="s">
        <v>14</v>
      </c>
      <c r="G53" s="35" t="str">
        <f aca="false">IF(TYPE(C53)=2,"",SUM(D53,-C53)+SUM(F53,-E53))</f>
        <v/>
      </c>
      <c r="H53" s="36" t="str">
        <f aca="false">IF(WEEKDAY(B53,11)=7,SUM(G47:G53),"")</f>
        <v/>
      </c>
      <c r="I53" s="49" t="n">
        <v>21.75</v>
      </c>
      <c r="J53" s="83" t="n">
        <v>24</v>
      </c>
      <c r="K53" s="83" t="n">
        <v>0</v>
      </c>
      <c r="L53" s="39" t="n">
        <v>7.25</v>
      </c>
      <c r="M53" s="35" t="n">
        <f aca="false">IF(TYPE(I53)=2,"",SUM(J53,-I53)+SUM(L53,-K53))</f>
        <v>9.5</v>
      </c>
      <c r="N53" s="36" t="str">
        <f aca="false">IF(WEEKDAY(B53,11)=7,SUM(M47:M53),"")</f>
        <v/>
      </c>
      <c r="O53" s="32" t="s">
        <v>14</v>
      </c>
      <c r="P53" s="41"/>
      <c r="Q53" s="41"/>
      <c r="R53" s="42" t="s">
        <v>14</v>
      </c>
      <c r="S53" s="43" t="str">
        <f aca="false">IF(TYPE(O53)=2,"",SUM(P53,-O53)+SUM(R53,-Q53))</f>
        <v/>
      </c>
      <c r="T53" s="44" t="str">
        <f aca="false">IF(WEEKDAY($B53,11)=7,SUM(S47:S53),"")</f>
        <v/>
      </c>
      <c r="U53" s="32" t="s">
        <v>15</v>
      </c>
      <c r="V53" s="41"/>
      <c r="W53" s="41"/>
      <c r="X53" s="42" t="s">
        <v>15</v>
      </c>
      <c r="Y53" s="43" t="str">
        <f aca="false">IF(TYPE(U53)=2,"",SUM(V53,-U53)+SUM(X53,-W53))</f>
        <v/>
      </c>
      <c r="Z53" s="44" t="str">
        <f aca="false">IF(WEEKDAY($B53,11)=7,SUM(Y47:Y53),"")</f>
        <v/>
      </c>
      <c r="AA53" s="45" t="n">
        <v>21.75</v>
      </c>
      <c r="AB53" s="46" t="n">
        <v>24</v>
      </c>
      <c r="AC53" s="46" t="n">
        <v>0</v>
      </c>
      <c r="AD53" s="47" t="n">
        <v>7.25</v>
      </c>
      <c r="AE53" s="43" t="n">
        <f aca="false">IF(TYPE(AA53)=2,"",SUM(AB53,-AA53)+SUM(AD53,-AC53))</f>
        <v>9.5</v>
      </c>
      <c r="AF53" s="44" t="str">
        <f aca="false">IF(WEEKDAY($B53,11)=7,SUM(AE47:AE53),"")</f>
        <v/>
      </c>
      <c r="AH53" s="28" t="n">
        <f aca="false">COUNTIF(C53:AD53,"21,75")</f>
        <v>2</v>
      </c>
    </row>
    <row r="54" customFormat="false" ht="13.8" hidden="false" customHeight="false" outlineLevel="0" collapsed="false">
      <c r="A54" s="30"/>
      <c r="B54" s="31" t="n">
        <v>43881</v>
      </c>
      <c r="C54" s="32" t="s">
        <v>16</v>
      </c>
      <c r="D54" s="41"/>
      <c r="E54" s="41"/>
      <c r="F54" s="42" t="s">
        <v>16</v>
      </c>
      <c r="G54" s="35" t="str">
        <f aca="false">IF(TYPE(C54)=2,"",SUM(D54,-C54)+SUM(F54,-E54))</f>
        <v/>
      </c>
      <c r="H54" s="36" t="str">
        <f aca="false">IF(WEEKDAY(B54,11)=7,SUM(G48:G54),"")</f>
        <v/>
      </c>
      <c r="I54" s="49" t="n">
        <v>21.75</v>
      </c>
      <c r="J54" s="83" t="n">
        <v>24</v>
      </c>
      <c r="K54" s="83" t="n">
        <v>0</v>
      </c>
      <c r="L54" s="39" t="n">
        <v>7.25</v>
      </c>
      <c r="M54" s="35" t="n">
        <f aca="false">IF(TYPE(I54)=2,"",SUM(J54,-I54)+SUM(L54,-K54))</f>
        <v>9.5</v>
      </c>
      <c r="N54" s="36" t="str">
        <f aca="false">IF(WEEKDAY(B54,11)=7,SUM(M48:M54),"")</f>
        <v/>
      </c>
      <c r="O54" s="32" t="s">
        <v>16</v>
      </c>
      <c r="P54" s="41"/>
      <c r="Q54" s="41"/>
      <c r="R54" s="42" t="s">
        <v>16</v>
      </c>
      <c r="S54" s="43" t="str">
        <f aca="false">IF(TYPE(O54)=2,"",SUM(P54,-O54)+SUM(R54,-Q54))</f>
        <v/>
      </c>
      <c r="T54" s="44" t="str">
        <f aca="false">IF(WEEKDAY($B54,11)=7,SUM(S48:S54),"")</f>
        <v/>
      </c>
      <c r="U54" s="32" t="s">
        <v>15</v>
      </c>
      <c r="V54" s="41"/>
      <c r="W54" s="41"/>
      <c r="X54" s="42" t="s">
        <v>15</v>
      </c>
      <c r="Y54" s="43" t="str">
        <f aca="false">IF(TYPE(U54)=2,"",SUM(V54,-U54)+SUM(X54,-W54))</f>
        <v/>
      </c>
      <c r="Z54" s="44" t="str">
        <f aca="false">IF(WEEKDAY($B54,11)=7,SUM(Y48:Y54),"")</f>
        <v/>
      </c>
      <c r="AA54" s="45" t="n">
        <v>21.75</v>
      </c>
      <c r="AB54" s="46" t="n">
        <v>24</v>
      </c>
      <c r="AC54" s="46" t="n">
        <v>0</v>
      </c>
      <c r="AD54" s="47" t="n">
        <v>7.25</v>
      </c>
      <c r="AE54" s="43" t="n">
        <f aca="false">IF(TYPE(AA54)=2,"",SUM(AB54,-AA54)+SUM(AD54,-AC54))</f>
        <v>9.5</v>
      </c>
      <c r="AF54" s="44" t="str">
        <f aca="false">IF(WEEKDAY($B54,11)=7,SUM(AE48:AE54),"")</f>
        <v/>
      </c>
      <c r="AH54" s="28" t="n">
        <f aca="false">COUNTIF(C54:AD54,"21,75")</f>
        <v>2</v>
      </c>
    </row>
    <row r="55" customFormat="false" ht="13.8" hidden="false" customHeight="false" outlineLevel="0" collapsed="false">
      <c r="A55" s="30"/>
      <c r="B55" s="31" t="n">
        <v>43882</v>
      </c>
      <c r="C55" s="49" t="n">
        <v>21.75</v>
      </c>
      <c r="D55" s="83" t="n">
        <v>24</v>
      </c>
      <c r="E55" s="83" t="n">
        <v>0</v>
      </c>
      <c r="F55" s="39" t="n">
        <v>7.25</v>
      </c>
      <c r="G55" s="35" t="n">
        <f aca="false">IF(TYPE(C55)=2,"",SUM(D55,-C55)+SUM(F55,-E55))</f>
        <v>9.5</v>
      </c>
      <c r="H55" s="36" t="str">
        <f aca="false">IF(WEEKDAY(B55,11)=7,SUM(G49:G55),"")</f>
        <v/>
      </c>
      <c r="I55" s="32" t="s">
        <v>15</v>
      </c>
      <c r="J55" s="41"/>
      <c r="K55" s="41"/>
      <c r="L55" s="42" t="s">
        <v>15</v>
      </c>
      <c r="M55" s="35" t="str">
        <f aca="false">IF(TYPE(I55)=2,"",SUM(J55,-I55)+SUM(L55,-K55))</f>
        <v/>
      </c>
      <c r="N55" s="36" t="str">
        <f aca="false">IF(WEEKDAY(B55,11)=7,SUM(M49:M55),"")</f>
        <v/>
      </c>
      <c r="O55" s="45" t="n">
        <v>21.75</v>
      </c>
      <c r="P55" s="46" t="n">
        <v>24</v>
      </c>
      <c r="Q55" s="46" t="n">
        <v>0</v>
      </c>
      <c r="R55" s="47" t="n">
        <v>7.25</v>
      </c>
      <c r="S55" s="43" t="n">
        <f aca="false">IF(TYPE(O55)=2,"",SUM(P55,-O55)+SUM(R55,-Q55))</f>
        <v>9.5</v>
      </c>
      <c r="T55" s="44" t="str">
        <f aca="false">IF(WEEKDAY($B55,11)=7,SUM(S49:S55),"")</f>
        <v/>
      </c>
      <c r="U55" s="32" t="s">
        <v>15</v>
      </c>
      <c r="V55" s="41"/>
      <c r="W55" s="41"/>
      <c r="X55" s="42" t="s">
        <v>15</v>
      </c>
      <c r="Y55" s="43" t="str">
        <f aca="false">IF(TYPE(U55)=2,"",SUM(V55,-U55)+SUM(X55,-W55))</f>
        <v/>
      </c>
      <c r="Z55" s="44" t="str">
        <f aca="false">IF(WEEKDAY($B55,11)=7,SUM(Y49:Y55),"")</f>
        <v/>
      </c>
      <c r="AA55" s="32" t="s">
        <v>15</v>
      </c>
      <c r="AB55" s="41"/>
      <c r="AC55" s="41"/>
      <c r="AD55" s="42" t="s">
        <v>15</v>
      </c>
      <c r="AE55" s="43" t="str">
        <f aca="false">IF(TYPE(AA55)=2,"",SUM(AB55,-AA55)+SUM(AD55,-AC55))</f>
        <v/>
      </c>
      <c r="AF55" s="44" t="str">
        <f aca="false">IF(WEEKDAY($B55,11)=7,SUM(AE49:AE55),"")</f>
        <v/>
      </c>
      <c r="AH55" s="28" t="n">
        <f aca="false">COUNTIF(C55:AD55,"21,75")</f>
        <v>2</v>
      </c>
    </row>
    <row r="56" customFormat="false" ht="13.8" hidden="false" customHeight="false" outlineLevel="0" collapsed="false">
      <c r="A56" s="30"/>
      <c r="B56" s="31" t="n">
        <v>43883</v>
      </c>
      <c r="C56" s="49" t="n">
        <v>21.75</v>
      </c>
      <c r="D56" s="83" t="n">
        <v>24</v>
      </c>
      <c r="E56" s="83" t="n">
        <v>0</v>
      </c>
      <c r="F56" s="39" t="n">
        <v>7.25</v>
      </c>
      <c r="G56" s="35" t="n">
        <f aca="false">IF(TYPE(C56)=2,"",SUM(D56,-C56)+SUM(F56,-E56))</f>
        <v>9.5</v>
      </c>
      <c r="H56" s="36" t="str">
        <f aca="false">IF(WEEKDAY(B56,11)=7,SUM(G50:G56),"")</f>
        <v/>
      </c>
      <c r="I56" s="32" t="s">
        <v>14</v>
      </c>
      <c r="J56" s="41"/>
      <c r="K56" s="41"/>
      <c r="L56" s="42" t="s">
        <v>14</v>
      </c>
      <c r="M56" s="35" t="str">
        <f aca="false">IF(TYPE(I56)=2,"",SUM(J56,-I56)+SUM(L56,-K56))</f>
        <v/>
      </c>
      <c r="N56" s="36" t="str">
        <f aca="false">IF(WEEKDAY(B56,11)=7,SUM(M50:M56),"")</f>
        <v/>
      </c>
      <c r="O56" s="45" t="n">
        <v>21.75</v>
      </c>
      <c r="P56" s="46" t="n">
        <v>24</v>
      </c>
      <c r="Q56" s="46" t="n">
        <v>0</v>
      </c>
      <c r="R56" s="47" t="n">
        <v>7.25</v>
      </c>
      <c r="S56" s="43" t="n">
        <f aca="false">IF(TYPE(O56)=2,"",SUM(P56,-O56)+SUM(R56,-Q56))</f>
        <v>9.5</v>
      </c>
      <c r="T56" s="44" t="str">
        <f aca="false">IF(WEEKDAY($B56,11)=7,SUM(S50:S56),"")</f>
        <v/>
      </c>
      <c r="U56" s="32" t="s">
        <v>14</v>
      </c>
      <c r="V56" s="41"/>
      <c r="W56" s="41"/>
      <c r="X56" s="42" t="s">
        <v>14</v>
      </c>
      <c r="Y56" s="43" t="str">
        <f aca="false">IF(TYPE(U56)=2,"",SUM(V56,-U56)+SUM(X56,-W56))</f>
        <v/>
      </c>
      <c r="Z56" s="44" t="str">
        <f aca="false">IF(WEEKDAY($B56,11)=7,SUM(Y50:Y56),"")</f>
        <v/>
      </c>
      <c r="AA56" s="32" t="s">
        <v>14</v>
      </c>
      <c r="AB56" s="41"/>
      <c r="AC56" s="41"/>
      <c r="AD56" s="42" t="s">
        <v>14</v>
      </c>
      <c r="AE56" s="43" t="str">
        <f aca="false">IF(TYPE(AA56)=2,"",SUM(AB56,-AA56)+SUM(AD56,-AC56))</f>
        <v/>
      </c>
      <c r="AF56" s="44" t="str">
        <f aca="false">IF(WEEKDAY($B56,11)=7,SUM(AE50:AE56),"")</f>
        <v/>
      </c>
      <c r="AH56" s="28" t="n">
        <f aca="false">COUNTIF(C56:AD56,"21,75")</f>
        <v>2</v>
      </c>
    </row>
    <row r="57" customFormat="false" ht="13.8" hidden="false" customHeight="false" outlineLevel="0" collapsed="false">
      <c r="A57" s="30"/>
      <c r="B57" s="85" t="n">
        <v>43884</v>
      </c>
      <c r="C57" s="55" t="n">
        <v>21.75</v>
      </c>
      <c r="D57" s="86" t="n">
        <v>24</v>
      </c>
      <c r="E57" s="86" t="n">
        <v>0</v>
      </c>
      <c r="F57" s="81" t="n">
        <v>7.25</v>
      </c>
      <c r="G57" s="58" t="n">
        <f aca="false">IF(TYPE(C57)=2,"",SUM(D57,-C57)+SUM(F57,-E57))</f>
        <v>9.5</v>
      </c>
      <c r="H57" s="59" t="n">
        <f aca="false">IF(WEEKDAY(B57,11)=7,SUM(G51:G57),"")</f>
        <v>47.5</v>
      </c>
      <c r="I57" s="66" t="s">
        <v>16</v>
      </c>
      <c r="J57" s="63"/>
      <c r="K57" s="63"/>
      <c r="L57" s="62" t="s">
        <v>16</v>
      </c>
      <c r="M57" s="58" t="str">
        <f aca="false">IF(TYPE(I57)=2,"",SUM(J57,-I57)+SUM(L57,-K57))</f>
        <v/>
      </c>
      <c r="N57" s="59" t="n">
        <f aca="false">IF(WEEKDAY(B57,11)=7,SUM(M51:M57),"")</f>
        <v>19</v>
      </c>
      <c r="O57" s="67" t="n">
        <v>21.75</v>
      </c>
      <c r="P57" s="68" t="n">
        <v>24</v>
      </c>
      <c r="Q57" s="68" t="n">
        <v>0</v>
      </c>
      <c r="R57" s="69" t="n">
        <v>7.25</v>
      </c>
      <c r="S57" s="64" t="n">
        <f aca="false">IF(TYPE(O57)=2,"",SUM(P57,-O57)+SUM(R57,-Q57))</f>
        <v>9.5</v>
      </c>
      <c r="T57" s="65" t="n">
        <f aca="false">IF(WEEKDAY($B57,11)=7,SUM(S51:S57),"")</f>
        <v>38</v>
      </c>
      <c r="U57" s="66" t="s">
        <v>16</v>
      </c>
      <c r="V57" s="63"/>
      <c r="W57" s="63"/>
      <c r="X57" s="62" t="s">
        <v>16</v>
      </c>
      <c r="Y57" s="64" t="str">
        <f aca="false">IF(TYPE(U57)=2,"",SUM(V57,-U57)+SUM(X57,-W57))</f>
        <v/>
      </c>
      <c r="Z57" s="65" t="n">
        <f aca="false">IF(WEEKDAY($B57,11)=7,SUM(Y51:Y57),"")</f>
        <v>0</v>
      </c>
      <c r="AA57" s="66" t="s">
        <v>16</v>
      </c>
      <c r="AB57" s="63"/>
      <c r="AC57" s="63"/>
      <c r="AD57" s="62" t="s">
        <v>16</v>
      </c>
      <c r="AE57" s="64" t="str">
        <f aca="false">IF(TYPE(AA57)=2,"",SUM(AB57,-AA57)+SUM(AD57,-AC57))</f>
        <v/>
      </c>
      <c r="AF57" s="65" t="n">
        <f aca="false">IF(WEEKDAY($B57,11)=7,SUM(AE51:AE57),"")</f>
        <v>28.5</v>
      </c>
      <c r="AH57" s="28" t="n">
        <f aca="false">COUNTIF(C57:AD57,"21,75")</f>
        <v>2</v>
      </c>
    </row>
    <row r="58" customFormat="false" ht="13.8" hidden="false" customHeight="false" outlineLevel="0" collapsed="false">
      <c r="A58" s="30"/>
      <c r="B58" s="12" t="n">
        <v>43885</v>
      </c>
      <c r="C58" s="13" t="s">
        <v>15</v>
      </c>
      <c r="D58" s="26"/>
      <c r="E58" s="26"/>
      <c r="F58" s="27" t="s">
        <v>15</v>
      </c>
      <c r="G58" s="16" t="str">
        <f aca="false">IF(TYPE(C58)=2,"",SUM(D58,-C58)+SUM(F58,-E58))</f>
        <v/>
      </c>
      <c r="H58" s="17" t="str">
        <f aca="false">IF(WEEKDAY(B58,11)=7,SUM(G52:G58),"")</f>
        <v/>
      </c>
      <c r="I58" s="70" t="n">
        <v>21.75</v>
      </c>
      <c r="J58" s="82" t="n">
        <v>24</v>
      </c>
      <c r="K58" s="82" t="n">
        <v>0</v>
      </c>
      <c r="L58" s="20" t="n">
        <v>7.25</v>
      </c>
      <c r="M58" s="16" t="n">
        <f aca="false">IF(TYPE(I58)=2,"",SUM(J58,-I58)+SUM(L58,-K58))</f>
        <v>9.5</v>
      </c>
      <c r="N58" s="17" t="str">
        <f aca="false">IF(WEEKDAY(B58,11)=7,SUM(M52:M58),"")</f>
        <v/>
      </c>
      <c r="O58" s="13" t="s">
        <v>15</v>
      </c>
      <c r="P58" s="26"/>
      <c r="Q58" s="26"/>
      <c r="R58" s="27" t="s">
        <v>15</v>
      </c>
      <c r="S58" s="24" t="str">
        <f aca="false">IF(TYPE(O58)=2,"",SUM(P58,-O58)+SUM(R58,-Q58))</f>
        <v/>
      </c>
      <c r="T58" s="25" t="str">
        <f aca="false">IF(WEEKDAY($B58,11)=7,SUM(S52:S58),"")</f>
        <v/>
      </c>
      <c r="U58" s="73" t="n">
        <v>21.75</v>
      </c>
      <c r="V58" s="22" t="n">
        <v>24</v>
      </c>
      <c r="W58" s="22" t="n">
        <v>0</v>
      </c>
      <c r="X58" s="23" t="n">
        <v>7.25</v>
      </c>
      <c r="Y58" s="24" t="n">
        <f aca="false">IF(TYPE(U58)=2,"",SUM(V58,-U58)+SUM(X58,-W58))</f>
        <v>9.5</v>
      </c>
      <c r="Z58" s="25" t="str">
        <f aca="false">IF(WEEKDAY($B58,11)=7,SUM(Y52:Y58),"")</f>
        <v/>
      </c>
      <c r="AA58" s="13" t="s">
        <v>15</v>
      </c>
      <c r="AB58" s="26"/>
      <c r="AC58" s="26"/>
      <c r="AD58" s="27" t="s">
        <v>15</v>
      </c>
      <c r="AE58" s="24" t="str">
        <f aca="false">IF(TYPE(AA58)=2,"",SUM(AB58,-AA58)+SUM(AD58,-AC58))</f>
        <v/>
      </c>
      <c r="AF58" s="25" t="str">
        <f aca="false">IF(WEEKDAY($B58,11)=7,SUM(AE52:AE58),"")</f>
        <v/>
      </c>
      <c r="AH58" s="28" t="n">
        <f aca="false">COUNTIF(C58:AD58,"21,75")</f>
        <v>2</v>
      </c>
    </row>
    <row r="59" customFormat="false" ht="13.8" hidden="false" customHeight="false" outlineLevel="0" collapsed="false">
      <c r="A59" s="30"/>
      <c r="B59" s="31" t="n">
        <v>43886</v>
      </c>
      <c r="C59" s="32" t="s">
        <v>15</v>
      </c>
      <c r="D59" s="41"/>
      <c r="E59" s="41"/>
      <c r="F59" s="42" t="s">
        <v>15</v>
      </c>
      <c r="G59" s="35" t="str">
        <f aca="false">IF(TYPE(C59)=2,"",SUM(D59,-C59)+SUM(F59,-E59))</f>
        <v/>
      </c>
      <c r="H59" s="36" t="str">
        <f aca="false">IF(WEEKDAY(B59,11)=7,SUM(G53:G59),"")</f>
        <v/>
      </c>
      <c r="I59" s="49" t="n">
        <v>21.75</v>
      </c>
      <c r="J59" s="83" t="n">
        <v>24</v>
      </c>
      <c r="K59" s="83" t="n">
        <v>0</v>
      </c>
      <c r="L59" s="39" t="n">
        <v>7.25</v>
      </c>
      <c r="M59" s="35" t="n">
        <f aca="false">IF(TYPE(I59)=2,"",SUM(J59,-I59)+SUM(L59,-K59))</f>
        <v>9.5</v>
      </c>
      <c r="N59" s="36" t="str">
        <f aca="false">IF(WEEKDAY(B59,11)=7,SUM(M53:M59),"")</f>
        <v/>
      </c>
      <c r="O59" s="32" t="s">
        <v>15</v>
      </c>
      <c r="P59" s="41"/>
      <c r="Q59" s="41"/>
      <c r="R59" s="42" t="s">
        <v>15</v>
      </c>
      <c r="S59" s="43" t="str">
        <f aca="false">IF(TYPE(O59)=2,"",SUM(P59,-O59)+SUM(R59,-Q59))</f>
        <v/>
      </c>
      <c r="T59" s="44" t="str">
        <f aca="false">IF(WEEKDAY($B59,11)=7,SUM(S53:S59),"")</f>
        <v/>
      </c>
      <c r="U59" s="45" t="n">
        <v>21.75</v>
      </c>
      <c r="V59" s="46" t="n">
        <v>24</v>
      </c>
      <c r="W59" s="46" t="n">
        <v>0</v>
      </c>
      <c r="X59" s="47" t="n">
        <v>7.25</v>
      </c>
      <c r="Y59" s="43" t="n">
        <f aca="false">IF(TYPE(U59)=2,"",SUM(V59,-U59)+SUM(X59,-W59))</f>
        <v>9.5</v>
      </c>
      <c r="Z59" s="44" t="str">
        <f aca="false">IF(WEEKDAY($B59,11)=7,SUM(Y53:Y59),"")</f>
        <v/>
      </c>
      <c r="AA59" s="32" t="s">
        <v>15</v>
      </c>
      <c r="AB59" s="41"/>
      <c r="AC59" s="41"/>
      <c r="AD59" s="42" t="s">
        <v>15</v>
      </c>
      <c r="AE59" s="43" t="str">
        <f aca="false">IF(TYPE(AA59)=2,"",SUM(AB59,-AA59)+SUM(AD59,-AC59))</f>
        <v/>
      </c>
      <c r="AF59" s="44" t="str">
        <f aca="false">IF(WEEKDAY($B59,11)=7,SUM(AE53:AE59),"")</f>
        <v/>
      </c>
      <c r="AH59" s="28" t="n">
        <f aca="false">COUNTIF(C59:AD59,"21,75")</f>
        <v>2</v>
      </c>
    </row>
    <row r="60" customFormat="false" ht="13.8" hidden="false" customHeight="false" outlineLevel="0" collapsed="false">
      <c r="A60" s="30"/>
      <c r="B60" s="31" t="n">
        <v>43887</v>
      </c>
      <c r="C60" s="49" t="n">
        <v>21.75</v>
      </c>
      <c r="D60" s="83" t="n">
        <v>24</v>
      </c>
      <c r="E60" s="83" t="n">
        <v>0</v>
      </c>
      <c r="F60" s="39" t="n">
        <v>7.25</v>
      </c>
      <c r="G60" s="35" t="n">
        <f aca="false">IF(TYPE(C60)=2,"",SUM(D60,-C60)+SUM(F60,-E60))</f>
        <v>9.5</v>
      </c>
      <c r="H60" s="36" t="str">
        <f aca="false">IF(WEEKDAY(B60,11)=7,SUM(G54:G60),"")</f>
        <v/>
      </c>
      <c r="I60" s="32" t="s">
        <v>15</v>
      </c>
      <c r="J60" s="41"/>
      <c r="K60" s="41"/>
      <c r="L60" s="42" t="s">
        <v>15</v>
      </c>
      <c r="M60" s="35" t="str">
        <f aca="false">IF(TYPE(I60)=2,"",SUM(J60,-I60)+SUM(L60,-K60))</f>
        <v/>
      </c>
      <c r="N60" s="36" t="str">
        <f aca="false">IF(WEEKDAY(B60,11)=7,SUM(M54:M60),"")</f>
        <v/>
      </c>
      <c r="O60" s="32" t="s">
        <v>15</v>
      </c>
      <c r="P60" s="41"/>
      <c r="Q60" s="41"/>
      <c r="R60" s="42" t="s">
        <v>15</v>
      </c>
      <c r="S60" s="43" t="str">
        <f aca="false">IF(TYPE(O60)=2,"",SUM(P60,-O60)+SUM(R60,-Q60))</f>
        <v/>
      </c>
      <c r="T60" s="44" t="str">
        <f aca="false">IF(WEEKDAY($B60,11)=7,SUM(S54:S60),"")</f>
        <v/>
      </c>
      <c r="U60" s="45" t="n">
        <v>21.75</v>
      </c>
      <c r="V60" s="46" t="n">
        <v>24</v>
      </c>
      <c r="W60" s="46" t="n">
        <v>0</v>
      </c>
      <c r="X60" s="47" t="n">
        <v>7.25</v>
      </c>
      <c r="Y60" s="43" t="n">
        <f aca="false">IF(TYPE(U60)=2,"",SUM(V60,-U60)+SUM(X60,-W60))</f>
        <v>9.5</v>
      </c>
      <c r="Z60" s="44" t="str">
        <f aca="false">IF(WEEKDAY($B60,11)=7,SUM(Y54:Y60),"")</f>
        <v/>
      </c>
      <c r="AA60" s="32" t="s">
        <v>14</v>
      </c>
      <c r="AB60" s="41"/>
      <c r="AC60" s="41"/>
      <c r="AD60" s="42" t="s">
        <v>14</v>
      </c>
      <c r="AE60" s="43" t="str">
        <f aca="false">IF(TYPE(AA60)=2,"",SUM(AB60,-AA60)+SUM(AD60,-AC60))</f>
        <v/>
      </c>
      <c r="AF60" s="44" t="str">
        <f aca="false">IF(WEEKDAY($B60,11)=7,SUM(AE54:AE60),"")</f>
        <v/>
      </c>
      <c r="AH60" s="28" t="n">
        <f aca="false">COUNTIF(C60:AD60,"21,75")</f>
        <v>2</v>
      </c>
    </row>
    <row r="61" customFormat="false" ht="13.8" hidden="false" customHeight="false" outlineLevel="0" collapsed="false">
      <c r="A61" s="30"/>
      <c r="B61" s="31" t="n">
        <v>43888</v>
      </c>
      <c r="C61" s="49" t="n">
        <v>21.75</v>
      </c>
      <c r="D61" s="83" t="n">
        <v>24</v>
      </c>
      <c r="E61" s="83" t="n">
        <v>0</v>
      </c>
      <c r="F61" s="39" t="n">
        <v>7.25</v>
      </c>
      <c r="G61" s="35" t="n">
        <f aca="false">IF(TYPE(C61)=2,"",SUM(D61,-C61)+SUM(F61,-E61))</f>
        <v>9.5</v>
      </c>
      <c r="H61" s="36" t="str">
        <f aca="false">IF(WEEKDAY(B61,11)=7,SUM(G55:G61),"")</f>
        <v/>
      </c>
      <c r="I61" s="32" t="s">
        <v>14</v>
      </c>
      <c r="J61" s="41"/>
      <c r="K61" s="41"/>
      <c r="L61" s="42" t="s">
        <v>14</v>
      </c>
      <c r="M61" s="35" t="str">
        <f aca="false">IF(TYPE(I61)=2,"",SUM(J61,-I61)+SUM(L61,-K61))</f>
        <v/>
      </c>
      <c r="N61" s="36" t="str">
        <f aca="false">IF(WEEKDAY(B61,11)=7,SUM(M55:M61),"")</f>
        <v/>
      </c>
      <c r="O61" s="45" t="n">
        <v>21.75</v>
      </c>
      <c r="P61" s="46" t="n">
        <v>24</v>
      </c>
      <c r="Q61" s="46" t="n">
        <v>0</v>
      </c>
      <c r="R61" s="47" t="n">
        <v>7.25</v>
      </c>
      <c r="S61" s="43" t="n">
        <f aca="false">IF(TYPE(O61)=2,"",SUM(P61,-O61)+SUM(R61,-Q61))</f>
        <v>9.5</v>
      </c>
      <c r="T61" s="44" t="str">
        <f aca="false">IF(WEEKDAY($B61,11)=7,SUM(S55:S61),"")</f>
        <v/>
      </c>
      <c r="U61" s="32" t="s">
        <v>15</v>
      </c>
      <c r="V61" s="41"/>
      <c r="W61" s="41"/>
      <c r="X61" s="42" t="s">
        <v>15</v>
      </c>
      <c r="Y61" s="43" t="str">
        <f aca="false">IF(TYPE(U61)=2,"",SUM(V61,-U61)+SUM(X61,-W61))</f>
        <v/>
      </c>
      <c r="Z61" s="44" t="str">
        <f aca="false">IF(WEEKDAY($B61,11)=7,SUM(Y55:Y61),"")</f>
        <v/>
      </c>
      <c r="AA61" s="32" t="s">
        <v>16</v>
      </c>
      <c r="AB61" s="41"/>
      <c r="AC61" s="41"/>
      <c r="AD61" s="42" t="s">
        <v>16</v>
      </c>
      <c r="AE61" s="43" t="str">
        <f aca="false">IF(TYPE(AA61)=2,"",SUM(AB61,-AA61)+SUM(AD61,-AC61))</f>
        <v/>
      </c>
      <c r="AF61" s="44" t="str">
        <f aca="false">IF(WEEKDAY($B61,11)=7,SUM(AE55:AE61),"")</f>
        <v/>
      </c>
      <c r="AH61" s="28" t="n">
        <f aca="false">COUNTIF(C61:AD61,"21,75")</f>
        <v>2</v>
      </c>
    </row>
    <row r="62" customFormat="false" ht="13.8" hidden="false" customHeight="false" outlineLevel="0" collapsed="false">
      <c r="A62" s="30"/>
      <c r="B62" s="31" t="n">
        <v>43889</v>
      </c>
      <c r="C62" s="32" t="s">
        <v>15</v>
      </c>
      <c r="D62" s="41"/>
      <c r="E62" s="41"/>
      <c r="F62" s="42" t="s">
        <v>15</v>
      </c>
      <c r="G62" s="35" t="str">
        <f aca="false">IF(TYPE(C62)=2,"",SUM(D62,-C62)+SUM(F62,-E62))</f>
        <v/>
      </c>
      <c r="H62" s="36" t="str">
        <f aca="false">IF(WEEKDAY(B62,11)=7,SUM(G56:G62),"")</f>
        <v/>
      </c>
      <c r="I62" s="32" t="s">
        <v>16</v>
      </c>
      <c r="J62" s="41"/>
      <c r="K62" s="41"/>
      <c r="L62" s="42" t="s">
        <v>16</v>
      </c>
      <c r="M62" s="35" t="str">
        <f aca="false">IF(TYPE(I62)=2,"",SUM(J62,-I62)+SUM(L62,-K62))</f>
        <v/>
      </c>
      <c r="N62" s="36" t="str">
        <f aca="false">IF(WEEKDAY(B62,11)=7,SUM(M56:M62),"")</f>
        <v/>
      </c>
      <c r="O62" s="45" t="n">
        <v>21.75</v>
      </c>
      <c r="P62" s="46" t="n">
        <v>24</v>
      </c>
      <c r="Q62" s="46" t="n">
        <v>0</v>
      </c>
      <c r="R62" s="47" t="n">
        <v>7.25</v>
      </c>
      <c r="S62" s="43" t="n">
        <f aca="false">IF(TYPE(O62)=2,"",SUM(P62,-O62)+SUM(R62,-Q62))</f>
        <v>9.5</v>
      </c>
      <c r="T62" s="44" t="str">
        <f aca="false">IF(WEEKDAY($B62,11)=7,SUM(S56:S62),"")</f>
        <v/>
      </c>
      <c r="U62" s="51" t="s">
        <v>19</v>
      </c>
      <c r="V62" s="41"/>
      <c r="W62" s="41"/>
      <c r="X62" s="42" t="s">
        <v>19</v>
      </c>
      <c r="Y62" s="43" t="str">
        <f aca="false">IF(TYPE(U62)=2,"",SUM(V62,-U62)+SUM(X62,-W62))</f>
        <v/>
      </c>
      <c r="Z62" s="44" t="str">
        <f aca="false">IF(WEEKDAY($B62,11)=7,SUM(Y56:Y62),"")</f>
        <v/>
      </c>
      <c r="AA62" s="45" t="n">
        <v>21.75</v>
      </c>
      <c r="AB62" s="46" t="n">
        <v>24</v>
      </c>
      <c r="AC62" s="46" t="n">
        <v>0</v>
      </c>
      <c r="AD62" s="47" t="n">
        <v>7.25</v>
      </c>
      <c r="AE62" s="43" t="n">
        <f aca="false">IF(TYPE(AA62)=2,"",SUM(AB62,-AA62)+SUM(AD62,-AC62))</f>
        <v>9.5</v>
      </c>
      <c r="AF62" s="44" t="str">
        <f aca="false">IF(WEEKDAY($B62,11)=7,SUM(AE56:AE62),"")</f>
        <v/>
      </c>
      <c r="AH62" s="28" t="n">
        <f aca="false">COUNTIF(C62:AD62,"21,75")</f>
        <v>2</v>
      </c>
    </row>
    <row r="63" customFormat="false" ht="13.8" hidden="false" customHeight="false" outlineLevel="0" collapsed="false">
      <c r="A63" s="30"/>
      <c r="B63" s="31" t="n">
        <v>43890</v>
      </c>
      <c r="C63" s="32" t="s">
        <v>14</v>
      </c>
      <c r="D63" s="41"/>
      <c r="E63" s="41"/>
      <c r="F63" s="42" t="s">
        <v>14</v>
      </c>
      <c r="G63" s="35" t="str">
        <f aca="false">IF(TYPE(C63)=2,"",SUM(D63,-C63)+SUM(F63,-E63))</f>
        <v/>
      </c>
      <c r="H63" s="36" t="str">
        <f aca="false">IF(WEEKDAY(B63,11)=7,SUM(G57:G63),"")</f>
        <v/>
      </c>
      <c r="I63" s="49" t="n">
        <v>21.75</v>
      </c>
      <c r="J63" s="83" t="n">
        <v>24</v>
      </c>
      <c r="K63" s="83" t="n">
        <v>0</v>
      </c>
      <c r="L63" s="39" t="n">
        <v>7.25</v>
      </c>
      <c r="M63" s="35" t="n">
        <f aca="false">IF(TYPE(I63)=2,"",SUM(J63,-I63)+SUM(L63,-K63))</f>
        <v>9.5</v>
      </c>
      <c r="N63" s="36" t="str">
        <f aca="false">IF(WEEKDAY(B63,11)=7,SUM(M57:M63),"")</f>
        <v/>
      </c>
      <c r="O63" s="32" t="s">
        <v>14</v>
      </c>
      <c r="P63" s="41"/>
      <c r="Q63" s="41"/>
      <c r="R63" s="42" t="s">
        <v>14</v>
      </c>
      <c r="S63" s="43" t="str">
        <f aca="false">IF(TYPE(O63)=2,"",SUM(P63,-O63)+SUM(R63,-Q63))</f>
        <v/>
      </c>
      <c r="T63" s="44" t="str">
        <f aca="false">IF(WEEKDAY($B63,11)=7,SUM(S57:S63),"")</f>
        <v/>
      </c>
      <c r="U63" s="32" t="s">
        <v>14</v>
      </c>
      <c r="V63" s="41"/>
      <c r="W63" s="41"/>
      <c r="X63" s="42" t="s">
        <v>14</v>
      </c>
      <c r="Y63" s="43" t="str">
        <f aca="false">IF(TYPE(U63)=2,"",SUM(V63,-U63)+SUM(X63,-W63))</f>
        <v/>
      </c>
      <c r="Z63" s="44" t="str">
        <f aca="false">IF(WEEKDAY($B63,11)=7,SUM(Y57:Y63),"")</f>
        <v/>
      </c>
      <c r="AA63" s="45" t="n">
        <v>21.75</v>
      </c>
      <c r="AB63" s="46" t="n">
        <v>24</v>
      </c>
      <c r="AC63" s="46" t="n">
        <v>0</v>
      </c>
      <c r="AD63" s="47" t="n">
        <v>7.25</v>
      </c>
      <c r="AE63" s="43" t="n">
        <f aca="false">IF(TYPE(AA63)=2,"",SUM(AB63,-AA63)+SUM(AD63,-AC63))</f>
        <v>9.5</v>
      </c>
      <c r="AF63" s="44" t="str">
        <f aca="false">IF(WEEKDAY($B63,11)=7,SUM(AE57:AE63),"")</f>
        <v/>
      </c>
      <c r="AH63" s="28" t="n">
        <f aca="false">COUNTIF(C63:AD63,"21,75")</f>
        <v>2</v>
      </c>
    </row>
    <row r="64" customFormat="false" ht="13.8" hidden="false" customHeight="false" outlineLevel="0" collapsed="false">
      <c r="A64" s="30"/>
      <c r="B64" s="88" t="n">
        <v>43891</v>
      </c>
      <c r="C64" s="66" t="s">
        <v>16</v>
      </c>
      <c r="D64" s="63"/>
      <c r="E64" s="63"/>
      <c r="F64" s="62" t="s">
        <v>16</v>
      </c>
      <c r="G64" s="58" t="str">
        <f aca="false">IF(TYPE(C64)=2,"",SUM(D64,-C64)+SUM(F64,-E64))</f>
        <v/>
      </c>
      <c r="H64" s="59" t="n">
        <f aca="false">IF(WEEKDAY(B64,11)=7,SUM(G58:G64),"")</f>
        <v>19</v>
      </c>
      <c r="I64" s="55" t="n">
        <v>21.75</v>
      </c>
      <c r="J64" s="86" t="n">
        <v>24</v>
      </c>
      <c r="K64" s="86" t="n">
        <v>0</v>
      </c>
      <c r="L64" s="81" t="n">
        <v>7.25</v>
      </c>
      <c r="M64" s="58" t="n">
        <f aca="false">IF(TYPE(I64)=2,"",SUM(J64,-I64)+SUM(L64,-K64))</f>
        <v>9.5</v>
      </c>
      <c r="N64" s="59" t="n">
        <f aca="false">IF(WEEKDAY(B64,11)=7,SUM(M58:M64),"")</f>
        <v>38</v>
      </c>
      <c r="O64" s="66" t="s">
        <v>16</v>
      </c>
      <c r="P64" s="63"/>
      <c r="Q64" s="63"/>
      <c r="R64" s="62" t="s">
        <v>16</v>
      </c>
      <c r="S64" s="64" t="str">
        <f aca="false">IF(TYPE(O64)=2,"",SUM(P64,-O64)+SUM(R64,-Q64))</f>
        <v/>
      </c>
      <c r="T64" s="65" t="n">
        <f aca="false">IF(WEEKDAY($B64,11)=7,SUM(S58:S64),"")</f>
        <v>19</v>
      </c>
      <c r="U64" s="66" t="s">
        <v>16</v>
      </c>
      <c r="V64" s="63"/>
      <c r="W64" s="63"/>
      <c r="X64" s="62" t="s">
        <v>16</v>
      </c>
      <c r="Y64" s="64" t="str">
        <f aca="false">IF(TYPE(U64)=2,"",SUM(V64,-U64)+SUM(X64,-W64))</f>
        <v/>
      </c>
      <c r="Z64" s="65" t="n">
        <f aca="false">IF(WEEKDAY($B64,11)=7,SUM(Y58:Y64),"")</f>
        <v>28.5</v>
      </c>
      <c r="AA64" s="67" t="n">
        <v>21.75</v>
      </c>
      <c r="AB64" s="68" t="n">
        <v>24</v>
      </c>
      <c r="AC64" s="68" t="n">
        <v>0</v>
      </c>
      <c r="AD64" s="69" t="n">
        <v>7.25</v>
      </c>
      <c r="AE64" s="64" t="n">
        <f aca="false">IF(TYPE(AA64)=2,"",SUM(AB64,-AA64)+SUM(AD64,-AC64))</f>
        <v>9.5</v>
      </c>
      <c r="AF64" s="65" t="n">
        <f aca="false">IF(WEEKDAY($B64,11)=7,SUM(AE58:AE64),"")</f>
        <v>28.5</v>
      </c>
      <c r="AH64" s="28" t="n">
        <f aca="false">COUNTIF(C64:AD64,"21,75")</f>
        <v>2</v>
      </c>
    </row>
    <row r="65" customFormat="false" ht="13.8" hidden="false" customHeight="false" outlineLevel="0" collapsed="false">
      <c r="A65" s="30"/>
      <c r="B65" s="12" t="n">
        <v>43892</v>
      </c>
      <c r="C65" s="74" t="s">
        <v>19</v>
      </c>
      <c r="D65" s="26"/>
      <c r="E65" s="26"/>
      <c r="F65" s="27" t="s">
        <v>19</v>
      </c>
      <c r="G65" s="16" t="str">
        <f aca="false">IF(TYPE(C65)=2,"",SUM(D65,-C65)+SUM(F65,-E65))</f>
        <v/>
      </c>
      <c r="H65" s="17" t="str">
        <f aca="false">IF(WEEKDAY(B65,11)=7,SUM(G59:G65),"")</f>
        <v/>
      </c>
      <c r="I65" s="70" t="n">
        <v>21.75</v>
      </c>
      <c r="J65" s="82" t="n">
        <v>24</v>
      </c>
      <c r="K65" s="82" t="n">
        <v>0</v>
      </c>
      <c r="L65" s="20" t="n">
        <v>7.25</v>
      </c>
      <c r="M65" s="16" t="n">
        <f aca="false">IF(TYPE(I65)=2,"",SUM(J65,-I65)+SUM(L65,-K65))</f>
        <v>9.5</v>
      </c>
      <c r="N65" s="17" t="str">
        <f aca="false">IF(WEEKDAY(B65,11)=7,SUM(M59:M65),"")</f>
        <v/>
      </c>
      <c r="O65" s="74" t="s">
        <v>19</v>
      </c>
      <c r="P65" s="26"/>
      <c r="Q65" s="26"/>
      <c r="R65" s="27" t="s">
        <v>19</v>
      </c>
      <c r="S65" s="24" t="str">
        <f aca="false">IF(TYPE(O65)=2,"",SUM(P65,-O65)+SUM(R65,-Q65))</f>
        <v/>
      </c>
      <c r="T65" s="25" t="str">
        <f aca="false">IF(WEEKDAY($B65,11)=7,SUM(S59:S65),"")</f>
        <v/>
      </c>
      <c r="U65" s="73" t="n">
        <v>21.75</v>
      </c>
      <c r="V65" s="22" t="n">
        <v>24</v>
      </c>
      <c r="W65" s="22" t="n">
        <v>0</v>
      </c>
      <c r="X65" s="23" t="n">
        <v>7.25</v>
      </c>
      <c r="Y65" s="24" t="n">
        <f aca="false">IF(TYPE(U65)=2,"",SUM(V65,-U65)+SUM(X65,-W65))</f>
        <v>9.5</v>
      </c>
      <c r="Z65" s="25" t="str">
        <f aca="false">IF(WEEKDAY($B65,11)=7,SUM(Y59:Y65),"")</f>
        <v/>
      </c>
      <c r="AA65" s="74" t="s">
        <v>19</v>
      </c>
      <c r="AB65" s="26"/>
      <c r="AC65" s="26"/>
      <c r="AD65" s="27" t="s">
        <v>19</v>
      </c>
      <c r="AE65" s="24" t="str">
        <f aca="false">IF(TYPE(AA65)=2,"",SUM(AB65,-AA65)+SUM(AD65,-AC65))</f>
        <v/>
      </c>
      <c r="AF65" s="25" t="str">
        <f aca="false">IF(WEEKDAY($B65,11)=7,SUM(AE59:AE65),"")</f>
        <v/>
      </c>
      <c r="AH65" s="28" t="n">
        <f aca="false">COUNTIF(C65:AD65,"21,75")</f>
        <v>2</v>
      </c>
    </row>
    <row r="66" customFormat="false" ht="13.8" hidden="false" customHeight="false" outlineLevel="0" collapsed="false">
      <c r="A66" s="30"/>
      <c r="B66" s="31" t="n">
        <v>43893</v>
      </c>
      <c r="C66" s="49" t="n">
        <v>21.75</v>
      </c>
      <c r="D66" s="83" t="n">
        <v>24</v>
      </c>
      <c r="E66" s="83" t="n">
        <v>0</v>
      </c>
      <c r="F66" s="39" t="n">
        <v>7.25</v>
      </c>
      <c r="G66" s="35" t="n">
        <f aca="false">IF(TYPE(C66)=2,"",SUM(D66,-C66)+SUM(F66,-E66))</f>
        <v>9.5</v>
      </c>
      <c r="H66" s="36" t="str">
        <f aca="false">IF(WEEKDAY(B66,11)=7,SUM(G60:G66),"")</f>
        <v/>
      </c>
      <c r="I66" s="51" t="s">
        <v>19</v>
      </c>
      <c r="J66" s="41"/>
      <c r="K66" s="41"/>
      <c r="L66" s="42" t="s">
        <v>19</v>
      </c>
      <c r="M66" s="35" t="str">
        <f aca="false">IF(TYPE(I66)=2,"",SUM(J66,-I66)+SUM(L66,-K66))</f>
        <v/>
      </c>
      <c r="N66" s="36" t="str">
        <f aca="false">IF(WEEKDAY(B66,11)=7,SUM(M60:M66),"")</f>
        <v/>
      </c>
      <c r="O66" s="32" t="s">
        <v>15</v>
      </c>
      <c r="P66" s="41"/>
      <c r="Q66" s="41"/>
      <c r="R66" s="42" t="s">
        <v>15</v>
      </c>
      <c r="S66" s="43" t="str">
        <f aca="false">IF(TYPE(O66)=2,"",SUM(P66,-O66)+SUM(R66,-Q66))</f>
        <v/>
      </c>
      <c r="T66" s="44" t="str">
        <f aca="false">IF(WEEKDAY($B66,11)=7,SUM(S60:S66),"")</f>
        <v/>
      </c>
      <c r="U66" s="45" t="n">
        <v>21.75</v>
      </c>
      <c r="V66" s="46" t="n">
        <v>24</v>
      </c>
      <c r="W66" s="46" t="n">
        <v>0</v>
      </c>
      <c r="X66" s="47" t="n">
        <v>7.25</v>
      </c>
      <c r="Y66" s="43" t="n">
        <f aca="false">IF(TYPE(U66)=2,"",SUM(V66,-U66)+SUM(X66,-W66))</f>
        <v>9.5</v>
      </c>
      <c r="Z66" s="44" t="str">
        <f aca="false">IF(WEEKDAY($B66,11)=7,SUM(Y60:Y66),"")</f>
        <v/>
      </c>
      <c r="AA66" s="32" t="s">
        <v>15</v>
      </c>
      <c r="AB66" s="41"/>
      <c r="AC66" s="41"/>
      <c r="AD66" s="42" t="s">
        <v>15</v>
      </c>
      <c r="AE66" s="43" t="str">
        <f aca="false">IF(TYPE(AA66)=2,"",SUM(AB66,-AA66)+SUM(AD66,-AC66))</f>
        <v/>
      </c>
      <c r="AF66" s="44" t="str">
        <f aca="false">IF(WEEKDAY($B66,11)=7,SUM(AE60:AE66),"")</f>
        <v/>
      </c>
      <c r="AH66" s="28" t="n">
        <f aca="false">COUNTIF(C66:AD66,"21,75")</f>
        <v>2</v>
      </c>
    </row>
    <row r="67" customFormat="false" ht="13.8" hidden="false" customHeight="false" outlineLevel="0" collapsed="false">
      <c r="A67" s="30"/>
      <c r="B67" s="31" t="n">
        <v>43894</v>
      </c>
      <c r="C67" s="49" t="n">
        <v>21.75</v>
      </c>
      <c r="D67" s="83" t="n">
        <v>24</v>
      </c>
      <c r="E67" s="83" t="n">
        <v>0</v>
      </c>
      <c r="F67" s="39" t="n">
        <v>7.25</v>
      </c>
      <c r="G67" s="35" t="n">
        <f aca="false">IF(TYPE(C67)=2,"",SUM(D67,-C67)+SUM(F67,-E67))</f>
        <v>9.5</v>
      </c>
      <c r="H67" s="36" t="str">
        <f aca="false">IF(WEEKDAY(B67,11)=7,SUM(G61:G67),"")</f>
        <v/>
      </c>
      <c r="I67" s="32" t="s">
        <v>15</v>
      </c>
      <c r="J67" s="41"/>
      <c r="K67" s="41"/>
      <c r="L67" s="42" t="s">
        <v>15</v>
      </c>
      <c r="M67" s="35" t="str">
        <f aca="false">IF(TYPE(I67)=2,"",SUM(J67,-I67)+SUM(L67,-K67))</f>
        <v/>
      </c>
      <c r="N67" s="36" t="str">
        <f aca="false">IF(WEEKDAY(B67,11)=7,SUM(M61:M67),"")</f>
        <v/>
      </c>
      <c r="O67" s="32" t="s">
        <v>14</v>
      </c>
      <c r="P67" s="41"/>
      <c r="Q67" s="41"/>
      <c r="R67" s="42" t="s">
        <v>14</v>
      </c>
      <c r="S67" s="43" t="str">
        <f aca="false">IF(TYPE(O67)=2,"",SUM(P67,-O67)+SUM(R67,-Q67))</f>
        <v/>
      </c>
      <c r="T67" s="44" t="str">
        <f aca="false">IF(WEEKDAY($B67,11)=7,SUM(S61:S67),"")</f>
        <v/>
      </c>
      <c r="U67" s="32" t="s">
        <v>14</v>
      </c>
      <c r="V67" s="41"/>
      <c r="W67" s="41"/>
      <c r="X67" s="42" t="s">
        <v>14</v>
      </c>
      <c r="Y67" s="43" t="str">
        <f aca="false">IF(TYPE(U67)=2,"",SUM(V67,-U67)+SUM(X67,-W67))</f>
        <v/>
      </c>
      <c r="Z67" s="44" t="str">
        <f aca="false">IF(WEEKDAY($B67,11)=7,SUM(Y61:Y67),"")</f>
        <v/>
      </c>
      <c r="AA67" s="45" t="n">
        <v>21.75</v>
      </c>
      <c r="AB67" s="46" t="n">
        <v>24</v>
      </c>
      <c r="AC67" s="46" t="n">
        <v>0</v>
      </c>
      <c r="AD67" s="47" t="n">
        <v>7.25</v>
      </c>
      <c r="AE67" s="43" t="n">
        <f aca="false">IF(TYPE(AA67)=2,"",SUM(AB67,-AA67)+SUM(AD67,-AC67))</f>
        <v>9.5</v>
      </c>
      <c r="AF67" s="44" t="str">
        <f aca="false">IF(WEEKDAY($B67,11)=7,SUM(AE61:AE67),"")</f>
        <v/>
      </c>
      <c r="AH67" s="28" t="n">
        <f aca="false">COUNTIF(C67:AD67,"21,75")</f>
        <v>2</v>
      </c>
    </row>
    <row r="68" customFormat="false" ht="13.8" hidden="false" customHeight="false" outlineLevel="0" collapsed="false">
      <c r="A68" s="30"/>
      <c r="B68" s="31" t="n">
        <v>43895</v>
      </c>
      <c r="C68" s="49" t="n">
        <v>21.75</v>
      </c>
      <c r="D68" s="83" t="n">
        <v>24</v>
      </c>
      <c r="E68" s="83" t="n">
        <v>0</v>
      </c>
      <c r="F68" s="39" t="n">
        <v>7.25</v>
      </c>
      <c r="G68" s="35" t="n">
        <f aca="false">IF(TYPE(C68)=2,"",SUM(D68,-C68)+SUM(F68,-E68))</f>
        <v>9.5</v>
      </c>
      <c r="H68" s="36" t="str">
        <f aca="false">IF(WEEKDAY(B68,11)=7,SUM(G62:G68),"")</f>
        <v/>
      </c>
      <c r="I68" s="32" t="s">
        <v>15</v>
      </c>
      <c r="J68" s="41"/>
      <c r="K68" s="41"/>
      <c r="L68" s="42" t="s">
        <v>15</v>
      </c>
      <c r="M68" s="35" t="str">
        <f aca="false">IF(TYPE(I68)=2,"",SUM(J68,-I68)+SUM(L68,-K68))</f>
        <v/>
      </c>
      <c r="N68" s="36" t="str">
        <f aca="false">IF(WEEKDAY(B68,11)=7,SUM(M62:M68),"")</f>
        <v/>
      </c>
      <c r="O68" s="32" t="s">
        <v>16</v>
      </c>
      <c r="P68" s="41"/>
      <c r="Q68" s="41"/>
      <c r="R68" s="42" t="s">
        <v>16</v>
      </c>
      <c r="S68" s="43" t="str">
        <f aca="false">IF(TYPE(O68)=2,"",SUM(P68,-O68)+SUM(R68,-Q68))</f>
        <v/>
      </c>
      <c r="T68" s="44" t="str">
        <f aca="false">IF(WEEKDAY($B68,11)=7,SUM(S62:S68),"")</f>
        <v/>
      </c>
      <c r="U68" s="32" t="s">
        <v>16</v>
      </c>
      <c r="V68" s="41"/>
      <c r="W68" s="41"/>
      <c r="X68" s="42" t="s">
        <v>16</v>
      </c>
      <c r="Y68" s="43" t="str">
        <f aca="false">IF(TYPE(U68)=2,"",SUM(V68,-U68)+SUM(X68,-W68))</f>
        <v/>
      </c>
      <c r="Z68" s="44" t="str">
        <f aca="false">IF(WEEKDAY($B68,11)=7,SUM(Y62:Y68),"")</f>
        <v/>
      </c>
      <c r="AA68" s="45" t="n">
        <v>21.75</v>
      </c>
      <c r="AB68" s="46" t="n">
        <v>24</v>
      </c>
      <c r="AC68" s="46" t="n">
        <v>0</v>
      </c>
      <c r="AD68" s="47" t="n">
        <v>7.25</v>
      </c>
      <c r="AE68" s="43" t="n">
        <f aca="false">IF(TYPE(AA68)=2,"",SUM(AB68,-AA68)+SUM(AD68,-AC68))</f>
        <v>9.5</v>
      </c>
      <c r="AF68" s="44" t="str">
        <f aca="false">IF(WEEKDAY($B68,11)=7,SUM(AE62:AE68),"")</f>
        <v/>
      </c>
      <c r="AH68" s="28" t="n">
        <f aca="false">COUNTIF(C68:AD68,"21,75")</f>
        <v>2</v>
      </c>
    </row>
    <row r="69" customFormat="false" ht="13.8" hidden="false" customHeight="false" outlineLevel="0" collapsed="false">
      <c r="A69" s="30"/>
      <c r="B69" s="31" t="n">
        <v>43896</v>
      </c>
      <c r="C69" s="32" t="s">
        <v>15</v>
      </c>
      <c r="D69" s="41"/>
      <c r="E69" s="41"/>
      <c r="F69" s="42" t="s">
        <v>15</v>
      </c>
      <c r="G69" s="35" t="str">
        <f aca="false">IF(TYPE(C69)=2,"",SUM(D69,-C69)+SUM(F69,-E69))</f>
        <v/>
      </c>
      <c r="H69" s="36" t="str">
        <f aca="false">IF(WEEKDAY(B69,11)=7,SUM(G63:G69),"")</f>
        <v/>
      </c>
      <c r="I69" s="32" t="s">
        <v>15</v>
      </c>
      <c r="J69" s="41"/>
      <c r="K69" s="41"/>
      <c r="L69" s="42" t="s">
        <v>15</v>
      </c>
      <c r="M69" s="35" t="str">
        <f aca="false">IF(TYPE(I69)=2,"",SUM(J69,-I69)+SUM(L69,-K69))</f>
        <v/>
      </c>
      <c r="N69" s="36" t="str">
        <f aca="false">IF(WEEKDAY(B69,11)=7,SUM(M63:M69),"")</f>
        <v/>
      </c>
      <c r="O69" s="45" t="n">
        <v>21.75</v>
      </c>
      <c r="P69" s="46" t="n">
        <v>24</v>
      </c>
      <c r="Q69" s="46" t="n">
        <v>0</v>
      </c>
      <c r="R69" s="47" t="n">
        <v>7.25</v>
      </c>
      <c r="S69" s="43" t="n">
        <f aca="false">IF(TYPE(O69)=2,"",SUM(P69,-O69)+SUM(R69,-Q69))</f>
        <v>9.5</v>
      </c>
      <c r="T69" s="44" t="str">
        <f aca="false">IF(WEEKDAY($B69,11)=7,SUM(S63:S69),"")</f>
        <v/>
      </c>
      <c r="U69" s="45" t="n">
        <v>21.75</v>
      </c>
      <c r="V69" s="46" t="n">
        <v>24</v>
      </c>
      <c r="W69" s="46" t="n">
        <v>0</v>
      </c>
      <c r="X69" s="47" t="n">
        <v>7.25</v>
      </c>
      <c r="Y69" s="43" t="n">
        <f aca="false">IF(TYPE(U69)=2,"",SUM(V69,-U69)+SUM(X69,-W69))</f>
        <v>9.5</v>
      </c>
      <c r="Z69" s="44" t="str">
        <f aca="false">IF(WEEKDAY($B69,11)=7,SUM(Y63:Y69),"")</f>
        <v/>
      </c>
      <c r="AA69" s="32" t="s">
        <v>15</v>
      </c>
      <c r="AB69" s="41"/>
      <c r="AC69" s="41"/>
      <c r="AD69" s="42" t="s">
        <v>15</v>
      </c>
      <c r="AE69" s="43" t="str">
        <f aca="false">IF(TYPE(AA69)=2,"",SUM(AB69,-AA69)+SUM(AD69,-AC69))</f>
        <v/>
      </c>
      <c r="AF69" s="44" t="str">
        <f aca="false">IF(WEEKDAY($B69,11)=7,SUM(AE63:AE69),"")</f>
        <v/>
      </c>
      <c r="AH69" s="28" t="n">
        <f aca="false">COUNTIF(C69:AD69,"21,75")</f>
        <v>2</v>
      </c>
    </row>
    <row r="70" customFormat="false" ht="13.8" hidden="false" customHeight="false" outlineLevel="0" collapsed="false">
      <c r="A70" s="30"/>
      <c r="B70" s="31" t="n">
        <v>43897</v>
      </c>
      <c r="C70" s="32" t="s">
        <v>14</v>
      </c>
      <c r="D70" s="41"/>
      <c r="E70" s="41"/>
      <c r="F70" s="42" t="s">
        <v>14</v>
      </c>
      <c r="G70" s="35" t="str">
        <f aca="false">IF(TYPE(C70)=2,"",SUM(D70,-C70)+SUM(F70,-E70))</f>
        <v/>
      </c>
      <c r="H70" s="36" t="str">
        <f aca="false">IF(WEEKDAY(B70,11)=7,SUM(G64:G70),"")</f>
        <v/>
      </c>
      <c r="I70" s="32" t="s">
        <v>14</v>
      </c>
      <c r="J70" s="41"/>
      <c r="K70" s="41"/>
      <c r="L70" s="42" t="s">
        <v>14</v>
      </c>
      <c r="M70" s="35" t="str">
        <f aca="false">IF(TYPE(I70)=2,"",SUM(J70,-I70)+SUM(L70,-K70))</f>
        <v/>
      </c>
      <c r="N70" s="36" t="str">
        <f aca="false">IF(WEEKDAY(B70,11)=7,SUM(M64:M70),"")</f>
        <v/>
      </c>
      <c r="O70" s="45" t="n">
        <v>21.75</v>
      </c>
      <c r="P70" s="46" t="n">
        <v>24</v>
      </c>
      <c r="Q70" s="46" t="n">
        <v>0</v>
      </c>
      <c r="R70" s="47" t="n">
        <v>7.25</v>
      </c>
      <c r="S70" s="43" t="n">
        <f aca="false">IF(TYPE(O70)=2,"",SUM(P70,-O70)+SUM(R70,-Q70))</f>
        <v>9.5</v>
      </c>
      <c r="T70" s="44" t="str">
        <f aca="false">IF(WEEKDAY($B70,11)=7,SUM(S64:S70),"")</f>
        <v/>
      </c>
      <c r="U70" s="45" t="n">
        <v>21.75</v>
      </c>
      <c r="V70" s="46" t="n">
        <v>24</v>
      </c>
      <c r="W70" s="46" t="n">
        <v>0</v>
      </c>
      <c r="X70" s="47" t="n">
        <v>7.25</v>
      </c>
      <c r="Y70" s="43" t="n">
        <f aca="false">IF(TYPE(U70)=2,"",SUM(V70,-U70)+SUM(X70,-W70))</f>
        <v>9.5</v>
      </c>
      <c r="Z70" s="44" t="str">
        <f aca="false">IF(WEEKDAY($B70,11)=7,SUM(Y64:Y70),"")</f>
        <v/>
      </c>
      <c r="AA70" s="32" t="s">
        <v>14</v>
      </c>
      <c r="AB70" s="41"/>
      <c r="AC70" s="41"/>
      <c r="AD70" s="42" t="s">
        <v>14</v>
      </c>
      <c r="AE70" s="43" t="str">
        <f aca="false">IF(TYPE(AA70)=2,"",SUM(AB70,-AA70)+SUM(AD70,-AC70))</f>
        <v/>
      </c>
      <c r="AF70" s="44" t="str">
        <f aca="false">IF(WEEKDAY($B70,11)=7,SUM(AE64:AE70),"")</f>
        <v/>
      </c>
      <c r="AH70" s="28" t="n">
        <f aca="false">COUNTIF(C70:AD70,"21,75")</f>
        <v>2</v>
      </c>
    </row>
    <row r="71" customFormat="false" ht="13.8" hidden="false" customHeight="false" outlineLevel="0" collapsed="false">
      <c r="A71" s="87"/>
      <c r="B71" s="85" t="n">
        <v>43898</v>
      </c>
      <c r="C71" s="66" t="s">
        <v>16</v>
      </c>
      <c r="D71" s="63"/>
      <c r="E71" s="63"/>
      <c r="F71" s="62" t="s">
        <v>16</v>
      </c>
      <c r="G71" s="58" t="str">
        <f aca="false">IF(TYPE(C71)=2,"",SUM(D71,-C71)+SUM(F71,-E71))</f>
        <v/>
      </c>
      <c r="H71" s="59" t="n">
        <f aca="false">IF(WEEKDAY(B71,11)=7,SUM(G65:G71),"")</f>
        <v>28.5</v>
      </c>
      <c r="I71" s="66" t="s">
        <v>16</v>
      </c>
      <c r="J71" s="63"/>
      <c r="K71" s="63"/>
      <c r="L71" s="62" t="s">
        <v>16</v>
      </c>
      <c r="M71" s="58" t="str">
        <f aca="false">IF(TYPE(I71)=2,"",SUM(J71,-I71)+SUM(L71,-K71))</f>
        <v/>
      </c>
      <c r="N71" s="59" t="n">
        <f aca="false">IF(WEEKDAY(B71,11)=7,SUM(M65:M71),"")</f>
        <v>9.5</v>
      </c>
      <c r="O71" s="67" t="n">
        <v>21.75</v>
      </c>
      <c r="P71" s="68" t="n">
        <v>24</v>
      </c>
      <c r="Q71" s="68" t="n">
        <v>0</v>
      </c>
      <c r="R71" s="69" t="n">
        <v>7.25</v>
      </c>
      <c r="S71" s="64" t="n">
        <f aca="false">IF(TYPE(O71)=2,"",SUM(P71,-O71)+SUM(R71,-Q71))</f>
        <v>9.5</v>
      </c>
      <c r="T71" s="65" t="n">
        <f aca="false">IF(WEEKDAY($B71,11)=7,SUM(S65:S71),"")</f>
        <v>28.5</v>
      </c>
      <c r="U71" s="67" t="n">
        <v>21.75</v>
      </c>
      <c r="V71" s="68" t="n">
        <v>24</v>
      </c>
      <c r="W71" s="68" t="n">
        <v>0</v>
      </c>
      <c r="X71" s="69" t="n">
        <v>7.25</v>
      </c>
      <c r="Y71" s="64" t="n">
        <f aca="false">IF(TYPE(U71)=2,"",SUM(V71,-U71)+SUM(X71,-W71))</f>
        <v>9.5</v>
      </c>
      <c r="Z71" s="65" t="n">
        <f aca="false">IF(WEEKDAY($B71,11)=7,SUM(Y65:Y71),"")</f>
        <v>47.5</v>
      </c>
      <c r="AA71" s="66" t="s">
        <v>16</v>
      </c>
      <c r="AB71" s="63"/>
      <c r="AC71" s="63"/>
      <c r="AD71" s="62" t="s">
        <v>16</v>
      </c>
      <c r="AE71" s="64" t="str">
        <f aca="false">IF(TYPE(AA71)=2,"",SUM(AB71,-AA71)+SUM(AD71,-AC71))</f>
        <v/>
      </c>
      <c r="AF71" s="65" t="n">
        <f aca="false">IF(WEEKDAY($B71,11)=7,SUM(AE65:AE71),"")</f>
        <v>19</v>
      </c>
      <c r="AH71" s="28" t="n">
        <f aca="false">COUNTIF(C71:AD71,"21,75")</f>
        <v>2</v>
      </c>
    </row>
    <row r="72" customFormat="false" ht="13.8" hidden="false" customHeight="false" outlineLevel="0" collapsed="false">
      <c r="A72" s="30" t="n">
        <v>3</v>
      </c>
      <c r="B72" s="12" t="n">
        <v>43899</v>
      </c>
      <c r="C72" s="13" t="s">
        <v>15</v>
      </c>
      <c r="D72" s="26"/>
      <c r="E72" s="26"/>
      <c r="F72" s="27" t="s">
        <v>15</v>
      </c>
      <c r="G72" s="16" t="str">
        <f aca="false">IF(TYPE(C72)=2,"",SUM(D72,-C72)+SUM(F72,-E72))</f>
        <v/>
      </c>
      <c r="H72" s="17" t="str">
        <f aca="false">IF(WEEKDAY(B72,11)=7,SUM(G66:G72),"")</f>
        <v/>
      </c>
      <c r="I72" s="70" t="n">
        <v>21.75</v>
      </c>
      <c r="J72" s="82" t="n">
        <v>24</v>
      </c>
      <c r="K72" s="82" t="n">
        <v>0</v>
      </c>
      <c r="L72" s="20" t="n">
        <v>7.25</v>
      </c>
      <c r="M72" s="16" t="n">
        <f aca="false">IF(TYPE(I72)=2,"",SUM(J72,-I72)+SUM(L72,-K72))</f>
        <v>9.5</v>
      </c>
      <c r="N72" s="17" t="str">
        <f aca="false">IF(WEEKDAY(B72,11)=7,SUM(M66:M72),"")</f>
        <v/>
      </c>
      <c r="O72" s="13" t="s">
        <v>15</v>
      </c>
      <c r="P72" s="26"/>
      <c r="Q72" s="26"/>
      <c r="R72" s="27" t="s">
        <v>15</v>
      </c>
      <c r="S72" s="24" t="str">
        <f aca="false">IF(TYPE(O72)=2,"",SUM(P72,-O72)+SUM(R72,-Q72))</f>
        <v/>
      </c>
      <c r="T72" s="25" t="str">
        <f aca="false">IF(WEEKDAY($B72,11)=7,SUM(S66:S72),"")</f>
        <v/>
      </c>
      <c r="U72" s="73" t="n">
        <v>21.75</v>
      </c>
      <c r="V72" s="22" t="n">
        <v>24</v>
      </c>
      <c r="W72" s="22" t="n">
        <v>0</v>
      </c>
      <c r="X72" s="23" t="n">
        <v>7.25</v>
      </c>
      <c r="Y72" s="24" t="n">
        <f aca="false">IF(TYPE(U72)=2,"",SUM(V72,-U72)+SUM(X72,-W72))</f>
        <v>9.5</v>
      </c>
      <c r="Z72" s="25" t="str">
        <f aca="false">IF(WEEKDAY($B72,11)=7,SUM(Y66:Y72),"")</f>
        <v/>
      </c>
      <c r="AA72" s="13" t="s">
        <v>15</v>
      </c>
      <c r="AB72" s="26"/>
      <c r="AC72" s="26"/>
      <c r="AD72" s="27" t="s">
        <v>15</v>
      </c>
      <c r="AE72" s="24" t="str">
        <f aca="false">IF(TYPE(AA72)=2,"",SUM(AB72,-AA72)+SUM(AD72,-AC72))</f>
        <v/>
      </c>
      <c r="AF72" s="25" t="str">
        <f aca="false">IF(WEEKDAY($B72,11)=7,SUM(AE66:AE72),"")</f>
        <v/>
      </c>
      <c r="AH72" s="28" t="n">
        <f aca="false">COUNTIF(C72:AD72,"21,75")</f>
        <v>2</v>
      </c>
    </row>
    <row r="73" customFormat="false" ht="13.8" hidden="false" customHeight="false" outlineLevel="0" collapsed="false">
      <c r="A73" s="30"/>
      <c r="B73" s="31" t="n">
        <v>43900</v>
      </c>
      <c r="C73" s="32" t="s">
        <v>15</v>
      </c>
      <c r="D73" s="41"/>
      <c r="E73" s="41"/>
      <c r="F73" s="42" t="s">
        <v>15</v>
      </c>
      <c r="G73" s="35" t="str">
        <f aca="false">IF(TYPE(C73)=2,"",SUM(D73,-C73)+SUM(F73,-E73))</f>
        <v/>
      </c>
      <c r="H73" s="36" t="str">
        <f aca="false">IF(WEEKDAY(B73,11)=7,SUM(G67:G73),"")</f>
        <v/>
      </c>
      <c r="I73" s="49" t="n">
        <v>21.75</v>
      </c>
      <c r="J73" s="83" t="n">
        <v>24</v>
      </c>
      <c r="K73" s="83" t="n">
        <v>0</v>
      </c>
      <c r="L73" s="39" t="n">
        <v>7.25</v>
      </c>
      <c r="M73" s="35" t="n">
        <f aca="false">IF(TYPE(I73)=2,"",SUM(J73,-I73)+SUM(L73,-K73))</f>
        <v>9.5</v>
      </c>
      <c r="N73" s="36" t="str">
        <f aca="false">IF(WEEKDAY(B73,11)=7,SUM(M67:M73),"")</f>
        <v/>
      </c>
      <c r="O73" s="45" t="n">
        <v>21.75</v>
      </c>
      <c r="P73" s="46" t="n">
        <v>24</v>
      </c>
      <c r="Q73" s="46" t="n">
        <v>0</v>
      </c>
      <c r="R73" s="47" t="n">
        <v>7.25</v>
      </c>
      <c r="S73" s="43" t="n">
        <f aca="false">IF(TYPE(O73)=2,"",SUM(P73,-O73)+SUM(R73,-Q73))</f>
        <v>9.5</v>
      </c>
      <c r="T73" s="44" t="str">
        <f aca="false">IF(WEEKDAY($B73,11)=7,SUM(S67:S73),"")</f>
        <v/>
      </c>
      <c r="U73" s="32" t="s">
        <v>15</v>
      </c>
      <c r="V73" s="41"/>
      <c r="W73" s="41"/>
      <c r="X73" s="42" t="s">
        <v>15</v>
      </c>
      <c r="Y73" s="43" t="str">
        <f aca="false">IF(TYPE(U73)=2,"",SUM(V73,-U73)+SUM(X73,-W73))</f>
        <v/>
      </c>
      <c r="Z73" s="44" t="str">
        <f aca="false">IF(WEEKDAY($B73,11)=7,SUM(Y67:Y73),"")</f>
        <v/>
      </c>
      <c r="AA73" s="32" t="s">
        <v>14</v>
      </c>
      <c r="AB73" s="41"/>
      <c r="AC73" s="41"/>
      <c r="AD73" s="42" t="s">
        <v>14</v>
      </c>
      <c r="AE73" s="43" t="str">
        <f aca="false">IF(TYPE(AA73)=2,"",SUM(AB73,-AA73)+SUM(AD73,-AC73))</f>
        <v/>
      </c>
      <c r="AF73" s="44" t="str">
        <f aca="false">IF(WEEKDAY($B73,11)=7,SUM(AE67:AE73),"")</f>
        <v/>
      </c>
      <c r="AH73" s="28" t="n">
        <f aca="false">COUNTIF(C73:AD73,"21,75")</f>
        <v>2</v>
      </c>
    </row>
    <row r="74" customFormat="false" ht="13.8" hidden="false" customHeight="false" outlineLevel="0" collapsed="false">
      <c r="A74" s="89"/>
      <c r="B74" s="31" t="n">
        <v>43901</v>
      </c>
      <c r="C74" s="32" t="s">
        <v>14</v>
      </c>
      <c r="D74" s="41"/>
      <c r="E74" s="41"/>
      <c r="F74" s="42" t="s">
        <v>14</v>
      </c>
      <c r="G74" s="35" t="str">
        <f aca="false">IF(TYPE(C74)=2,"",SUM(D74,-C74)+SUM(F74,-E74))</f>
        <v/>
      </c>
      <c r="H74" s="36" t="str">
        <f aca="false">IF(WEEKDAY(B74,11)=7,SUM(G68:G74),"")</f>
        <v/>
      </c>
      <c r="I74" s="49" t="n">
        <v>21.75</v>
      </c>
      <c r="J74" s="83" t="n">
        <v>24</v>
      </c>
      <c r="K74" s="83" t="n">
        <v>0</v>
      </c>
      <c r="L74" s="90" t="n">
        <v>7.25</v>
      </c>
      <c r="M74" s="35" t="n">
        <f aca="false">IF(TYPE(I74)=2,"",SUM(J74,-I74)+SUM(L74,-K74))</f>
        <v>9.5</v>
      </c>
      <c r="N74" s="36" t="str">
        <f aca="false">IF(WEEKDAY(B74,11)=7,SUM(M68:M74),"")</f>
        <v/>
      </c>
      <c r="O74" s="45" t="n">
        <v>21.75</v>
      </c>
      <c r="P74" s="46" t="n">
        <v>24</v>
      </c>
      <c r="Q74" s="46" t="n">
        <v>0</v>
      </c>
      <c r="R74" s="47" t="n">
        <v>7.25</v>
      </c>
      <c r="S74" s="43" t="n">
        <f aca="false">IF(TYPE(O74)=2,"",SUM(P74,-O74)+SUM(R74,-Q74))</f>
        <v>9.5</v>
      </c>
      <c r="T74" s="44" t="str">
        <f aca="false">IF(WEEKDAY($B74,11)=7,SUM(S68:S74),"")</f>
        <v/>
      </c>
      <c r="U74" s="32" t="s">
        <v>15</v>
      </c>
      <c r="V74" s="41"/>
      <c r="W74" s="41"/>
      <c r="X74" s="42" t="s">
        <v>15</v>
      </c>
      <c r="Y74" s="43" t="str">
        <f aca="false">IF(TYPE(U74)=2,"",SUM(V74,-U74)+SUM(X74,-W74))</f>
        <v/>
      </c>
      <c r="Z74" s="44" t="str">
        <f aca="false">IF(WEEKDAY($B74,11)=7,SUM(Y68:Y74),"")</f>
        <v/>
      </c>
      <c r="AA74" s="32" t="s">
        <v>16</v>
      </c>
      <c r="AB74" s="41"/>
      <c r="AC74" s="41"/>
      <c r="AD74" s="42" t="s">
        <v>16</v>
      </c>
      <c r="AE74" s="43" t="str">
        <f aca="false">IF(TYPE(AA74)=2,"",SUM(AB74,-AA74)+SUM(AD74,-AC74))</f>
        <v/>
      </c>
      <c r="AF74" s="44" t="str">
        <f aca="false">IF(WEEKDAY($B74,11)=7,SUM(AE68:AE74),"")</f>
        <v/>
      </c>
      <c r="AH74" s="28" t="n">
        <f aca="false">COUNTIF(C74:AD74,"21,75")</f>
        <v>2</v>
      </c>
    </row>
    <row r="75" customFormat="false" ht="13.8" hidden="false" customHeight="false" outlineLevel="0" collapsed="false">
      <c r="A75" s="30"/>
      <c r="B75" s="31" t="n">
        <v>43902</v>
      </c>
      <c r="C75" s="32" t="s">
        <v>16</v>
      </c>
      <c r="D75" s="41"/>
      <c r="E75" s="41"/>
      <c r="F75" s="42" t="s">
        <v>16</v>
      </c>
      <c r="G75" s="35" t="str">
        <f aca="false">IF(TYPE(C75)=2,"",SUM(D75,-C75)+SUM(F75,-E75))</f>
        <v/>
      </c>
      <c r="H75" s="36" t="str">
        <f aca="false">IF(WEEKDAY(B75,11)=7,SUM(G69:G75),"")</f>
        <v/>
      </c>
      <c r="I75" s="49" t="n">
        <v>21.75</v>
      </c>
      <c r="J75" s="83" t="n">
        <v>24</v>
      </c>
      <c r="K75" s="83" t="n">
        <v>0</v>
      </c>
      <c r="L75" s="39" t="n">
        <v>7.25</v>
      </c>
      <c r="M75" s="35" t="n">
        <f aca="false">IF(TYPE(I75)=2,"",SUM(J75,-I75)+SUM(L75,-K75))</f>
        <v>9.5</v>
      </c>
      <c r="N75" s="36" t="str">
        <f aca="false">IF(WEEKDAY(B75,11)=7,SUM(M69:M75),"")</f>
        <v/>
      </c>
      <c r="O75" s="32" t="s">
        <v>15</v>
      </c>
      <c r="P75" s="41"/>
      <c r="Q75" s="41"/>
      <c r="R75" s="42" t="s">
        <v>15</v>
      </c>
      <c r="S75" s="43" t="str">
        <f aca="false">IF(TYPE(O75)=2,"",SUM(P75,-O75)+SUM(R75,-Q75))</f>
        <v/>
      </c>
      <c r="T75" s="44" t="str">
        <f aca="false">IF(WEEKDAY($B75,11)=7,SUM(S69:S75),"")</f>
        <v/>
      </c>
      <c r="U75" s="32" t="s">
        <v>15</v>
      </c>
      <c r="V75" s="41"/>
      <c r="W75" s="41"/>
      <c r="X75" s="42" t="s">
        <v>15</v>
      </c>
      <c r="Y75" s="43" t="str">
        <f aca="false">IF(TYPE(U75)=2,"",SUM(V75,-U75)+SUM(X75,-W75))</f>
        <v/>
      </c>
      <c r="Z75" s="44" t="str">
        <f aca="false">IF(WEEKDAY($B75,11)=7,SUM(Y69:Y75),"")</f>
        <v/>
      </c>
      <c r="AA75" s="45" t="n">
        <v>21.75</v>
      </c>
      <c r="AB75" s="46" t="n">
        <v>24</v>
      </c>
      <c r="AC75" s="46" t="n">
        <v>0</v>
      </c>
      <c r="AD75" s="47" t="n">
        <v>7.25</v>
      </c>
      <c r="AE75" s="43" t="n">
        <f aca="false">IF(TYPE(AA75)=2,"",SUM(AB75,-AA75)+SUM(AD75,-AC75))</f>
        <v>9.5</v>
      </c>
      <c r="AF75" s="44" t="str">
        <f aca="false">IF(WEEKDAY($B75,11)=7,SUM(AE69:AE75),"")</f>
        <v/>
      </c>
      <c r="AH75" s="28" t="n">
        <f aca="false">COUNTIF(C75:AD75,"21,75")</f>
        <v>2</v>
      </c>
    </row>
    <row r="76" customFormat="false" ht="13.8" hidden="false" customHeight="false" outlineLevel="0" collapsed="false">
      <c r="A76" s="30"/>
      <c r="B76" s="31" t="n">
        <v>43903</v>
      </c>
      <c r="C76" s="49" t="n">
        <v>21.75</v>
      </c>
      <c r="D76" s="83" t="n">
        <v>24</v>
      </c>
      <c r="E76" s="83" t="n">
        <v>0</v>
      </c>
      <c r="F76" s="39" t="n">
        <v>7.25</v>
      </c>
      <c r="G76" s="35" t="n">
        <f aca="false">IF(TYPE(C76)=2,"",SUM(D76,-C76)+SUM(F76,-E76))</f>
        <v>9.5</v>
      </c>
      <c r="H76" s="36" t="str">
        <f aca="false">IF(WEEKDAY(B76,11)=7,SUM(G70:G76),"")</f>
        <v/>
      </c>
      <c r="I76" s="32" t="s">
        <v>15</v>
      </c>
      <c r="J76" s="41"/>
      <c r="K76" s="41"/>
      <c r="L76" s="42" t="s">
        <v>15</v>
      </c>
      <c r="M76" s="35" t="str">
        <f aca="false">IF(TYPE(I76)=2,"",SUM(J76,-I76)+SUM(L76,-K76))</f>
        <v/>
      </c>
      <c r="N76" s="36" t="str">
        <f aca="false">IF(WEEKDAY(B76,11)=7,SUM(M70:M76),"")</f>
        <v/>
      </c>
      <c r="O76" s="32" t="s">
        <v>15</v>
      </c>
      <c r="P76" s="41"/>
      <c r="Q76" s="41"/>
      <c r="R76" s="42" t="s">
        <v>15</v>
      </c>
      <c r="S76" s="43" t="str">
        <f aca="false">IF(TYPE(O76)=2,"",SUM(P76,-O76)+SUM(R76,-Q76))</f>
        <v/>
      </c>
      <c r="T76" s="44" t="str">
        <f aca="false">IF(WEEKDAY($B76,11)=7,SUM(S70:S76),"")</f>
        <v/>
      </c>
      <c r="U76" s="51" t="s">
        <v>19</v>
      </c>
      <c r="V76" s="41"/>
      <c r="W76" s="41"/>
      <c r="X76" s="42" t="s">
        <v>19</v>
      </c>
      <c r="Y76" s="43" t="str">
        <f aca="false">IF(TYPE(U76)=2,"",SUM(V76,-U76)+SUM(X76,-W76))</f>
        <v/>
      </c>
      <c r="Z76" s="44" t="str">
        <f aca="false">IF(WEEKDAY($B76,11)=7,SUM(Y70:Y76),"")</f>
        <v/>
      </c>
      <c r="AA76" s="45" t="n">
        <v>21.75</v>
      </c>
      <c r="AB76" s="46" t="n">
        <v>24</v>
      </c>
      <c r="AC76" s="46" t="n">
        <v>0</v>
      </c>
      <c r="AD76" s="47" t="n">
        <v>7.25</v>
      </c>
      <c r="AE76" s="43" t="n">
        <f aca="false">IF(TYPE(AA76)=2,"",SUM(AB76,-AA76)+SUM(AD76,-AC76))</f>
        <v>9.5</v>
      </c>
      <c r="AF76" s="44" t="str">
        <f aca="false">IF(WEEKDAY($B76,11)=7,SUM(AE70:AE76),"")</f>
        <v/>
      </c>
      <c r="AH76" s="28" t="n">
        <f aca="false">COUNTIF(C76:AD76,"21,75")</f>
        <v>2</v>
      </c>
    </row>
    <row r="77" customFormat="false" ht="13.8" hidden="false" customHeight="false" outlineLevel="0" collapsed="false">
      <c r="A77" s="30"/>
      <c r="B77" s="31" t="n">
        <v>43904</v>
      </c>
      <c r="C77" s="49" t="n">
        <v>21.75</v>
      </c>
      <c r="D77" s="83" t="n">
        <v>24</v>
      </c>
      <c r="E77" s="83" t="n">
        <v>0</v>
      </c>
      <c r="F77" s="39" t="n">
        <v>7.25</v>
      </c>
      <c r="G77" s="35" t="n">
        <f aca="false">IF(TYPE(C77)=2,"",SUM(D77,-C77)+SUM(F77,-E77))</f>
        <v>9.5</v>
      </c>
      <c r="H77" s="36" t="str">
        <f aca="false">IF(WEEKDAY(B77,11)=7,SUM(G71:G77),"")</f>
        <v/>
      </c>
      <c r="I77" s="32" t="s">
        <v>14</v>
      </c>
      <c r="J77" s="41"/>
      <c r="K77" s="41"/>
      <c r="L77" s="42" t="s">
        <v>14</v>
      </c>
      <c r="M77" s="35" t="str">
        <f aca="false">IF(TYPE(I77)=2,"",SUM(J77,-I77)+SUM(L77,-K77))</f>
        <v/>
      </c>
      <c r="N77" s="36" t="str">
        <f aca="false">IF(WEEKDAY(B77,11)=7,SUM(M71:M77),"")</f>
        <v/>
      </c>
      <c r="O77" s="32" t="s">
        <v>14</v>
      </c>
      <c r="P77" s="41"/>
      <c r="Q77" s="41"/>
      <c r="R77" s="42" t="s">
        <v>14</v>
      </c>
      <c r="S77" s="43" t="str">
        <f aca="false">IF(TYPE(O77)=2,"",SUM(P77,-O77)+SUM(R77,-Q77))</f>
        <v/>
      </c>
      <c r="T77" s="44" t="str">
        <f aca="false">IF(WEEKDAY($B77,11)=7,SUM(S71:S77),"")</f>
        <v/>
      </c>
      <c r="U77" s="32" t="s">
        <v>14</v>
      </c>
      <c r="V77" s="41"/>
      <c r="W77" s="41"/>
      <c r="X77" s="42" t="s">
        <v>14</v>
      </c>
      <c r="Y77" s="43" t="str">
        <f aca="false">IF(TYPE(U77)=2,"",SUM(V77,-U77)+SUM(X77,-W77))</f>
        <v/>
      </c>
      <c r="Z77" s="44" t="str">
        <f aca="false">IF(WEEKDAY($B77,11)=7,SUM(Y71:Y77),"")</f>
        <v/>
      </c>
      <c r="AA77" s="45" t="n">
        <v>21.75</v>
      </c>
      <c r="AB77" s="46" t="n">
        <v>24</v>
      </c>
      <c r="AC77" s="46" t="n">
        <v>0</v>
      </c>
      <c r="AD77" s="47" t="n">
        <v>7.25</v>
      </c>
      <c r="AE77" s="43" t="n">
        <f aca="false">IF(TYPE(AA77)=2,"",SUM(AB77,-AA77)+SUM(AD77,-AC77))</f>
        <v>9.5</v>
      </c>
      <c r="AF77" s="44" t="str">
        <f aca="false">IF(WEEKDAY($B77,11)=7,SUM(AE71:AE77),"")</f>
        <v/>
      </c>
      <c r="AH77" s="28" t="n">
        <f aca="false">COUNTIF(C77:AD77,"21,75")</f>
        <v>2</v>
      </c>
    </row>
    <row r="78" customFormat="false" ht="13.8" hidden="false" customHeight="false" outlineLevel="0" collapsed="false">
      <c r="A78" s="30"/>
      <c r="B78" s="88" t="n">
        <v>43905</v>
      </c>
      <c r="C78" s="55" t="n">
        <v>21.75</v>
      </c>
      <c r="D78" s="86" t="n">
        <v>24</v>
      </c>
      <c r="E78" s="86" t="n">
        <v>0</v>
      </c>
      <c r="F78" s="81" t="n">
        <v>7.25</v>
      </c>
      <c r="G78" s="58" t="n">
        <f aca="false">IF(TYPE(C78)=2,"",SUM(D78,-C78)+SUM(F78,-E78))</f>
        <v>9.5</v>
      </c>
      <c r="H78" s="59" t="n">
        <f aca="false">IF(WEEKDAY(B78,11)=7,SUM(G72:G78),"")</f>
        <v>28.5</v>
      </c>
      <c r="I78" s="66" t="s">
        <v>16</v>
      </c>
      <c r="J78" s="63"/>
      <c r="K78" s="63"/>
      <c r="L78" s="62" t="s">
        <v>16</v>
      </c>
      <c r="M78" s="58" t="str">
        <f aca="false">IF(TYPE(I78)=2,"",SUM(J78,-I78)+SUM(L78,-K78))</f>
        <v/>
      </c>
      <c r="N78" s="59" t="n">
        <f aca="false">IF(WEEKDAY(B78,11)=7,SUM(M72:M78),"")</f>
        <v>38</v>
      </c>
      <c r="O78" s="66" t="s">
        <v>16</v>
      </c>
      <c r="P78" s="63"/>
      <c r="Q78" s="63"/>
      <c r="R78" s="62" t="s">
        <v>16</v>
      </c>
      <c r="S78" s="64" t="str">
        <f aca="false">IF(TYPE(O78)=2,"",SUM(P78,-O78)+SUM(R78,-Q78))</f>
        <v/>
      </c>
      <c r="T78" s="65" t="n">
        <f aca="false">IF(WEEKDAY($B78,11)=7,SUM(S72:S78),"")</f>
        <v>19</v>
      </c>
      <c r="U78" s="66" t="s">
        <v>16</v>
      </c>
      <c r="V78" s="63"/>
      <c r="W78" s="63"/>
      <c r="X78" s="62" t="s">
        <v>16</v>
      </c>
      <c r="Y78" s="64" t="str">
        <f aca="false">IF(TYPE(U78)=2,"",SUM(V78,-U78)+SUM(X78,-W78))</f>
        <v/>
      </c>
      <c r="Z78" s="65" t="n">
        <f aca="false">IF(WEEKDAY($B78,11)=7,SUM(Y72:Y78),"")</f>
        <v>9.5</v>
      </c>
      <c r="AA78" s="67" t="n">
        <v>21.75</v>
      </c>
      <c r="AB78" s="68" t="n">
        <v>24</v>
      </c>
      <c r="AC78" s="68" t="n">
        <v>0</v>
      </c>
      <c r="AD78" s="69" t="n">
        <v>7.25</v>
      </c>
      <c r="AE78" s="64" t="n">
        <f aca="false">IF(TYPE(AA78)=2,"",SUM(AB78,-AA78)+SUM(AD78,-AC78))</f>
        <v>9.5</v>
      </c>
      <c r="AF78" s="65" t="n">
        <f aca="false">IF(WEEKDAY($B78,11)=7,SUM(AE72:AE78),"")</f>
        <v>38</v>
      </c>
      <c r="AH78" s="28" t="n">
        <f aca="false">COUNTIF(C78:AD78,"21,75")</f>
        <v>2</v>
      </c>
    </row>
    <row r="79" customFormat="false" ht="13.8" hidden="false" customHeight="false" outlineLevel="0" collapsed="false">
      <c r="A79" s="30"/>
      <c r="B79" s="12" t="n">
        <v>43906</v>
      </c>
      <c r="C79" s="70" t="n">
        <v>21.75</v>
      </c>
      <c r="D79" s="82" t="n">
        <v>24</v>
      </c>
      <c r="E79" s="82" t="n">
        <v>0</v>
      </c>
      <c r="F79" s="20" t="n">
        <v>7.25</v>
      </c>
      <c r="G79" s="16" t="n">
        <f aca="false">IF(TYPE(C79)=2,"",SUM(D79,-C79)+SUM(F79,-E79))</f>
        <v>9.5</v>
      </c>
      <c r="H79" s="17" t="str">
        <f aca="false">IF(WEEKDAY(B79,11)=7,SUM(G73:G79),"")</f>
        <v/>
      </c>
      <c r="I79" s="74" t="s">
        <v>19</v>
      </c>
      <c r="J79" s="26"/>
      <c r="K79" s="26"/>
      <c r="L79" s="27" t="s">
        <v>19</v>
      </c>
      <c r="M79" s="16" t="str">
        <f aca="false">IF(TYPE(I79)=2,"",SUM(J79,-I79)+SUM(L79,-K79))</f>
        <v/>
      </c>
      <c r="N79" s="17" t="str">
        <f aca="false">IF(WEEKDAY(B79,11)=7,SUM(M73:M79),"")</f>
        <v/>
      </c>
      <c r="O79" s="74" t="s">
        <v>19</v>
      </c>
      <c r="P79" s="26"/>
      <c r="Q79" s="26"/>
      <c r="R79" s="27" t="s">
        <v>19</v>
      </c>
      <c r="S79" s="24" t="str">
        <f aca="false">IF(TYPE(O79)=2,"",SUM(P79,-O79)+SUM(R79,-Q79))</f>
        <v/>
      </c>
      <c r="T79" s="25" t="str">
        <f aca="false">IF(WEEKDAY($B79,11)=7,SUM(S73:S79),"")</f>
        <v/>
      </c>
      <c r="U79" s="73" t="n">
        <v>21.75</v>
      </c>
      <c r="V79" s="22" t="n">
        <v>24</v>
      </c>
      <c r="W79" s="22" t="n">
        <v>0</v>
      </c>
      <c r="X79" s="23" t="n">
        <v>7.25</v>
      </c>
      <c r="Y79" s="24" t="n">
        <f aca="false">IF(TYPE(U79)=2,"",SUM(V79,-U79)+SUM(X79,-W79))</f>
        <v>9.5</v>
      </c>
      <c r="Z79" s="25" t="str">
        <f aca="false">IF(WEEKDAY($B79,11)=7,SUM(Y73:Y79),"")</f>
        <v/>
      </c>
      <c r="AA79" s="74" t="s">
        <v>19</v>
      </c>
      <c r="AB79" s="26"/>
      <c r="AC79" s="26"/>
      <c r="AD79" s="27" t="s">
        <v>19</v>
      </c>
      <c r="AE79" s="24" t="str">
        <f aca="false">IF(TYPE(AA79)=2,"",SUM(AB79,-AA79)+SUM(AD79,-AC79))</f>
        <v/>
      </c>
      <c r="AF79" s="25" t="str">
        <f aca="false">IF(WEEKDAY($B79,11)=7,SUM(AE73:AE79),"")</f>
        <v/>
      </c>
      <c r="AH79" s="28" t="n">
        <f aca="false">COUNTIF(C79:AD79,"21,75")</f>
        <v>2</v>
      </c>
    </row>
    <row r="80" customFormat="false" ht="13.8" hidden="false" customHeight="false" outlineLevel="0" collapsed="false">
      <c r="A80" s="30"/>
      <c r="B80" s="31" t="n">
        <v>43907</v>
      </c>
      <c r="C80" s="51" t="s">
        <v>19</v>
      </c>
      <c r="D80" s="41"/>
      <c r="E80" s="41"/>
      <c r="F80" s="42" t="s">
        <v>19</v>
      </c>
      <c r="G80" s="35" t="str">
        <f aca="false">IF(TYPE(C80)=2,"",SUM(D80,-C80)+SUM(F80,-E80))</f>
        <v/>
      </c>
      <c r="H80" s="36" t="str">
        <f aca="false">IF(WEEKDAY(B80,11)=7,SUM(G74:G80),"")</f>
        <v/>
      </c>
      <c r="I80" s="32" t="s">
        <v>15</v>
      </c>
      <c r="J80" s="41"/>
      <c r="K80" s="41"/>
      <c r="L80" s="42" t="s">
        <v>15</v>
      </c>
      <c r="M80" s="35" t="str">
        <f aca="false">IF(TYPE(I80)=2,"",SUM(J80,-I80)+SUM(L80,-K80))</f>
        <v/>
      </c>
      <c r="N80" s="36" t="str">
        <f aca="false">IF(WEEKDAY(B80,11)=7,SUM(M74:M80),"")</f>
        <v/>
      </c>
      <c r="O80" s="45" t="n">
        <v>21.75</v>
      </c>
      <c r="P80" s="46" t="n">
        <v>24</v>
      </c>
      <c r="Q80" s="46" t="n">
        <v>0</v>
      </c>
      <c r="R80" s="47" t="n">
        <v>7.25</v>
      </c>
      <c r="S80" s="43" t="n">
        <f aca="false">IF(TYPE(O80)=2,"",SUM(P80,-O80)+SUM(R80,-Q80))</f>
        <v>9.5</v>
      </c>
      <c r="T80" s="44" t="str">
        <f aca="false">IF(WEEKDAY($B80,11)=7,SUM(S74:S80),"")</f>
        <v/>
      </c>
      <c r="U80" s="45" t="n">
        <v>21.75</v>
      </c>
      <c r="V80" s="46" t="n">
        <v>24</v>
      </c>
      <c r="W80" s="46" t="n">
        <v>0</v>
      </c>
      <c r="X80" s="47" t="n">
        <v>7.25</v>
      </c>
      <c r="Y80" s="43" t="n">
        <f aca="false">IF(TYPE(U80)=2,"",SUM(V80,-U80)+SUM(X80,-W80))</f>
        <v>9.5</v>
      </c>
      <c r="Z80" s="44" t="str">
        <f aca="false">IF(WEEKDAY($B80,11)=7,SUM(Y74:Y80),"")</f>
        <v/>
      </c>
      <c r="AA80" s="32" t="s">
        <v>15</v>
      </c>
      <c r="AB80" s="41"/>
      <c r="AC80" s="41"/>
      <c r="AD80" s="42" t="s">
        <v>15</v>
      </c>
      <c r="AE80" s="43" t="str">
        <f aca="false">IF(TYPE(AA80)=2,"",SUM(AB80,-AA80)+SUM(AD80,-AC80))</f>
        <v/>
      </c>
      <c r="AF80" s="44" t="str">
        <f aca="false">IF(WEEKDAY($B80,11)=7,SUM(AE74:AE80),"")</f>
        <v/>
      </c>
      <c r="AH80" s="28" t="n">
        <f aca="false">COUNTIF(C80:AD80,"21,75")</f>
        <v>2</v>
      </c>
    </row>
    <row r="81" customFormat="false" ht="13.8" hidden="false" customHeight="false" outlineLevel="0" collapsed="false">
      <c r="A81" s="30"/>
      <c r="B81" s="31" t="n">
        <v>43908</v>
      </c>
      <c r="C81" s="32" t="s">
        <v>15</v>
      </c>
      <c r="D81" s="41"/>
      <c r="E81" s="41"/>
      <c r="F81" s="42" t="s">
        <v>15</v>
      </c>
      <c r="G81" s="35" t="str">
        <f aca="false">IF(TYPE(C81)=2,"",SUM(D81,-C81)+SUM(F81,-E81))</f>
        <v/>
      </c>
      <c r="H81" s="36" t="str">
        <f aca="false">IF(WEEKDAY(B81,11)=7,SUM(G75:G81),"")</f>
        <v/>
      </c>
      <c r="I81" s="32" t="s">
        <v>14</v>
      </c>
      <c r="J81" s="41"/>
      <c r="K81" s="41"/>
      <c r="L81" s="42" t="s">
        <v>14</v>
      </c>
      <c r="M81" s="35" t="str">
        <f aca="false">IF(TYPE(I81)=2,"",SUM(J81,-I81)+SUM(L81,-K81))</f>
        <v/>
      </c>
      <c r="N81" s="36" t="str">
        <f aca="false">IF(WEEKDAY(B81,11)=7,SUM(M75:M81),"")</f>
        <v/>
      </c>
      <c r="O81" s="45" t="n">
        <v>21.75</v>
      </c>
      <c r="P81" s="46" t="n">
        <v>24</v>
      </c>
      <c r="Q81" s="46" t="n">
        <v>0</v>
      </c>
      <c r="R81" s="47" t="n">
        <v>7.25</v>
      </c>
      <c r="S81" s="43" t="n">
        <f aca="false">IF(TYPE(O81)=2,"",SUM(P81,-O81)+SUM(R81,-Q81))</f>
        <v>9.5</v>
      </c>
      <c r="T81" s="44" t="str">
        <f aca="false">IF(WEEKDAY($B81,11)=7,SUM(S75:S81),"")</f>
        <v/>
      </c>
      <c r="U81" s="32" t="s">
        <v>14</v>
      </c>
      <c r="V81" s="41"/>
      <c r="W81" s="41"/>
      <c r="X81" s="42" t="s">
        <v>14</v>
      </c>
      <c r="Y81" s="43" t="str">
        <f aca="false">IF(TYPE(U81)=2,"",SUM(V81,-U81)+SUM(X81,-W81))</f>
        <v/>
      </c>
      <c r="Z81" s="44" t="str">
        <f aca="false">IF(WEEKDAY($B81,11)=7,SUM(Y75:Y81),"")</f>
        <v/>
      </c>
      <c r="AA81" s="45" t="n">
        <v>21.75</v>
      </c>
      <c r="AB81" s="46" t="n">
        <v>24</v>
      </c>
      <c r="AC81" s="46" t="n">
        <v>0</v>
      </c>
      <c r="AD81" s="47" t="n">
        <v>7.25</v>
      </c>
      <c r="AE81" s="43" t="n">
        <f aca="false">IF(TYPE(AA81)=2,"",SUM(AB81,-AA81)+SUM(AD81,-AC81))</f>
        <v>9.5</v>
      </c>
      <c r="AF81" s="44" t="str">
        <f aca="false">IF(WEEKDAY($B81,11)=7,SUM(AE75:AE81),"")</f>
        <v/>
      </c>
      <c r="AH81" s="28" t="n">
        <f aca="false">COUNTIF(C81:AD81,"21,75")</f>
        <v>2</v>
      </c>
    </row>
    <row r="82" customFormat="false" ht="13.8" hidden="false" customHeight="false" outlineLevel="0" collapsed="false">
      <c r="A82" s="30"/>
      <c r="B82" s="31" t="n">
        <v>43909</v>
      </c>
      <c r="C82" s="32" t="s">
        <v>15</v>
      </c>
      <c r="D82" s="41"/>
      <c r="E82" s="41"/>
      <c r="F82" s="42" t="s">
        <v>15</v>
      </c>
      <c r="G82" s="35" t="str">
        <f aca="false">IF(TYPE(C82)=2,"",SUM(D82,-C82)+SUM(F82,-E82))</f>
        <v/>
      </c>
      <c r="H82" s="36" t="str">
        <f aca="false">IF(WEEKDAY(B82,11)=7,SUM(G76:G82),"")</f>
        <v/>
      </c>
      <c r="I82" s="32" t="s">
        <v>16</v>
      </c>
      <c r="J82" s="41"/>
      <c r="K82" s="41"/>
      <c r="L82" s="42" t="s">
        <v>16</v>
      </c>
      <c r="M82" s="35" t="str">
        <f aca="false">IF(TYPE(I82)=2,"",SUM(J82,-I82)+SUM(L82,-K82))</f>
        <v/>
      </c>
      <c r="N82" s="36" t="str">
        <f aca="false">IF(WEEKDAY(B82,11)=7,SUM(M76:M82),"")</f>
        <v/>
      </c>
      <c r="O82" s="45" t="n">
        <v>21.75</v>
      </c>
      <c r="P82" s="46" t="n">
        <v>24</v>
      </c>
      <c r="Q82" s="46" t="n">
        <v>0</v>
      </c>
      <c r="R82" s="47" t="n">
        <v>7.25</v>
      </c>
      <c r="S82" s="43" t="n">
        <f aca="false">IF(TYPE(O82)=2,"",SUM(P82,-O82)+SUM(R82,-Q82))</f>
        <v>9.5</v>
      </c>
      <c r="T82" s="44" t="str">
        <f aca="false">IF(WEEKDAY($B82,11)=7,SUM(S76:S82),"")</f>
        <v/>
      </c>
      <c r="U82" s="32" t="s">
        <v>16</v>
      </c>
      <c r="V82" s="41"/>
      <c r="W82" s="41"/>
      <c r="X82" s="42" t="s">
        <v>16</v>
      </c>
      <c r="Y82" s="43" t="str">
        <f aca="false">IF(TYPE(U82)=2,"",SUM(V82,-U82)+SUM(X82,-W82))</f>
        <v/>
      </c>
      <c r="Z82" s="44" t="str">
        <f aca="false">IF(WEEKDAY($B82,11)=7,SUM(Y76:Y82),"")</f>
        <v/>
      </c>
      <c r="AA82" s="45" t="n">
        <v>21.75</v>
      </c>
      <c r="AB82" s="46" t="n">
        <v>24</v>
      </c>
      <c r="AC82" s="46" t="n">
        <v>0</v>
      </c>
      <c r="AD82" s="47" t="n">
        <v>7.25</v>
      </c>
      <c r="AE82" s="43" t="n">
        <f aca="false">IF(TYPE(AA82)=2,"",SUM(AB82,-AA82)+SUM(AD82,-AC82))</f>
        <v>9.5</v>
      </c>
      <c r="AF82" s="44" t="str">
        <f aca="false">IF(WEEKDAY($B82,11)=7,SUM(AE76:AE82),"")</f>
        <v/>
      </c>
      <c r="AH82" s="28" t="n">
        <f aca="false">COUNTIF(C82:AD82,"21,75")</f>
        <v>2</v>
      </c>
    </row>
    <row r="83" customFormat="false" ht="13.8" hidden="false" customHeight="false" outlineLevel="0" collapsed="false">
      <c r="A83" s="30"/>
      <c r="B83" s="31" t="n">
        <v>43910</v>
      </c>
      <c r="C83" s="32" t="s">
        <v>15</v>
      </c>
      <c r="D83" s="41"/>
      <c r="E83" s="41"/>
      <c r="F83" s="42" t="s">
        <v>15</v>
      </c>
      <c r="G83" s="35" t="str">
        <f aca="false">IF(TYPE(C83)=2,"",SUM(D83,-C83)+SUM(F83,-E83))</f>
        <v/>
      </c>
      <c r="H83" s="36" t="str">
        <f aca="false">IF(WEEKDAY(B83,11)=7,SUM(G77:G83),"")</f>
        <v/>
      </c>
      <c r="I83" s="49" t="n">
        <v>21.75</v>
      </c>
      <c r="J83" s="83" t="n">
        <v>24</v>
      </c>
      <c r="K83" s="83" t="n">
        <v>0</v>
      </c>
      <c r="L83" s="39" t="n">
        <v>7.25</v>
      </c>
      <c r="M83" s="35" t="n">
        <f aca="false">IF(TYPE(I83)=2,"",SUM(J83,-I83)+SUM(L83,-K83))</f>
        <v>9.5</v>
      </c>
      <c r="N83" s="36" t="str">
        <f aca="false">IF(WEEKDAY(B83,11)=7,SUM(M77:M83),"")</f>
        <v/>
      </c>
      <c r="O83" s="32" t="s">
        <v>15</v>
      </c>
      <c r="P83" s="41"/>
      <c r="Q83" s="41"/>
      <c r="R83" s="42" t="s">
        <v>15</v>
      </c>
      <c r="S83" s="43" t="str">
        <f aca="false">IF(TYPE(O83)=2,"",SUM(P83,-O83)+SUM(R83,-Q83))</f>
        <v/>
      </c>
      <c r="T83" s="44" t="str">
        <f aca="false">IF(WEEKDAY($B83,11)=7,SUM(S77:S83),"")</f>
        <v/>
      </c>
      <c r="U83" s="45" t="n">
        <v>21.75</v>
      </c>
      <c r="V83" s="46" t="n">
        <v>24</v>
      </c>
      <c r="W83" s="46" t="n">
        <v>0</v>
      </c>
      <c r="X83" s="47" t="n">
        <v>7.25</v>
      </c>
      <c r="Y83" s="43" t="n">
        <f aca="false">IF(TYPE(U83)=2,"",SUM(V83,-U83)+SUM(X83,-W83))</f>
        <v>9.5</v>
      </c>
      <c r="Z83" s="44" t="str">
        <f aca="false">IF(WEEKDAY($B83,11)=7,SUM(Y77:Y83),"")</f>
        <v/>
      </c>
      <c r="AA83" s="32" t="s">
        <v>15</v>
      </c>
      <c r="AB83" s="41"/>
      <c r="AC83" s="41"/>
      <c r="AD83" s="42" t="s">
        <v>15</v>
      </c>
      <c r="AE83" s="43" t="str">
        <f aca="false">IF(TYPE(AA83)=2,"",SUM(AB83,-AA83)+SUM(AD83,-AC83))</f>
        <v/>
      </c>
      <c r="AF83" s="44" t="str">
        <f aca="false">IF(WEEKDAY($B83,11)=7,SUM(AE77:AE83),"")</f>
        <v/>
      </c>
      <c r="AH83" s="28" t="n">
        <f aca="false">COUNTIF(C83:AD83,"21,75")</f>
        <v>2</v>
      </c>
    </row>
    <row r="84" customFormat="false" ht="13.8" hidden="false" customHeight="false" outlineLevel="0" collapsed="false">
      <c r="A84" s="30"/>
      <c r="B84" s="31" t="n">
        <v>43911</v>
      </c>
      <c r="C84" s="32" t="s">
        <v>14</v>
      </c>
      <c r="D84" s="41"/>
      <c r="E84" s="41"/>
      <c r="F84" s="42" t="s">
        <v>14</v>
      </c>
      <c r="G84" s="35" t="str">
        <f aca="false">IF(TYPE(C84)=2,"",SUM(D84,-C84)+SUM(F84,-E84))</f>
        <v/>
      </c>
      <c r="H84" s="36" t="str">
        <f aca="false">IF(WEEKDAY(B84,11)=7,SUM(G78:G84),"")</f>
        <v/>
      </c>
      <c r="I84" s="49" t="n">
        <v>21.75</v>
      </c>
      <c r="J84" s="83" t="n">
        <v>24</v>
      </c>
      <c r="K84" s="83" t="n">
        <v>0</v>
      </c>
      <c r="L84" s="39" t="n">
        <v>7.25</v>
      </c>
      <c r="M84" s="35" t="n">
        <f aca="false">IF(TYPE(I84)=2,"",SUM(J84,-I84)+SUM(L84,-K84))</f>
        <v>9.5</v>
      </c>
      <c r="N84" s="36" t="str">
        <f aca="false">IF(WEEKDAY(B84,11)=7,SUM(M78:M84),"")</f>
        <v/>
      </c>
      <c r="O84" s="32" t="s">
        <v>14</v>
      </c>
      <c r="P84" s="41"/>
      <c r="Q84" s="41"/>
      <c r="R84" s="42" t="s">
        <v>14</v>
      </c>
      <c r="S84" s="43" t="str">
        <f aca="false">IF(TYPE(O84)=2,"",SUM(P84,-O84)+SUM(R84,-Q84))</f>
        <v/>
      </c>
      <c r="T84" s="44" t="str">
        <f aca="false">IF(WEEKDAY($B84,11)=7,SUM(S78:S84),"")</f>
        <v/>
      </c>
      <c r="U84" s="45" t="n">
        <v>21.75</v>
      </c>
      <c r="V84" s="46" t="n">
        <v>24</v>
      </c>
      <c r="W84" s="46" t="n">
        <v>0</v>
      </c>
      <c r="X84" s="47" t="n">
        <v>7.25</v>
      </c>
      <c r="Y84" s="43" t="n">
        <f aca="false">IF(TYPE(U84)=2,"",SUM(V84,-U84)+SUM(X84,-W84))</f>
        <v>9.5</v>
      </c>
      <c r="Z84" s="44" t="str">
        <f aca="false">IF(WEEKDAY($B84,11)=7,SUM(Y78:Y84),"")</f>
        <v/>
      </c>
      <c r="AA84" s="32" t="s">
        <v>14</v>
      </c>
      <c r="AB84" s="41"/>
      <c r="AC84" s="41"/>
      <c r="AD84" s="42" t="s">
        <v>14</v>
      </c>
      <c r="AE84" s="43" t="str">
        <f aca="false">IF(TYPE(AA84)=2,"",SUM(AB84,-AA84)+SUM(AD84,-AC84))</f>
        <v/>
      </c>
      <c r="AF84" s="44" t="str">
        <f aca="false">IF(WEEKDAY($B84,11)=7,SUM(AE78:AE84),"")</f>
        <v/>
      </c>
      <c r="AH84" s="28" t="n">
        <f aca="false">COUNTIF(C84:AD84,"21,75")</f>
        <v>2</v>
      </c>
    </row>
    <row r="85" customFormat="false" ht="13.8" hidden="false" customHeight="false" outlineLevel="0" collapsed="false">
      <c r="A85" s="30"/>
      <c r="B85" s="85" t="n">
        <v>43912</v>
      </c>
      <c r="C85" s="66" t="s">
        <v>16</v>
      </c>
      <c r="D85" s="63"/>
      <c r="E85" s="63"/>
      <c r="F85" s="62" t="s">
        <v>16</v>
      </c>
      <c r="G85" s="58" t="str">
        <f aca="false">IF(TYPE(C85)=2,"",SUM(D85,-C85)+SUM(F85,-E85))</f>
        <v/>
      </c>
      <c r="H85" s="59" t="n">
        <f aca="false">IF(WEEKDAY(B85,11)=7,SUM(G79:G85),"")</f>
        <v>9.5</v>
      </c>
      <c r="I85" s="55" t="n">
        <v>21.75</v>
      </c>
      <c r="J85" s="86" t="n">
        <v>24</v>
      </c>
      <c r="K85" s="86" t="n">
        <v>0</v>
      </c>
      <c r="L85" s="81" t="n">
        <v>7.25</v>
      </c>
      <c r="M85" s="58" t="n">
        <f aca="false">IF(TYPE(I85)=2,"",SUM(J85,-I85)+SUM(L85,-K85))</f>
        <v>9.5</v>
      </c>
      <c r="N85" s="59" t="n">
        <f aca="false">IF(WEEKDAY(B85,11)=7,SUM(M79:M85),"")</f>
        <v>28.5</v>
      </c>
      <c r="O85" s="66" t="s">
        <v>16</v>
      </c>
      <c r="P85" s="63"/>
      <c r="Q85" s="63"/>
      <c r="R85" s="62" t="s">
        <v>16</v>
      </c>
      <c r="S85" s="64" t="str">
        <f aca="false">IF(TYPE(O85)=2,"",SUM(P85,-O85)+SUM(R85,-Q85))</f>
        <v/>
      </c>
      <c r="T85" s="65" t="n">
        <f aca="false">IF(WEEKDAY($B85,11)=7,SUM(S79:S85),"")</f>
        <v>28.5</v>
      </c>
      <c r="U85" s="67" t="n">
        <v>21.75</v>
      </c>
      <c r="V85" s="68" t="n">
        <v>24</v>
      </c>
      <c r="W85" s="68" t="n">
        <v>0</v>
      </c>
      <c r="X85" s="69" t="n">
        <v>7.25</v>
      </c>
      <c r="Y85" s="64" t="n">
        <f aca="false">IF(TYPE(U85)=2,"",SUM(V85,-U85)+SUM(X85,-W85))</f>
        <v>9.5</v>
      </c>
      <c r="Z85" s="65" t="n">
        <f aca="false">IF(WEEKDAY($B85,11)=7,SUM(Y79:Y85),"")</f>
        <v>47.5</v>
      </c>
      <c r="AA85" s="66" t="s">
        <v>16</v>
      </c>
      <c r="AB85" s="63"/>
      <c r="AC85" s="63"/>
      <c r="AD85" s="62" t="s">
        <v>16</v>
      </c>
      <c r="AE85" s="64" t="str">
        <f aca="false">IF(TYPE(AA85)=2,"",SUM(AB85,-AA85)+SUM(AD85,-AC85))</f>
        <v/>
      </c>
      <c r="AF85" s="65" t="n">
        <f aca="false">IF(WEEKDAY($B85,11)=7,SUM(AE79:AE85),"")</f>
        <v>19</v>
      </c>
      <c r="AH85" s="28" t="n">
        <f aca="false">COUNTIF(C85:AD85,"21,75")</f>
        <v>2</v>
      </c>
    </row>
    <row r="86" customFormat="false" ht="13.8" hidden="false" customHeight="false" outlineLevel="0" collapsed="false">
      <c r="A86" s="30"/>
      <c r="B86" s="12" t="n">
        <v>43913</v>
      </c>
      <c r="C86" s="70" t="n">
        <v>21.75</v>
      </c>
      <c r="D86" s="82" t="n">
        <v>24</v>
      </c>
      <c r="E86" s="82" t="n">
        <v>0</v>
      </c>
      <c r="F86" s="20" t="n">
        <v>7.25</v>
      </c>
      <c r="G86" s="16" t="n">
        <f aca="false">IF(TYPE(C86)=2,"",SUM(D86,-C86)+SUM(F86,-E86))</f>
        <v>9.5</v>
      </c>
      <c r="H86" s="17" t="str">
        <f aca="false">IF(WEEKDAY(B86,11)=7,SUM(G80:G86),"")</f>
        <v/>
      </c>
      <c r="I86" s="13" t="s">
        <v>15</v>
      </c>
      <c r="J86" s="26"/>
      <c r="K86" s="26"/>
      <c r="L86" s="27" t="s">
        <v>15</v>
      </c>
      <c r="M86" s="16" t="str">
        <f aca="false">IF(TYPE(I86)=2,"",SUM(J86,-I86)+SUM(L86,-K86))</f>
        <v/>
      </c>
      <c r="N86" s="17" t="str">
        <f aca="false">IF(WEEKDAY(B86,11)=7,SUM(M80:M86),"")</f>
        <v/>
      </c>
      <c r="O86" s="73" t="n">
        <v>21.75</v>
      </c>
      <c r="P86" s="22" t="n">
        <v>24</v>
      </c>
      <c r="Q86" s="22" t="n">
        <v>0</v>
      </c>
      <c r="R86" s="23" t="n">
        <v>7.25</v>
      </c>
      <c r="S86" s="24" t="n">
        <f aca="false">IF(TYPE(O86)=2,"",SUM(P86,-O86)+SUM(R86,-Q86))</f>
        <v>9.5</v>
      </c>
      <c r="T86" s="25" t="str">
        <f aca="false">IF(WEEKDAY($B86,11)=7,SUM(S80:S86),"")</f>
        <v/>
      </c>
      <c r="U86" s="13" t="s">
        <v>15</v>
      </c>
      <c r="V86" s="26"/>
      <c r="W86" s="26"/>
      <c r="X86" s="27" t="s">
        <v>15</v>
      </c>
      <c r="Y86" s="24" t="str">
        <f aca="false">IF(TYPE(U86)=2,"",SUM(V86,-U86)+SUM(X86,-W86))</f>
        <v/>
      </c>
      <c r="Z86" s="25" t="str">
        <f aca="false">IF(WEEKDAY($B86,11)=7,SUM(Y80:Y86),"")</f>
        <v/>
      </c>
      <c r="AA86" s="13" t="s">
        <v>15</v>
      </c>
      <c r="AB86" s="26"/>
      <c r="AC86" s="26"/>
      <c r="AD86" s="27" t="s">
        <v>15</v>
      </c>
      <c r="AE86" s="24" t="str">
        <f aca="false">IF(TYPE(AA86)=2,"",SUM(AB86,-AA86)+SUM(AD86,-AC86))</f>
        <v/>
      </c>
      <c r="AF86" s="25" t="str">
        <f aca="false">IF(WEEKDAY($B86,11)=7,SUM(AE80:AE86),"")</f>
        <v/>
      </c>
      <c r="AH86" s="28" t="n">
        <f aca="false">COUNTIF(C86:AD86,"21,75")</f>
        <v>2</v>
      </c>
    </row>
    <row r="87" customFormat="false" ht="13.8" hidden="false" customHeight="false" outlineLevel="0" collapsed="false">
      <c r="A87" s="30"/>
      <c r="B87" s="31" t="n">
        <v>43914</v>
      </c>
      <c r="C87" s="49" t="n">
        <v>21.75</v>
      </c>
      <c r="D87" s="83" t="n">
        <v>24</v>
      </c>
      <c r="E87" s="83" t="n">
        <v>0</v>
      </c>
      <c r="F87" s="39" t="n">
        <v>7.25</v>
      </c>
      <c r="G87" s="35" t="n">
        <f aca="false">IF(TYPE(C87)=2,"",SUM(D87,-C87)+SUM(F87,-E87))</f>
        <v>9.5</v>
      </c>
      <c r="H87" s="36" t="str">
        <f aca="false">IF(WEEKDAY(B87,11)=7,SUM(G81:G87),"")</f>
        <v/>
      </c>
      <c r="I87" s="32" t="s">
        <v>15</v>
      </c>
      <c r="J87" s="41"/>
      <c r="K87" s="41"/>
      <c r="L87" s="42" t="s">
        <v>15</v>
      </c>
      <c r="M87" s="35" t="str">
        <f aca="false">IF(TYPE(I87)=2,"",SUM(J87,-I87)+SUM(L87,-K87))</f>
        <v/>
      </c>
      <c r="N87" s="36" t="str">
        <f aca="false">IF(WEEKDAY(B87,11)=7,SUM(M81:M87),"")</f>
        <v/>
      </c>
      <c r="O87" s="32" t="s">
        <v>15</v>
      </c>
      <c r="P87" s="41"/>
      <c r="Q87" s="41"/>
      <c r="R87" s="42" t="s">
        <v>15</v>
      </c>
      <c r="S87" s="43" t="str">
        <f aca="false">IF(TYPE(O87)=2,"",SUM(P87,-O87)+SUM(R87,-Q87))</f>
        <v/>
      </c>
      <c r="T87" s="44" t="str">
        <f aca="false">IF(WEEKDAY($B87,11)=7,SUM(S81:S87),"")</f>
        <v/>
      </c>
      <c r="U87" s="32" t="s">
        <v>15</v>
      </c>
      <c r="V87" s="41"/>
      <c r="W87" s="41"/>
      <c r="X87" s="42" t="s">
        <v>15</v>
      </c>
      <c r="Y87" s="43" t="str">
        <f aca="false">IF(TYPE(U87)=2,"",SUM(V87,-U87)+SUM(X87,-W87))</f>
        <v/>
      </c>
      <c r="Z87" s="44" t="str">
        <f aca="false">IF(WEEKDAY($B87,11)=7,SUM(Y81:Y87),"")</f>
        <v/>
      </c>
      <c r="AA87" s="45" t="n">
        <v>21.75</v>
      </c>
      <c r="AB87" s="46" t="n">
        <v>24</v>
      </c>
      <c r="AC87" s="46" t="n">
        <v>0</v>
      </c>
      <c r="AD87" s="47" t="n">
        <v>7.25</v>
      </c>
      <c r="AE87" s="43" t="n">
        <f aca="false">IF(TYPE(AA87)=2,"",SUM(AB87,-AA87)+SUM(AD87,-AC87))</f>
        <v>9.5</v>
      </c>
      <c r="AF87" s="44" t="str">
        <f aca="false">IF(WEEKDAY($B87,11)=7,SUM(AE81:AE87),"")</f>
        <v/>
      </c>
      <c r="AH87" s="28" t="n">
        <f aca="false">COUNTIF(C87:AD87,"21,75")</f>
        <v>2</v>
      </c>
    </row>
    <row r="88" customFormat="false" ht="13.8" hidden="false" customHeight="false" outlineLevel="0" collapsed="false">
      <c r="A88" s="30"/>
      <c r="B88" s="31" t="n">
        <v>43915</v>
      </c>
      <c r="C88" s="32" t="s">
        <v>14</v>
      </c>
      <c r="D88" s="41"/>
      <c r="E88" s="41"/>
      <c r="F88" s="42" t="s">
        <v>14</v>
      </c>
      <c r="G88" s="35" t="str">
        <f aca="false">IF(TYPE(C88)=2,"",SUM(D88,-C88)+SUM(F88,-E88))</f>
        <v/>
      </c>
      <c r="H88" s="36" t="str">
        <f aca="false">IF(WEEKDAY(B88,11)=7,SUM(G82:G88),"")</f>
        <v/>
      </c>
      <c r="I88" s="49" t="n">
        <v>21.75</v>
      </c>
      <c r="J88" s="83" t="n">
        <v>24</v>
      </c>
      <c r="K88" s="83" t="n">
        <v>0</v>
      </c>
      <c r="L88" s="39" t="n">
        <v>7.25</v>
      </c>
      <c r="M88" s="35" t="n">
        <f aca="false">IF(TYPE(I88)=2,"",SUM(J88,-I88)+SUM(L88,-K88))</f>
        <v>9.5</v>
      </c>
      <c r="N88" s="36" t="str">
        <f aca="false">IF(WEEKDAY(B88,11)=7,SUM(M82:M88),"")</f>
        <v/>
      </c>
      <c r="O88" s="32" t="s">
        <v>14</v>
      </c>
      <c r="P88" s="41"/>
      <c r="Q88" s="41"/>
      <c r="R88" s="42" t="s">
        <v>14</v>
      </c>
      <c r="S88" s="43" t="str">
        <f aca="false">IF(TYPE(O88)=2,"",SUM(P88,-O88)+SUM(R88,-Q88))</f>
        <v/>
      </c>
      <c r="T88" s="44" t="str">
        <f aca="false">IF(WEEKDAY($B88,11)=7,SUM(S82:S88),"")</f>
        <v/>
      </c>
      <c r="U88" s="32" t="s">
        <v>15</v>
      </c>
      <c r="V88" s="41"/>
      <c r="W88" s="41"/>
      <c r="X88" s="42" t="s">
        <v>15</v>
      </c>
      <c r="Y88" s="43" t="str">
        <f aca="false">IF(TYPE(U88)=2,"",SUM(V88,-U88)+SUM(X88,-W88))</f>
        <v/>
      </c>
      <c r="Z88" s="44" t="str">
        <f aca="false">IF(WEEKDAY($B88,11)=7,SUM(Y82:Y88),"")</f>
        <v/>
      </c>
      <c r="AA88" s="45" t="n">
        <v>21.75</v>
      </c>
      <c r="AB88" s="46" t="n">
        <v>24</v>
      </c>
      <c r="AC88" s="46" t="n">
        <v>0</v>
      </c>
      <c r="AD88" s="47" t="n">
        <v>7.25</v>
      </c>
      <c r="AE88" s="43" t="n">
        <f aca="false">IF(TYPE(AA88)=2,"",SUM(AB88,-AA88)+SUM(AD88,-AC88))</f>
        <v>9.5</v>
      </c>
      <c r="AF88" s="44" t="str">
        <f aca="false">IF(WEEKDAY($B88,11)=7,SUM(AE82:AE88),"")</f>
        <v/>
      </c>
      <c r="AH88" s="28" t="n">
        <f aca="false">COUNTIF(C88:AD88,"21,75")</f>
        <v>2</v>
      </c>
    </row>
    <row r="89" customFormat="false" ht="13.8" hidden="false" customHeight="false" outlineLevel="0" collapsed="false">
      <c r="A89" s="30"/>
      <c r="B89" s="31" t="n">
        <v>43916</v>
      </c>
      <c r="C89" s="32" t="s">
        <v>16</v>
      </c>
      <c r="D89" s="41"/>
      <c r="E89" s="41"/>
      <c r="F89" s="42" t="s">
        <v>16</v>
      </c>
      <c r="G89" s="35" t="str">
        <f aca="false">IF(TYPE(C89)=2,"",SUM(D89,-C89)+SUM(F89,-E89))</f>
        <v/>
      </c>
      <c r="H89" s="36" t="str">
        <f aca="false">IF(WEEKDAY(B89,11)=7,SUM(G83:G89),"")</f>
        <v/>
      </c>
      <c r="I89" s="49" t="n">
        <v>21.75</v>
      </c>
      <c r="J89" s="83" t="n">
        <v>24</v>
      </c>
      <c r="K89" s="83" t="n">
        <v>0</v>
      </c>
      <c r="L89" s="39" t="n">
        <v>7.25</v>
      </c>
      <c r="M89" s="35" t="n">
        <f aca="false">IF(TYPE(I89)=2,"",SUM(J89,-I89)+SUM(L89,-K89))</f>
        <v>9.5</v>
      </c>
      <c r="N89" s="36" t="str">
        <f aca="false">IF(WEEKDAY(B89,11)=7,SUM(M83:M89),"")</f>
        <v/>
      </c>
      <c r="O89" s="32" t="s">
        <v>16</v>
      </c>
      <c r="P89" s="41"/>
      <c r="Q89" s="41"/>
      <c r="R89" s="42" t="s">
        <v>16</v>
      </c>
      <c r="S89" s="43" t="str">
        <f aca="false">IF(TYPE(O89)=2,"",SUM(P89,-O89)+SUM(R89,-Q89))</f>
        <v/>
      </c>
      <c r="T89" s="44" t="str">
        <f aca="false">IF(WEEKDAY($B89,11)=7,SUM(S83:S89),"")</f>
        <v/>
      </c>
      <c r="U89" s="32" t="s">
        <v>15</v>
      </c>
      <c r="V89" s="41"/>
      <c r="W89" s="41"/>
      <c r="X89" s="42" t="s">
        <v>15</v>
      </c>
      <c r="Y89" s="43" t="str">
        <f aca="false">IF(TYPE(U89)=2,"",SUM(V89,-U89)+SUM(X89,-W89))</f>
        <v/>
      </c>
      <c r="Z89" s="44" t="str">
        <f aca="false">IF(WEEKDAY($B89,11)=7,SUM(Y83:Y89),"")</f>
        <v/>
      </c>
      <c r="AA89" s="45" t="n">
        <v>21.75</v>
      </c>
      <c r="AB89" s="46" t="n">
        <v>24</v>
      </c>
      <c r="AC89" s="46" t="n">
        <v>0</v>
      </c>
      <c r="AD89" s="47" t="n">
        <v>7.25</v>
      </c>
      <c r="AE89" s="43" t="n">
        <f aca="false">IF(TYPE(AA89)=2,"",SUM(AB89,-AA89)+SUM(AD89,-AC89))</f>
        <v>9.5</v>
      </c>
      <c r="AF89" s="44" t="str">
        <f aca="false">IF(WEEKDAY($B89,11)=7,SUM(AE83:AE89),"")</f>
        <v/>
      </c>
      <c r="AH89" s="28" t="n">
        <f aca="false">COUNTIF(C89:AD89,"21,75")</f>
        <v>2</v>
      </c>
    </row>
    <row r="90" customFormat="false" ht="13.8" hidden="false" customHeight="false" outlineLevel="0" collapsed="false">
      <c r="A90" s="30"/>
      <c r="B90" s="31" t="n">
        <v>43917</v>
      </c>
      <c r="C90" s="49" t="n">
        <v>21.75</v>
      </c>
      <c r="D90" s="83" t="n">
        <v>24</v>
      </c>
      <c r="E90" s="83" t="n">
        <v>0</v>
      </c>
      <c r="F90" s="39" t="n">
        <v>7.25</v>
      </c>
      <c r="G90" s="35" t="n">
        <f aca="false">IF(TYPE(C90)=2,"",SUM(D90,-C90)+SUM(F90,-E90))</f>
        <v>9.5</v>
      </c>
      <c r="H90" s="36" t="str">
        <f aca="false">IF(WEEKDAY(B90,11)=7,SUM(G84:G90),"")</f>
        <v/>
      </c>
      <c r="I90" s="32" t="s">
        <v>15</v>
      </c>
      <c r="J90" s="41"/>
      <c r="K90" s="41"/>
      <c r="L90" s="42" t="s">
        <v>15</v>
      </c>
      <c r="M90" s="35" t="str">
        <f aca="false">IF(TYPE(I90)=2,"",SUM(J90,-I90)+SUM(L90,-K90))</f>
        <v/>
      </c>
      <c r="N90" s="36" t="str">
        <f aca="false">IF(WEEKDAY(B90,11)=7,SUM(M84:M90),"")</f>
        <v/>
      </c>
      <c r="O90" s="45" t="n">
        <v>21.75</v>
      </c>
      <c r="P90" s="46" t="n">
        <v>24</v>
      </c>
      <c r="Q90" s="46" t="n">
        <v>0</v>
      </c>
      <c r="R90" s="47" t="n">
        <v>7.25</v>
      </c>
      <c r="S90" s="43" t="n">
        <f aca="false">IF(TYPE(O90)=2,"",SUM(P90,-O90)+SUM(R90,-Q90))</f>
        <v>9.5</v>
      </c>
      <c r="T90" s="44" t="str">
        <f aca="false">IF(WEEKDAY($B90,11)=7,SUM(S84:S90),"")</f>
        <v/>
      </c>
      <c r="U90" s="32" t="s">
        <v>15</v>
      </c>
      <c r="V90" s="41"/>
      <c r="W90" s="41"/>
      <c r="X90" s="42" t="s">
        <v>15</v>
      </c>
      <c r="Y90" s="43" t="str">
        <f aca="false">IF(TYPE(U90)=2,"",SUM(V90,-U90)+SUM(X90,-W90))</f>
        <v/>
      </c>
      <c r="Z90" s="44" t="str">
        <f aca="false">IF(WEEKDAY($B90,11)=7,SUM(Y84:Y90),"")</f>
        <v/>
      </c>
      <c r="AA90" s="32" t="s">
        <v>15</v>
      </c>
      <c r="AB90" s="41"/>
      <c r="AC90" s="41"/>
      <c r="AD90" s="42" t="s">
        <v>15</v>
      </c>
      <c r="AE90" s="43" t="str">
        <f aca="false">IF(TYPE(AA90)=2,"",SUM(AB90,-AA90)+SUM(AD90,-AC90))</f>
        <v/>
      </c>
      <c r="AF90" s="44" t="str">
        <f aca="false">IF(WEEKDAY($B90,11)=7,SUM(AE84:AE90),"")</f>
        <v/>
      </c>
      <c r="AH90" s="28" t="n">
        <f aca="false">COUNTIF(C90:AD90,"21,75")</f>
        <v>2</v>
      </c>
    </row>
    <row r="91" customFormat="false" ht="13.8" hidden="false" customHeight="false" outlineLevel="0" collapsed="false">
      <c r="A91" s="30"/>
      <c r="B91" s="31" t="n">
        <v>43918</v>
      </c>
      <c r="C91" s="49" t="n">
        <v>21.75</v>
      </c>
      <c r="D91" s="83" t="n">
        <v>24</v>
      </c>
      <c r="E91" s="83" t="n">
        <v>0</v>
      </c>
      <c r="F91" s="39" t="n">
        <v>7.25</v>
      </c>
      <c r="G91" s="35" t="n">
        <f aca="false">IF(TYPE(C91)=2,"",SUM(D91,-C91)+SUM(F91,-E91))</f>
        <v>9.5</v>
      </c>
      <c r="H91" s="36" t="str">
        <f aca="false">IF(WEEKDAY(B91,11)=7,SUM(G85:G91),"")</f>
        <v/>
      </c>
      <c r="I91" s="32" t="s">
        <v>15</v>
      </c>
      <c r="J91" s="41"/>
      <c r="K91" s="41"/>
      <c r="L91" s="42" t="s">
        <v>15</v>
      </c>
      <c r="M91" s="35" t="str">
        <f aca="false">IF(TYPE(I91)=2,"",SUM(J91,-I91)+SUM(L91,-K91))</f>
        <v/>
      </c>
      <c r="N91" s="36" t="str">
        <f aca="false">IF(WEEKDAY(B91,11)=7,SUM(M85:M91),"")</f>
        <v/>
      </c>
      <c r="O91" s="45" t="n">
        <v>21.75</v>
      </c>
      <c r="P91" s="46" t="n">
        <v>24</v>
      </c>
      <c r="Q91" s="46" t="n">
        <v>0</v>
      </c>
      <c r="R91" s="47" t="n">
        <v>7.25</v>
      </c>
      <c r="S91" s="43" t="n">
        <f aca="false">IF(TYPE(O91)=2,"",SUM(P91,-O91)+SUM(R91,-Q91))</f>
        <v>9.5</v>
      </c>
      <c r="T91" s="44" t="str">
        <f aca="false">IF(WEEKDAY($B91,11)=7,SUM(S85:S91),"")</f>
        <v/>
      </c>
      <c r="U91" s="32" t="s">
        <v>15</v>
      </c>
      <c r="V91" s="41"/>
      <c r="W91" s="41"/>
      <c r="X91" s="42" t="s">
        <v>15</v>
      </c>
      <c r="Y91" s="43" t="str">
        <f aca="false">IF(TYPE(U91)=2,"",SUM(V91,-U91)+SUM(X91,-W91))</f>
        <v/>
      </c>
      <c r="Z91" s="44" t="str">
        <f aca="false">IF(WEEKDAY($B91,11)=7,SUM(Y85:Y91),"")</f>
        <v/>
      </c>
      <c r="AA91" s="32" t="s">
        <v>15</v>
      </c>
      <c r="AB91" s="41"/>
      <c r="AC91" s="41"/>
      <c r="AD91" s="42" t="s">
        <v>15</v>
      </c>
      <c r="AE91" s="43" t="str">
        <f aca="false">IF(TYPE(AA91)=2,"",SUM(AB91,-AA91)+SUM(AD91,-AC91))</f>
        <v/>
      </c>
      <c r="AF91" s="44" t="str">
        <f aca="false">IF(WEEKDAY($B91,11)=7,SUM(AE85:AE91),"")</f>
        <v/>
      </c>
      <c r="AH91" s="28" t="n">
        <f aca="false">COUNTIF(C91:AD91,"21,75")</f>
        <v>2</v>
      </c>
    </row>
    <row r="92" customFormat="false" ht="13.8" hidden="false" customHeight="false" outlineLevel="0" collapsed="false">
      <c r="A92" s="30"/>
      <c r="B92" s="88" t="n">
        <v>43919</v>
      </c>
      <c r="C92" s="55" t="n">
        <v>21.75</v>
      </c>
      <c r="D92" s="86" t="n">
        <v>24</v>
      </c>
      <c r="E92" s="86" t="n">
        <v>0</v>
      </c>
      <c r="F92" s="81" t="n">
        <v>7.25</v>
      </c>
      <c r="G92" s="58" t="n">
        <f aca="false">IF(TYPE(C92)=2,"",SUM(D92,-C92)+SUM(F92,-E92))</f>
        <v>9.5</v>
      </c>
      <c r="H92" s="59" t="n">
        <f aca="false">IF(WEEKDAY(B92,11)=7,SUM(G86:G92),"")</f>
        <v>47.5</v>
      </c>
      <c r="I92" s="66" t="s">
        <v>15</v>
      </c>
      <c r="J92" s="63"/>
      <c r="K92" s="63"/>
      <c r="L92" s="62" t="s">
        <v>15</v>
      </c>
      <c r="M92" s="58" t="str">
        <f aca="false">IF(TYPE(I92)=2,"",SUM(J92,-I92)+SUM(L92,-K92))</f>
        <v/>
      </c>
      <c r="N92" s="59" t="n">
        <f aca="false">IF(WEEKDAY(B92,11)=7,SUM(M86:M92),"")</f>
        <v>19</v>
      </c>
      <c r="O92" s="67" t="n">
        <v>21.75</v>
      </c>
      <c r="P92" s="68" t="n">
        <v>24</v>
      </c>
      <c r="Q92" s="68" t="n">
        <v>0</v>
      </c>
      <c r="R92" s="69" t="n">
        <v>7.25</v>
      </c>
      <c r="S92" s="64" t="n">
        <f aca="false">IF(TYPE(O92)=2,"",SUM(P92,-O92)+SUM(R92,-Q92))</f>
        <v>9.5</v>
      </c>
      <c r="T92" s="65" t="n">
        <f aca="false">IF(WEEKDAY($B92,11)=7,SUM(S86:S92),"")</f>
        <v>38</v>
      </c>
      <c r="U92" s="66" t="s">
        <v>15</v>
      </c>
      <c r="V92" s="63"/>
      <c r="W92" s="63"/>
      <c r="X92" s="62" t="s">
        <v>15</v>
      </c>
      <c r="Y92" s="64" t="str">
        <f aca="false">IF(TYPE(U92)=2,"",SUM(V92,-U92)+SUM(X92,-W92))</f>
        <v/>
      </c>
      <c r="Z92" s="65" t="n">
        <f aca="false">IF(WEEKDAY($B92,11)=7,SUM(Y86:Y92),"")</f>
        <v>0</v>
      </c>
      <c r="AA92" s="66" t="s">
        <v>15</v>
      </c>
      <c r="AB92" s="63"/>
      <c r="AC92" s="63"/>
      <c r="AD92" s="62" t="s">
        <v>15</v>
      </c>
      <c r="AE92" s="64" t="str">
        <f aca="false">IF(TYPE(AA92)=2,"",SUM(AB92,-AA92)+SUM(AD92,-AC92))</f>
        <v/>
      </c>
      <c r="AF92" s="65" t="n">
        <f aca="false">IF(WEEKDAY($B92,11)=7,SUM(AE86:AE92),"")</f>
        <v>28.5</v>
      </c>
      <c r="AH92" s="28" t="n">
        <f aca="false">COUNTIF(C92:AD92,"21,75")</f>
        <v>2</v>
      </c>
    </row>
    <row r="93" customFormat="false" ht="13.8" hidden="false" customHeight="false" outlineLevel="0" collapsed="false">
      <c r="A93" s="30"/>
      <c r="B93" s="12" t="n">
        <v>43920</v>
      </c>
      <c r="C93" s="74" t="s">
        <v>19</v>
      </c>
      <c r="D93" s="26"/>
      <c r="E93" s="26"/>
      <c r="F93" s="27" t="s">
        <v>19</v>
      </c>
      <c r="G93" s="16" t="str">
        <f aca="false">IF(TYPE(C93)=2,"",SUM(D93,-C93)+SUM(F93,-E93))</f>
        <v/>
      </c>
      <c r="H93" s="17" t="str">
        <f aca="false">IF(WEEKDAY(B93,11)=7,SUM(G87:G93),"")</f>
        <v/>
      </c>
      <c r="I93" s="70" t="n">
        <v>21.75</v>
      </c>
      <c r="J93" s="82" t="n">
        <v>24</v>
      </c>
      <c r="K93" s="82" t="n">
        <v>0</v>
      </c>
      <c r="L93" s="20" t="n">
        <v>7.25</v>
      </c>
      <c r="M93" s="16" t="n">
        <f aca="false">IF(TYPE(I93)=2,"",SUM(J93,-I93)+SUM(L93,-K93))</f>
        <v>9.5</v>
      </c>
      <c r="N93" s="17" t="str">
        <f aca="false">IF(WEEKDAY(B93,11)=7,SUM(M87:M93),"")</f>
        <v/>
      </c>
      <c r="O93" s="74" t="s">
        <v>19</v>
      </c>
      <c r="P93" s="26"/>
      <c r="Q93" s="26"/>
      <c r="R93" s="27" t="s">
        <v>19</v>
      </c>
      <c r="S93" s="24" t="str">
        <f aca="false">IF(TYPE(O93)=2,"",SUM(P93,-O93)+SUM(R93,-Q93))</f>
        <v/>
      </c>
      <c r="T93" s="25" t="str">
        <f aca="false">IF(WEEKDAY($B93,11)=7,SUM(S87:S93),"")</f>
        <v/>
      </c>
      <c r="U93" s="73" t="n">
        <v>21.75</v>
      </c>
      <c r="V93" s="22" t="n">
        <v>24</v>
      </c>
      <c r="W93" s="22" t="n">
        <v>0</v>
      </c>
      <c r="X93" s="23" t="n">
        <v>7.25</v>
      </c>
      <c r="Y93" s="24" t="n">
        <f aca="false">IF(TYPE(U93)=2,"",SUM(V93,-U93)+SUM(X93,-W93))</f>
        <v>9.5</v>
      </c>
      <c r="Z93" s="25" t="str">
        <f aca="false">IF(WEEKDAY($B93,11)=7,SUM(Y87:Y93),"")</f>
        <v/>
      </c>
      <c r="AA93" s="74" t="s">
        <v>19</v>
      </c>
      <c r="AB93" s="26"/>
      <c r="AC93" s="26"/>
      <c r="AD93" s="27" t="s">
        <v>19</v>
      </c>
      <c r="AE93" s="24" t="str">
        <f aca="false">IF(TYPE(AA93)=2,"",SUM(AB93,-AA93)+SUM(AD93,-AC93))</f>
        <v/>
      </c>
      <c r="AF93" s="25" t="str">
        <f aca="false">IF(WEEKDAY($B93,11)=7,SUM(AE87:AE93),"")</f>
        <v/>
      </c>
      <c r="AH93" s="28" t="n">
        <f aca="false">COUNTIF(C93:AD93,"21,75")</f>
        <v>2</v>
      </c>
    </row>
    <row r="94" customFormat="false" ht="13.8" hidden="false" customHeight="false" outlineLevel="0" collapsed="false">
      <c r="A94" s="30"/>
      <c r="B94" s="31" t="n">
        <v>43921</v>
      </c>
      <c r="C94" s="32" t="s">
        <v>15</v>
      </c>
      <c r="D94" s="41"/>
      <c r="E94" s="41"/>
      <c r="F94" s="42" t="s">
        <v>15</v>
      </c>
      <c r="G94" s="35" t="str">
        <f aca="false">IF(TYPE(C94)=2,"",SUM(D94,-C94)+SUM(F94,-E94))</f>
        <v/>
      </c>
      <c r="H94" s="36" t="str">
        <f aca="false">IF(WEEKDAY(B94,11)=7,SUM(G88:G94),"")</f>
        <v/>
      </c>
      <c r="I94" s="49" t="n">
        <v>21.75</v>
      </c>
      <c r="J94" s="83" t="n">
        <v>24</v>
      </c>
      <c r="K94" s="83" t="n">
        <v>0</v>
      </c>
      <c r="L94" s="39" t="n">
        <v>7.25</v>
      </c>
      <c r="M94" s="35" t="n">
        <f aca="false">IF(TYPE(I94)=2,"",SUM(J94,-I94)+SUM(L94,-K94))</f>
        <v>9.5</v>
      </c>
      <c r="N94" s="36" t="str">
        <f aca="false">IF(WEEKDAY(B94,11)=7,SUM(M88:M94),"")</f>
        <v/>
      </c>
      <c r="O94" s="32" t="s">
        <v>15</v>
      </c>
      <c r="P94" s="41"/>
      <c r="Q94" s="41"/>
      <c r="R94" s="42" t="s">
        <v>15</v>
      </c>
      <c r="S94" s="43" t="str">
        <f aca="false">IF(TYPE(O94)=2,"",SUM(P94,-O94)+SUM(R94,-Q94))</f>
        <v/>
      </c>
      <c r="T94" s="44" t="str">
        <f aca="false">IF(WEEKDAY($B94,11)=7,SUM(S88:S94),"")</f>
        <v/>
      </c>
      <c r="U94" s="45" t="n">
        <v>21.75</v>
      </c>
      <c r="V94" s="46" t="n">
        <v>24</v>
      </c>
      <c r="W94" s="46" t="n">
        <v>0</v>
      </c>
      <c r="X94" s="47" t="n">
        <v>7.25</v>
      </c>
      <c r="Y94" s="43" t="n">
        <f aca="false">IF(TYPE(U94)=2,"",SUM(V94,-U94)+SUM(X94,-W94))</f>
        <v>9.5</v>
      </c>
      <c r="Z94" s="44" t="str">
        <f aca="false">IF(WEEKDAY($B94,11)=7,SUM(Y88:Y94),"")</f>
        <v/>
      </c>
      <c r="AA94" s="32" t="s">
        <v>15</v>
      </c>
      <c r="AB94" s="41"/>
      <c r="AC94" s="41"/>
      <c r="AD94" s="42" t="s">
        <v>15</v>
      </c>
      <c r="AE94" s="43" t="str">
        <f aca="false">IF(TYPE(AA94)=2,"",SUM(AB94,-AA94)+SUM(AD94,-AC94))</f>
        <v/>
      </c>
      <c r="AF94" s="44" t="str">
        <f aca="false">IF(WEEKDAY($B94,11)=7,SUM(AE88:AE94),"")</f>
        <v/>
      </c>
      <c r="AH94" s="28" t="n">
        <f aca="false">COUNTIF(C94:AD94,"21,75")</f>
        <v>2</v>
      </c>
    </row>
    <row r="95" customFormat="false" ht="13.8" hidden="false" customHeight="false" outlineLevel="0" collapsed="false">
      <c r="A95" s="30"/>
      <c r="B95" s="31" t="n">
        <v>43922</v>
      </c>
      <c r="C95" s="49" t="n">
        <v>21.75</v>
      </c>
      <c r="D95" s="83" t="n">
        <v>24</v>
      </c>
      <c r="E95" s="83" t="n">
        <v>0</v>
      </c>
      <c r="F95" s="39" t="n">
        <v>7.25</v>
      </c>
      <c r="G95" s="35" t="n">
        <f aca="false">IF(TYPE(C95)=2,"",SUM(D95,-C95)+SUM(F95,-E95))</f>
        <v>9.5</v>
      </c>
      <c r="H95" s="36" t="str">
        <f aca="false">IF(WEEKDAY(B95,11)=7,SUM(G89:G95),"")</f>
        <v/>
      </c>
      <c r="I95" s="51" t="s">
        <v>19</v>
      </c>
      <c r="J95" s="41"/>
      <c r="K95" s="41"/>
      <c r="L95" s="42" t="s">
        <v>19</v>
      </c>
      <c r="M95" s="35" t="str">
        <f aca="false">IF(TYPE(I95)=2,"",SUM(J95,-I95)+SUM(L95,-K95))</f>
        <v/>
      </c>
      <c r="N95" s="36" t="str">
        <f aca="false">IF(WEEKDAY(B95,11)=7,SUM(M89:M95),"")</f>
        <v/>
      </c>
      <c r="O95" s="32" t="s">
        <v>15</v>
      </c>
      <c r="P95" s="41"/>
      <c r="Q95" s="41"/>
      <c r="R95" s="42" t="s">
        <v>15</v>
      </c>
      <c r="S95" s="43" t="str">
        <f aca="false">IF(TYPE(O95)=2,"",SUM(P95,-O95)+SUM(R95,-Q95))</f>
        <v/>
      </c>
      <c r="T95" s="44" t="str">
        <f aca="false">IF(WEEKDAY($B95,11)=7,SUM(S89:S95),"")</f>
        <v/>
      </c>
      <c r="U95" s="45" t="n">
        <v>21.75</v>
      </c>
      <c r="V95" s="46" t="n">
        <v>24</v>
      </c>
      <c r="W95" s="46" t="n">
        <v>0</v>
      </c>
      <c r="X95" s="47" t="n">
        <v>7.25</v>
      </c>
      <c r="Y95" s="43" t="n">
        <f aca="false">IF(TYPE(U95)=2,"",SUM(V95,-U95)+SUM(X95,-W95))</f>
        <v>9.5</v>
      </c>
      <c r="Z95" s="44" t="str">
        <f aca="false">IF(WEEKDAY($B95,11)=7,SUM(Y89:Y95),"")</f>
        <v/>
      </c>
      <c r="AA95" s="32" t="s">
        <v>14</v>
      </c>
      <c r="AB95" s="41"/>
      <c r="AC95" s="41"/>
      <c r="AD95" s="42" t="s">
        <v>14</v>
      </c>
      <c r="AE95" s="43" t="str">
        <f aca="false">IF(TYPE(AA95)=2,"",SUM(AB95,-AA95)+SUM(AD95,-AC95))</f>
        <v/>
      </c>
      <c r="AF95" s="44" t="str">
        <f aca="false">IF(WEEKDAY($B95,11)=7,SUM(AE89:AE95),"")</f>
        <v/>
      </c>
      <c r="AH95" s="28" t="n">
        <f aca="false">COUNTIF(C95:AD95,"21,75")</f>
        <v>2</v>
      </c>
    </row>
    <row r="96" customFormat="false" ht="13.8" hidden="false" customHeight="false" outlineLevel="0" collapsed="false">
      <c r="A96" s="30"/>
      <c r="B96" s="31" t="n">
        <v>43923</v>
      </c>
      <c r="C96" s="49" t="n">
        <v>21.75</v>
      </c>
      <c r="D96" s="83" t="n">
        <v>24</v>
      </c>
      <c r="E96" s="83" t="n">
        <v>0</v>
      </c>
      <c r="F96" s="39" t="n">
        <v>7.25</v>
      </c>
      <c r="G96" s="35" t="n">
        <f aca="false">IF(TYPE(C96)=2,"",SUM(D96,-C96)+SUM(F96,-E96))</f>
        <v>9.5</v>
      </c>
      <c r="H96" s="36" t="str">
        <f aca="false">IF(WEEKDAY(B96,11)=7,SUM(G90:G96),"")</f>
        <v/>
      </c>
      <c r="I96" s="32" t="s">
        <v>14</v>
      </c>
      <c r="J96" s="41"/>
      <c r="K96" s="41"/>
      <c r="L96" s="42" t="s">
        <v>14</v>
      </c>
      <c r="M96" s="35" t="str">
        <f aca="false">IF(TYPE(I96)=2,"",SUM(J96,-I96)+SUM(L96,-K96))</f>
        <v/>
      </c>
      <c r="N96" s="36" t="str">
        <f aca="false">IF(WEEKDAY(B96,11)=7,SUM(M90:M96),"")</f>
        <v/>
      </c>
      <c r="O96" s="45" t="n">
        <v>21.75</v>
      </c>
      <c r="P96" s="46" t="n">
        <v>24</v>
      </c>
      <c r="Q96" s="46" t="n">
        <v>0</v>
      </c>
      <c r="R96" s="47" t="n">
        <v>7.25</v>
      </c>
      <c r="S96" s="43" t="n">
        <f aca="false">IF(TYPE(O96)=2,"",SUM(P96,-O96)+SUM(R96,-Q96))</f>
        <v>9.5</v>
      </c>
      <c r="T96" s="44" t="str">
        <f aca="false">IF(WEEKDAY($B96,11)=7,SUM(S90:S96),"")</f>
        <v/>
      </c>
      <c r="U96" s="51" t="s">
        <v>19</v>
      </c>
      <c r="V96" s="41"/>
      <c r="W96" s="41"/>
      <c r="X96" s="42" t="s">
        <v>19</v>
      </c>
      <c r="Y96" s="43" t="str">
        <f aca="false">IF(TYPE(U96)=2,"",SUM(V96,-U96)+SUM(X96,-W96))</f>
        <v/>
      </c>
      <c r="Z96" s="44" t="str">
        <f aca="false">IF(WEEKDAY($B96,11)=7,SUM(Y90:Y96),"")</f>
        <v/>
      </c>
      <c r="AA96" s="32" t="s">
        <v>16</v>
      </c>
      <c r="AB96" s="41"/>
      <c r="AC96" s="41"/>
      <c r="AD96" s="42" t="s">
        <v>16</v>
      </c>
      <c r="AE96" s="43" t="str">
        <f aca="false">IF(TYPE(AA96)=2,"",SUM(AB96,-AA96)+SUM(AD96,-AC96))</f>
        <v/>
      </c>
      <c r="AF96" s="44" t="str">
        <f aca="false">IF(WEEKDAY($B96,11)=7,SUM(AE90:AE96),"")</f>
        <v/>
      </c>
      <c r="AH96" s="28" t="n">
        <f aca="false">COUNTIF(C96:AD96,"21,75")</f>
        <v>2</v>
      </c>
    </row>
    <row r="97" customFormat="false" ht="13.8" hidden="false" customHeight="false" outlineLevel="0" collapsed="false">
      <c r="A97" s="30"/>
      <c r="B97" s="31" t="n">
        <v>43924</v>
      </c>
      <c r="C97" s="32" t="s">
        <v>15</v>
      </c>
      <c r="D97" s="41"/>
      <c r="E97" s="41"/>
      <c r="F97" s="42" t="s">
        <v>15</v>
      </c>
      <c r="G97" s="35" t="str">
        <f aca="false">IF(TYPE(C97)=2,"",SUM(D97,-C97)+SUM(F97,-E97))</f>
        <v/>
      </c>
      <c r="H97" s="36" t="str">
        <f aca="false">IF(WEEKDAY(B97,11)=7,SUM(G91:G97),"")</f>
        <v/>
      </c>
      <c r="I97" s="32" t="s">
        <v>16</v>
      </c>
      <c r="J97" s="41"/>
      <c r="K97" s="41"/>
      <c r="L97" s="42" t="s">
        <v>16</v>
      </c>
      <c r="M97" s="35" t="str">
        <f aca="false">IF(TYPE(I97)=2,"",SUM(J97,-I97)+SUM(L97,-K97))</f>
        <v/>
      </c>
      <c r="N97" s="36" t="str">
        <f aca="false">IF(WEEKDAY(B97,11)=7,SUM(M91:M97),"")</f>
        <v/>
      </c>
      <c r="O97" s="45" t="n">
        <v>21.75</v>
      </c>
      <c r="P97" s="46" t="n">
        <v>24</v>
      </c>
      <c r="Q97" s="46" t="n">
        <v>0</v>
      </c>
      <c r="R97" s="47" t="n">
        <v>7.25</v>
      </c>
      <c r="S97" s="43" t="n">
        <f aca="false">IF(TYPE(O97)=2,"",SUM(P97,-O97)+SUM(R97,-Q97))</f>
        <v>9.5</v>
      </c>
      <c r="T97" s="44" t="str">
        <f aca="false">IF(WEEKDAY($B97,11)=7,SUM(S91:S97),"")</f>
        <v/>
      </c>
      <c r="U97" s="32" t="s">
        <v>15</v>
      </c>
      <c r="V97" s="41"/>
      <c r="W97" s="41"/>
      <c r="X97" s="42" t="s">
        <v>15</v>
      </c>
      <c r="Y97" s="43" t="str">
        <f aca="false">IF(TYPE(U97)=2,"",SUM(V97,-U97)+SUM(X97,-W97))</f>
        <v/>
      </c>
      <c r="Z97" s="44" t="str">
        <f aca="false">IF(WEEKDAY($B97,11)=7,SUM(Y91:Y97),"")</f>
        <v/>
      </c>
      <c r="AA97" s="45" t="n">
        <v>21.75</v>
      </c>
      <c r="AB97" s="46" t="n">
        <v>24</v>
      </c>
      <c r="AC97" s="46" t="n">
        <v>0</v>
      </c>
      <c r="AD97" s="47" t="n">
        <v>7.25</v>
      </c>
      <c r="AE97" s="43" t="n">
        <f aca="false">IF(TYPE(AA97)=2,"",SUM(AB97,-AA97)+SUM(AD97,-AC97))</f>
        <v>9.5</v>
      </c>
      <c r="AF97" s="44" t="str">
        <f aca="false">IF(WEEKDAY($B97,11)=7,SUM(AE91:AE97),"")</f>
        <v/>
      </c>
      <c r="AH97" s="28" t="n">
        <f aca="false">COUNTIF(C97:AD97,"21,75")</f>
        <v>2</v>
      </c>
    </row>
    <row r="98" customFormat="false" ht="13.8" hidden="false" customHeight="false" outlineLevel="0" collapsed="false">
      <c r="A98" s="30"/>
      <c r="B98" s="31" t="n">
        <v>43925</v>
      </c>
      <c r="C98" s="32" t="s">
        <v>14</v>
      </c>
      <c r="D98" s="41"/>
      <c r="E98" s="41"/>
      <c r="F98" s="42" t="s">
        <v>14</v>
      </c>
      <c r="G98" s="35" t="str">
        <f aca="false">IF(TYPE(C98)=2,"",SUM(D98,-C98)+SUM(F98,-E98))</f>
        <v/>
      </c>
      <c r="H98" s="36" t="str">
        <f aca="false">IF(WEEKDAY(B98,11)=7,SUM(G92:G98),"")</f>
        <v/>
      </c>
      <c r="I98" s="49" t="n">
        <v>21.75</v>
      </c>
      <c r="J98" s="83" t="n">
        <v>24</v>
      </c>
      <c r="K98" s="83" t="n">
        <v>0</v>
      </c>
      <c r="L98" s="39" t="n">
        <v>7.25</v>
      </c>
      <c r="M98" s="35" t="n">
        <f aca="false">IF(TYPE(I98)=2,"",SUM(J98,-I98)+SUM(L98,-K98))</f>
        <v>9.5</v>
      </c>
      <c r="N98" s="36" t="str">
        <f aca="false">IF(WEEKDAY(B98,11)=7,SUM(M92:M98),"")</f>
        <v/>
      </c>
      <c r="O98" s="32" t="s">
        <v>14</v>
      </c>
      <c r="P98" s="41"/>
      <c r="Q98" s="41"/>
      <c r="R98" s="42" t="s">
        <v>14</v>
      </c>
      <c r="S98" s="43" t="str">
        <f aca="false">IF(TYPE(O98)=2,"",SUM(P98,-O98)+SUM(R98,-Q98))</f>
        <v/>
      </c>
      <c r="T98" s="44" t="str">
        <f aca="false">IF(WEEKDAY($B98,11)=7,SUM(S92:S98),"")</f>
        <v/>
      </c>
      <c r="U98" s="32" t="s">
        <v>14</v>
      </c>
      <c r="V98" s="41"/>
      <c r="W98" s="41"/>
      <c r="X98" s="42" t="s">
        <v>14</v>
      </c>
      <c r="Y98" s="43" t="str">
        <f aca="false">IF(TYPE(U98)=2,"",SUM(V98,-U98)+SUM(X98,-W98))</f>
        <v/>
      </c>
      <c r="Z98" s="44" t="str">
        <f aca="false">IF(WEEKDAY($B98,11)=7,SUM(Y92:Y98),"")</f>
        <v/>
      </c>
      <c r="AA98" s="45" t="n">
        <v>21.75</v>
      </c>
      <c r="AB98" s="46" t="n">
        <v>24</v>
      </c>
      <c r="AC98" s="46" t="n">
        <v>0</v>
      </c>
      <c r="AD98" s="47" t="n">
        <v>7.25</v>
      </c>
      <c r="AE98" s="43" t="n">
        <f aca="false">IF(TYPE(AA98)=2,"",SUM(AB98,-AA98)+SUM(AD98,-AC98))</f>
        <v>9.5</v>
      </c>
      <c r="AF98" s="44" t="str">
        <f aca="false">IF(WEEKDAY($B98,11)=7,SUM(AE92:AE98),"")</f>
        <v/>
      </c>
      <c r="AH98" s="28" t="n">
        <f aca="false">COUNTIF(C98:AD98,"21,75")</f>
        <v>2</v>
      </c>
    </row>
    <row r="99" customFormat="false" ht="13.8" hidden="false" customHeight="false" outlineLevel="0" collapsed="false">
      <c r="A99" s="30"/>
      <c r="B99" s="85" t="n">
        <v>43926</v>
      </c>
      <c r="C99" s="66" t="s">
        <v>16</v>
      </c>
      <c r="D99" s="63"/>
      <c r="E99" s="63"/>
      <c r="F99" s="62" t="s">
        <v>16</v>
      </c>
      <c r="G99" s="58" t="str">
        <f aca="false">IF(TYPE(C99)=2,"",SUM(D99,-C99)+SUM(F99,-E99))</f>
        <v/>
      </c>
      <c r="H99" s="59" t="n">
        <f aca="false">IF(WEEKDAY(B99,11)=7,SUM(G93:G99),"")</f>
        <v>19</v>
      </c>
      <c r="I99" s="55" t="n">
        <v>21.75</v>
      </c>
      <c r="J99" s="86" t="n">
        <v>24</v>
      </c>
      <c r="K99" s="86" t="n">
        <v>0</v>
      </c>
      <c r="L99" s="81" t="n">
        <v>7.25</v>
      </c>
      <c r="M99" s="58" t="n">
        <f aca="false">IF(TYPE(I99)=2,"",SUM(J99,-I99)+SUM(L99,-K99))</f>
        <v>9.5</v>
      </c>
      <c r="N99" s="59" t="n">
        <f aca="false">IF(WEEKDAY(B99,11)=7,SUM(M93:M99),"")</f>
        <v>38</v>
      </c>
      <c r="O99" s="66" t="s">
        <v>16</v>
      </c>
      <c r="P99" s="63"/>
      <c r="Q99" s="63"/>
      <c r="R99" s="62" t="s">
        <v>16</v>
      </c>
      <c r="S99" s="64" t="str">
        <f aca="false">IF(TYPE(O99)=2,"",SUM(P99,-O99)+SUM(R99,-Q99))</f>
        <v/>
      </c>
      <c r="T99" s="65" t="n">
        <f aca="false">IF(WEEKDAY($B99,11)=7,SUM(S93:S99),"")</f>
        <v>19</v>
      </c>
      <c r="U99" s="66" t="s">
        <v>16</v>
      </c>
      <c r="V99" s="63"/>
      <c r="W99" s="63"/>
      <c r="X99" s="62" t="s">
        <v>16</v>
      </c>
      <c r="Y99" s="64" t="str">
        <f aca="false">IF(TYPE(U99)=2,"",SUM(V99,-U99)+SUM(X99,-W99))</f>
        <v/>
      </c>
      <c r="Z99" s="65" t="n">
        <f aca="false">IF(WEEKDAY($B99,11)=7,SUM(Y93:Y99),"")</f>
        <v>28.5</v>
      </c>
      <c r="AA99" s="67" t="n">
        <v>21.75</v>
      </c>
      <c r="AB99" s="68" t="n">
        <v>24</v>
      </c>
      <c r="AC99" s="68" t="n">
        <v>0</v>
      </c>
      <c r="AD99" s="69" t="n">
        <v>7.25</v>
      </c>
      <c r="AE99" s="64" t="n">
        <f aca="false">IF(TYPE(AA99)=2,"",SUM(AB99,-AA99)+SUM(AD99,-AC99))</f>
        <v>9.5</v>
      </c>
      <c r="AF99" s="65" t="n">
        <f aca="false">IF(WEEKDAY($B99,11)=7,SUM(AE93:AE99),"")</f>
        <v>28.5</v>
      </c>
      <c r="AH99" s="28" t="n">
        <f aca="false">COUNTIF(C99:AD99,"21,75")</f>
        <v>2</v>
      </c>
    </row>
    <row r="100" customFormat="false" ht="13.8" hidden="false" customHeight="false" outlineLevel="0" collapsed="false">
      <c r="A100" s="30"/>
      <c r="B100" s="12" t="n">
        <v>43927</v>
      </c>
      <c r="C100" s="13" t="s">
        <v>15</v>
      </c>
      <c r="D100" s="26"/>
      <c r="E100" s="26"/>
      <c r="F100" s="27" t="s">
        <v>15</v>
      </c>
      <c r="G100" s="16" t="str">
        <f aca="false">IF(TYPE(C100)=2,"",SUM(D100,-C100)+SUM(F100,-E100))</f>
        <v/>
      </c>
      <c r="H100" s="17" t="str">
        <f aca="false">IF(WEEKDAY(B100,11)=7,SUM(G94:G100),"")</f>
        <v/>
      </c>
      <c r="I100" s="70" t="n">
        <v>21.75</v>
      </c>
      <c r="J100" s="82" t="n">
        <v>24</v>
      </c>
      <c r="K100" s="82" t="n">
        <v>0</v>
      </c>
      <c r="L100" s="20" t="n">
        <v>7.25</v>
      </c>
      <c r="M100" s="16" t="n">
        <f aca="false">IF(TYPE(I100)=2,"",SUM(J100,-I100)+SUM(L100,-K100))</f>
        <v>9.5</v>
      </c>
      <c r="N100" s="17" t="str">
        <f aca="false">IF(WEEKDAY(B100,11)=7,SUM(M94:M100),"")</f>
        <v/>
      </c>
      <c r="O100" s="13" t="s">
        <v>15</v>
      </c>
      <c r="P100" s="26"/>
      <c r="Q100" s="26"/>
      <c r="R100" s="27" t="s">
        <v>15</v>
      </c>
      <c r="S100" s="24" t="str">
        <f aca="false">IF(TYPE(O100)=2,"",SUM(P100,-O100)+SUM(R100,-Q100))</f>
        <v/>
      </c>
      <c r="T100" s="25" t="str">
        <f aca="false">IF(WEEKDAY($B100,11)=7,SUM(S94:S100),"")</f>
        <v/>
      </c>
      <c r="U100" s="73" t="n">
        <v>21.75</v>
      </c>
      <c r="V100" s="22" t="n">
        <v>24</v>
      </c>
      <c r="W100" s="22" t="n">
        <v>0</v>
      </c>
      <c r="X100" s="23" t="n">
        <v>7.25</v>
      </c>
      <c r="Y100" s="24" t="n">
        <f aca="false">IF(TYPE(U100)=2,"",SUM(V100,-U100)+SUM(X100,-W100))</f>
        <v>9.5</v>
      </c>
      <c r="Z100" s="25" t="str">
        <f aca="false">IF(WEEKDAY($B100,11)=7,SUM(Y94:Y100),"")</f>
        <v/>
      </c>
      <c r="AA100" s="13" t="s">
        <v>15</v>
      </c>
      <c r="AB100" s="26"/>
      <c r="AC100" s="26"/>
      <c r="AD100" s="27" t="s">
        <v>15</v>
      </c>
      <c r="AE100" s="24" t="str">
        <f aca="false">IF(TYPE(AA100)=2,"",SUM(AB100,-AA100)+SUM(AD100,-AC100))</f>
        <v/>
      </c>
      <c r="AF100" s="25" t="str">
        <f aca="false">IF(WEEKDAY($B100,11)=7,SUM(AE94:AE100),"")</f>
        <v/>
      </c>
      <c r="AH100" s="28" t="n">
        <f aca="false">COUNTIF(C100:AD100,"21,75")</f>
        <v>2</v>
      </c>
    </row>
    <row r="101" customFormat="false" ht="13.8" hidden="false" customHeight="false" outlineLevel="0" collapsed="false">
      <c r="A101" s="30"/>
      <c r="B101" s="31" t="n">
        <v>43928</v>
      </c>
      <c r="C101" s="49" t="n">
        <v>21.75</v>
      </c>
      <c r="D101" s="83" t="n">
        <v>24</v>
      </c>
      <c r="E101" s="83" t="n">
        <v>0</v>
      </c>
      <c r="F101" s="39" t="n">
        <v>7.25</v>
      </c>
      <c r="G101" s="35" t="n">
        <f aca="false">IF(TYPE(C101)=2,"",SUM(D101,-C101)+SUM(F101,-E101))</f>
        <v>9.5</v>
      </c>
      <c r="H101" s="36" t="str">
        <f aca="false">IF(WEEKDAY(B101,11)=7,SUM(G95:G101),"")</f>
        <v/>
      </c>
      <c r="I101" s="32" t="s">
        <v>15</v>
      </c>
      <c r="J101" s="41"/>
      <c r="K101" s="41"/>
      <c r="L101" s="42" t="s">
        <v>15</v>
      </c>
      <c r="M101" s="35" t="str">
        <f aca="false">IF(TYPE(I101)=2,"",SUM(J101,-I101)+SUM(L101,-K101))</f>
        <v/>
      </c>
      <c r="N101" s="36" t="str">
        <f aca="false">IF(WEEKDAY(B101,11)=7,SUM(M95:M101),"")</f>
        <v/>
      </c>
      <c r="O101" s="32" t="s">
        <v>15</v>
      </c>
      <c r="P101" s="41"/>
      <c r="Q101" s="41"/>
      <c r="R101" s="42" t="s">
        <v>15</v>
      </c>
      <c r="S101" s="43" t="str">
        <f aca="false">IF(TYPE(O101)=2,"",SUM(P101,-O101)+SUM(R101,-Q101))</f>
        <v/>
      </c>
      <c r="T101" s="44" t="str">
        <f aca="false">IF(WEEKDAY($B101,11)=7,SUM(S95:S101),"")</f>
        <v/>
      </c>
      <c r="U101" s="45" t="n">
        <v>21.75</v>
      </c>
      <c r="V101" s="46" t="n">
        <v>24</v>
      </c>
      <c r="W101" s="46" t="n">
        <v>0</v>
      </c>
      <c r="X101" s="47" t="n">
        <v>7.25</v>
      </c>
      <c r="Y101" s="43" t="n">
        <f aca="false">IF(TYPE(U101)=2,"",SUM(V101,-U101)+SUM(X101,-W101))</f>
        <v>9.5</v>
      </c>
      <c r="Z101" s="44" t="str">
        <f aca="false">IF(WEEKDAY($B101,11)=7,SUM(Y95:Y101),"")</f>
        <v/>
      </c>
      <c r="AA101" s="32" t="s">
        <v>15</v>
      </c>
      <c r="AB101" s="41"/>
      <c r="AC101" s="41"/>
      <c r="AD101" s="42" t="s">
        <v>15</v>
      </c>
      <c r="AE101" s="43" t="str">
        <f aca="false">IF(TYPE(AA101)=2,"",SUM(AB101,-AA101)+SUM(AD101,-AC101))</f>
        <v/>
      </c>
      <c r="AF101" s="44" t="str">
        <f aca="false">IF(WEEKDAY($B101,11)=7,SUM(AE95:AE101),"")</f>
        <v/>
      </c>
      <c r="AH101" s="28" t="n">
        <f aca="false">COUNTIF(C101:AD101,"21,75")</f>
        <v>2</v>
      </c>
    </row>
    <row r="102" customFormat="false" ht="13.8" hidden="false" customHeight="false" outlineLevel="0" collapsed="false">
      <c r="A102" s="30"/>
      <c r="B102" s="31" t="n">
        <v>43929</v>
      </c>
      <c r="C102" s="49" t="n">
        <v>21.75</v>
      </c>
      <c r="D102" s="83" t="n">
        <v>24</v>
      </c>
      <c r="E102" s="83" t="n">
        <v>0</v>
      </c>
      <c r="F102" s="39" t="n">
        <v>7.25</v>
      </c>
      <c r="G102" s="35" t="n">
        <f aca="false">IF(TYPE(C102)=2,"",SUM(D102,-C102)+SUM(F102,-E102))</f>
        <v>9.5</v>
      </c>
      <c r="H102" s="36" t="str">
        <f aca="false">IF(WEEKDAY(B102,11)=7,SUM(G96:G102),"")</f>
        <v/>
      </c>
      <c r="I102" s="32" t="s">
        <v>15</v>
      </c>
      <c r="J102" s="41"/>
      <c r="K102" s="41"/>
      <c r="L102" s="42" t="s">
        <v>15</v>
      </c>
      <c r="M102" s="35" t="str">
        <f aca="false">IF(TYPE(I102)=2,"",SUM(J102,-I102)+SUM(L102,-K102))</f>
        <v/>
      </c>
      <c r="N102" s="36" t="str">
        <f aca="false">IF(WEEKDAY(B102,11)=7,SUM(M96:M102),"")</f>
        <v/>
      </c>
      <c r="O102" s="32" t="s">
        <v>14</v>
      </c>
      <c r="P102" s="41"/>
      <c r="Q102" s="41"/>
      <c r="R102" s="42" t="s">
        <v>14</v>
      </c>
      <c r="S102" s="43" t="str">
        <f aca="false">IF(TYPE(O102)=2,"",SUM(P102,-O102)+SUM(R102,-Q102))</f>
        <v/>
      </c>
      <c r="T102" s="44" t="str">
        <f aca="false">IF(WEEKDAY($B102,11)=7,SUM(S96:S102),"")</f>
        <v/>
      </c>
      <c r="U102" s="32" t="s">
        <v>14</v>
      </c>
      <c r="V102" s="41"/>
      <c r="W102" s="41"/>
      <c r="X102" s="42" t="s">
        <v>14</v>
      </c>
      <c r="Y102" s="43" t="str">
        <f aca="false">IF(TYPE(U102)=2,"",SUM(V102,-U102)+SUM(X102,-W102))</f>
        <v/>
      </c>
      <c r="Z102" s="44" t="str">
        <f aca="false">IF(WEEKDAY($B102,11)=7,SUM(Y96:Y102),"")</f>
        <v/>
      </c>
      <c r="AA102" s="45" t="n">
        <v>21.75</v>
      </c>
      <c r="AB102" s="46" t="n">
        <v>24</v>
      </c>
      <c r="AC102" s="46" t="n">
        <v>0</v>
      </c>
      <c r="AD102" s="47" t="n">
        <v>7.25</v>
      </c>
      <c r="AE102" s="43" t="n">
        <f aca="false">IF(TYPE(AA102)=2,"",SUM(AB102,-AA102)+SUM(AD102,-AC102))</f>
        <v>9.5</v>
      </c>
      <c r="AF102" s="44" t="str">
        <f aca="false">IF(WEEKDAY($B102,11)=7,SUM(AE96:AE102),"")</f>
        <v/>
      </c>
      <c r="AH102" s="28" t="n">
        <f aca="false">COUNTIF(C102:AD102,"21,75")</f>
        <v>2</v>
      </c>
    </row>
    <row r="103" customFormat="false" ht="13.8" hidden="false" customHeight="false" outlineLevel="0" collapsed="false">
      <c r="A103" s="30"/>
      <c r="B103" s="31" t="n">
        <v>43930</v>
      </c>
      <c r="C103" s="49" t="n">
        <v>21.75</v>
      </c>
      <c r="D103" s="83" t="n">
        <v>24</v>
      </c>
      <c r="E103" s="83" t="n">
        <v>0</v>
      </c>
      <c r="F103" s="39" t="n">
        <v>7.25</v>
      </c>
      <c r="G103" s="35" t="n">
        <f aca="false">IF(TYPE(C103)=2,"",SUM(D103,-C103)+SUM(F103,-E103))</f>
        <v>9.5</v>
      </c>
      <c r="H103" s="36" t="str">
        <f aca="false">IF(WEEKDAY(B103,11)=7,SUM(G97:G103),"")</f>
        <v/>
      </c>
      <c r="I103" s="32" t="s">
        <v>15</v>
      </c>
      <c r="J103" s="41"/>
      <c r="K103" s="41"/>
      <c r="L103" s="42" t="s">
        <v>15</v>
      </c>
      <c r="M103" s="35" t="str">
        <f aca="false">IF(TYPE(I103)=2,"",SUM(J103,-I103)+SUM(L103,-K103))</f>
        <v/>
      </c>
      <c r="N103" s="36" t="str">
        <f aca="false">IF(WEEKDAY(B103,11)=7,SUM(M97:M103),"")</f>
        <v/>
      </c>
      <c r="O103" s="32" t="s">
        <v>16</v>
      </c>
      <c r="P103" s="41"/>
      <c r="Q103" s="41"/>
      <c r="R103" s="42" t="s">
        <v>16</v>
      </c>
      <c r="S103" s="43" t="str">
        <f aca="false">IF(TYPE(O103)=2,"",SUM(P103,-O103)+SUM(R103,-Q103))</f>
        <v/>
      </c>
      <c r="T103" s="44" t="str">
        <f aca="false">IF(WEEKDAY($B103,11)=7,SUM(S97:S103),"")</f>
        <v/>
      </c>
      <c r="U103" s="32" t="s">
        <v>16</v>
      </c>
      <c r="V103" s="41"/>
      <c r="W103" s="41"/>
      <c r="X103" s="42" t="s">
        <v>16</v>
      </c>
      <c r="Y103" s="43" t="str">
        <f aca="false">IF(TYPE(U103)=2,"",SUM(V103,-U103)+SUM(X103,-W103))</f>
        <v/>
      </c>
      <c r="Z103" s="44" t="str">
        <f aca="false">IF(WEEKDAY($B103,11)=7,SUM(Y97:Y103),"")</f>
        <v/>
      </c>
      <c r="AA103" s="45" t="n">
        <v>21.75</v>
      </c>
      <c r="AB103" s="46" t="n">
        <v>24</v>
      </c>
      <c r="AC103" s="46" t="n">
        <v>0</v>
      </c>
      <c r="AD103" s="47" t="n">
        <v>7.25</v>
      </c>
      <c r="AE103" s="43" t="n">
        <f aca="false">IF(TYPE(AA103)=2,"",SUM(AB103,-AA103)+SUM(AD103,-AC103))</f>
        <v>9.5</v>
      </c>
      <c r="AF103" s="44" t="str">
        <f aca="false">IF(WEEKDAY($B103,11)=7,SUM(AE97:AE103),"")</f>
        <v/>
      </c>
      <c r="AH103" s="28" t="n">
        <f aca="false">COUNTIF(C103:AD103,"21,75")</f>
        <v>2</v>
      </c>
    </row>
    <row r="104" customFormat="false" ht="13.8" hidden="false" customHeight="false" outlineLevel="0" collapsed="false">
      <c r="A104" s="30"/>
      <c r="B104" s="31" t="n">
        <v>43931</v>
      </c>
      <c r="C104" s="32" t="s">
        <v>15</v>
      </c>
      <c r="D104" s="41"/>
      <c r="E104" s="41"/>
      <c r="F104" s="42" t="s">
        <v>15</v>
      </c>
      <c r="G104" s="35" t="str">
        <f aca="false">IF(TYPE(C104)=2,"",SUM(D104,-C104)+SUM(F104,-E104))</f>
        <v/>
      </c>
      <c r="H104" s="36" t="str">
        <f aca="false">IF(WEEKDAY(B104,11)=7,SUM(G98:G104),"")</f>
        <v/>
      </c>
      <c r="I104" s="51" t="s">
        <v>19</v>
      </c>
      <c r="J104" s="41"/>
      <c r="K104" s="41"/>
      <c r="L104" s="42" t="s">
        <v>19</v>
      </c>
      <c r="M104" s="35" t="str">
        <f aca="false">IF(TYPE(I104)=2,"",SUM(J104,-I104)+SUM(L104,-K104))</f>
        <v/>
      </c>
      <c r="N104" s="36" t="str">
        <f aca="false">IF(WEEKDAY(B104,11)=7,SUM(M98:M104),"")</f>
        <v/>
      </c>
      <c r="O104" s="45" t="n">
        <v>21.75</v>
      </c>
      <c r="P104" s="46" t="n">
        <v>24</v>
      </c>
      <c r="Q104" s="46" t="n">
        <v>0</v>
      </c>
      <c r="R104" s="47" t="n">
        <v>7.25</v>
      </c>
      <c r="S104" s="43" t="n">
        <f aca="false">IF(TYPE(O104)=2,"",SUM(P104,-O104)+SUM(R104,-Q104))</f>
        <v>9.5</v>
      </c>
      <c r="T104" s="44" t="str">
        <f aca="false">IF(WEEKDAY($B104,11)=7,SUM(S98:S104),"")</f>
        <v/>
      </c>
      <c r="U104" s="45" t="n">
        <v>21.75</v>
      </c>
      <c r="V104" s="46" t="n">
        <v>24</v>
      </c>
      <c r="W104" s="46" t="n">
        <v>0</v>
      </c>
      <c r="X104" s="47" t="n">
        <v>7.25</v>
      </c>
      <c r="Y104" s="43" t="n">
        <f aca="false">IF(TYPE(U104)=2,"",SUM(V104,-U104)+SUM(X104,-W104))</f>
        <v>9.5</v>
      </c>
      <c r="Z104" s="44" t="str">
        <f aca="false">IF(WEEKDAY($B104,11)=7,SUM(Y98:Y104),"")</f>
        <v/>
      </c>
      <c r="AA104" s="32" t="s">
        <v>15</v>
      </c>
      <c r="AB104" s="41"/>
      <c r="AC104" s="41"/>
      <c r="AD104" s="42" t="s">
        <v>15</v>
      </c>
      <c r="AE104" s="43" t="str">
        <f aca="false">IF(TYPE(AA104)=2,"",SUM(AB104,-AA104)+SUM(AD104,-AC104))</f>
        <v/>
      </c>
      <c r="AF104" s="44" t="str">
        <f aca="false">IF(WEEKDAY($B104,11)=7,SUM(AE98:AE104),"")</f>
        <v/>
      </c>
      <c r="AH104" s="28" t="n">
        <f aca="false">COUNTIF(C104:AD104,"21,75")</f>
        <v>2</v>
      </c>
    </row>
    <row r="105" customFormat="false" ht="13.8" hidden="false" customHeight="false" outlineLevel="0" collapsed="false">
      <c r="A105" s="30"/>
      <c r="B105" s="31" t="n">
        <v>43932</v>
      </c>
      <c r="C105" s="32" t="s">
        <v>14</v>
      </c>
      <c r="D105" s="41"/>
      <c r="E105" s="41"/>
      <c r="F105" s="42" t="s">
        <v>14</v>
      </c>
      <c r="G105" s="35" t="str">
        <f aca="false">IF(TYPE(C105)=2,"",SUM(D105,-C105)+SUM(F105,-E105))</f>
        <v/>
      </c>
      <c r="H105" s="36" t="str">
        <f aca="false">IF(WEEKDAY(B105,11)=7,SUM(G99:G105),"")</f>
        <v/>
      </c>
      <c r="I105" s="32" t="s">
        <v>14</v>
      </c>
      <c r="J105" s="41"/>
      <c r="K105" s="41"/>
      <c r="L105" s="42" t="s">
        <v>14</v>
      </c>
      <c r="M105" s="35" t="str">
        <f aca="false">IF(TYPE(I105)=2,"",SUM(J105,-I105)+SUM(L105,-K105))</f>
        <v/>
      </c>
      <c r="N105" s="36" t="str">
        <f aca="false">IF(WEEKDAY(B105,11)=7,SUM(M99:M105),"")</f>
        <v/>
      </c>
      <c r="O105" s="45" t="n">
        <v>21.75</v>
      </c>
      <c r="P105" s="46" t="n">
        <v>24</v>
      </c>
      <c r="Q105" s="46" t="n">
        <v>0</v>
      </c>
      <c r="R105" s="47" t="n">
        <v>7.25</v>
      </c>
      <c r="S105" s="43" t="n">
        <f aca="false">IF(TYPE(O105)=2,"",SUM(P105,-O105)+SUM(R105,-Q105))</f>
        <v>9.5</v>
      </c>
      <c r="T105" s="44" t="str">
        <f aca="false">IF(WEEKDAY($B105,11)=7,SUM(S99:S105),"")</f>
        <v/>
      </c>
      <c r="U105" s="45" t="n">
        <v>21.75</v>
      </c>
      <c r="V105" s="46" t="n">
        <v>24</v>
      </c>
      <c r="W105" s="46" t="n">
        <v>0</v>
      </c>
      <c r="X105" s="47" t="n">
        <v>7.25</v>
      </c>
      <c r="Y105" s="43" t="n">
        <f aca="false">IF(TYPE(U105)=2,"",SUM(V105,-U105)+SUM(X105,-W105))</f>
        <v>9.5</v>
      </c>
      <c r="Z105" s="44" t="str">
        <f aca="false">IF(WEEKDAY($B105,11)=7,SUM(Y99:Y105),"")</f>
        <v/>
      </c>
      <c r="AA105" s="32" t="s">
        <v>14</v>
      </c>
      <c r="AB105" s="41"/>
      <c r="AC105" s="41"/>
      <c r="AD105" s="42" t="s">
        <v>14</v>
      </c>
      <c r="AE105" s="43" t="str">
        <f aca="false">IF(TYPE(AA105)=2,"",SUM(AB105,-AA105)+SUM(AD105,-AC105))</f>
        <v/>
      </c>
      <c r="AF105" s="44" t="str">
        <f aca="false">IF(WEEKDAY($B105,11)=7,SUM(AE99:AE105),"")</f>
        <v/>
      </c>
      <c r="AH105" s="28" t="n">
        <f aca="false">COUNTIF(C105:AD105,"21,75")</f>
        <v>2</v>
      </c>
    </row>
    <row r="106" customFormat="false" ht="13.8" hidden="false" customHeight="false" outlineLevel="0" collapsed="false">
      <c r="A106" s="87"/>
      <c r="B106" s="88" t="n">
        <v>43933</v>
      </c>
      <c r="C106" s="66" t="s">
        <v>16</v>
      </c>
      <c r="D106" s="63"/>
      <c r="E106" s="63"/>
      <c r="F106" s="62" t="s">
        <v>16</v>
      </c>
      <c r="G106" s="58" t="str">
        <f aca="false">IF(TYPE(C106)=2,"",SUM(D106,-C106)+SUM(F106,-E106))</f>
        <v/>
      </c>
      <c r="H106" s="59" t="n">
        <f aca="false">IF(WEEKDAY(B106,11)=7,SUM(G100:G106),"")</f>
        <v>28.5</v>
      </c>
      <c r="I106" s="66" t="s">
        <v>16</v>
      </c>
      <c r="J106" s="63"/>
      <c r="K106" s="63"/>
      <c r="L106" s="62" t="s">
        <v>16</v>
      </c>
      <c r="M106" s="58" t="str">
        <f aca="false">IF(TYPE(I106)=2,"",SUM(J106,-I106)+SUM(L106,-K106))</f>
        <v/>
      </c>
      <c r="N106" s="59" t="n">
        <f aca="false">IF(WEEKDAY(B106,11)=7,SUM(M100:M106),"")</f>
        <v>9.5</v>
      </c>
      <c r="O106" s="67" t="n">
        <v>21.75</v>
      </c>
      <c r="P106" s="68" t="n">
        <v>24</v>
      </c>
      <c r="Q106" s="68" t="n">
        <v>0</v>
      </c>
      <c r="R106" s="69" t="n">
        <v>7.25</v>
      </c>
      <c r="S106" s="64" t="n">
        <f aca="false">IF(TYPE(O106)=2,"",SUM(P106,-O106)+SUM(R106,-Q106))</f>
        <v>9.5</v>
      </c>
      <c r="T106" s="65" t="n">
        <f aca="false">IF(WEEKDAY($B106,11)=7,SUM(S100:S106),"")</f>
        <v>28.5</v>
      </c>
      <c r="U106" s="67" t="n">
        <v>21.75</v>
      </c>
      <c r="V106" s="68" t="n">
        <v>24</v>
      </c>
      <c r="W106" s="68" t="n">
        <v>0</v>
      </c>
      <c r="X106" s="69" t="n">
        <v>7.25</v>
      </c>
      <c r="Y106" s="64" t="n">
        <f aca="false">IF(TYPE(U106)=2,"",SUM(V106,-U106)+SUM(X106,-W106))</f>
        <v>9.5</v>
      </c>
      <c r="Z106" s="65" t="n">
        <f aca="false">IF(WEEKDAY($B106,11)=7,SUM(Y100:Y106),"")</f>
        <v>47.5</v>
      </c>
      <c r="AA106" s="66" t="s">
        <v>16</v>
      </c>
      <c r="AB106" s="63"/>
      <c r="AC106" s="63"/>
      <c r="AD106" s="62" t="s">
        <v>16</v>
      </c>
      <c r="AE106" s="64" t="str">
        <f aca="false">IF(TYPE(AA106)=2,"",SUM(AB106,-AA106)+SUM(AD106,-AC106))</f>
        <v/>
      </c>
      <c r="AF106" s="65" t="n">
        <f aca="false">IF(WEEKDAY($B106,11)=7,SUM(AE100:AE106),"")</f>
        <v>19</v>
      </c>
      <c r="AH106" s="28" t="n">
        <f aca="false">COUNTIF(C106:AD106,"21,75")</f>
        <v>2</v>
      </c>
    </row>
    <row r="107" customFormat="false" ht="13.8" hidden="false" customHeight="false" outlineLevel="0" collapsed="false">
      <c r="A107" s="30" t="n">
        <v>4</v>
      </c>
      <c r="B107" s="12" t="n">
        <v>43934</v>
      </c>
      <c r="C107" s="74" t="s">
        <v>19</v>
      </c>
      <c r="D107" s="26"/>
      <c r="E107" s="26"/>
      <c r="F107" s="27" t="s">
        <v>19</v>
      </c>
      <c r="G107" s="16" t="str">
        <f aca="false">IF(TYPE(C107)=2,"",SUM(D107,-C107)+SUM(F107,-E107))</f>
        <v/>
      </c>
      <c r="H107" s="17" t="str">
        <f aca="false">IF(WEEKDAY(B107,11)=7,SUM(G101:G107),"")</f>
        <v/>
      </c>
      <c r="I107" s="70" t="n">
        <v>21.75</v>
      </c>
      <c r="J107" s="82" t="n">
        <v>24</v>
      </c>
      <c r="K107" s="82" t="n">
        <v>0</v>
      </c>
      <c r="L107" s="20" t="n">
        <v>7.25</v>
      </c>
      <c r="M107" s="16" t="n">
        <f aca="false">IF(TYPE(I107)=2,"",SUM(J107,-I107)+SUM(L107,-K107))</f>
        <v>9.5</v>
      </c>
      <c r="N107" s="17" t="str">
        <f aca="false">IF(WEEKDAY(B107,11)=7,SUM(M101:M107),"")</f>
        <v/>
      </c>
      <c r="O107" s="74" t="s">
        <v>19</v>
      </c>
      <c r="P107" s="26"/>
      <c r="Q107" s="26"/>
      <c r="R107" s="27" t="s">
        <v>19</v>
      </c>
      <c r="S107" s="24" t="str">
        <f aca="false">IF(TYPE(O107)=2,"",SUM(P107,-O107)+SUM(R107,-Q107))</f>
        <v/>
      </c>
      <c r="T107" s="25" t="str">
        <f aca="false">IF(WEEKDAY($B107,11)=7,SUM(S101:S107),"")</f>
        <v/>
      </c>
      <c r="U107" s="73" t="n">
        <v>21.75</v>
      </c>
      <c r="V107" s="22" t="n">
        <v>24</v>
      </c>
      <c r="W107" s="22" t="n">
        <v>0</v>
      </c>
      <c r="X107" s="23" t="n">
        <v>7.25</v>
      </c>
      <c r="Y107" s="24" t="n">
        <f aca="false">IF(TYPE(U107)=2,"",SUM(V107,-U107)+SUM(X107,-W107))</f>
        <v>9.5</v>
      </c>
      <c r="Z107" s="25" t="str">
        <f aca="false">IF(WEEKDAY($B107,11)=7,SUM(Y101:Y107),"")</f>
        <v/>
      </c>
      <c r="AA107" s="74" t="s">
        <v>19</v>
      </c>
      <c r="AB107" s="26"/>
      <c r="AC107" s="26"/>
      <c r="AD107" s="27" t="s">
        <v>19</v>
      </c>
      <c r="AE107" s="24" t="str">
        <f aca="false">IF(TYPE(AA107)=2,"",SUM(AB107,-AA107)+SUM(AD107,-AC107))</f>
        <v/>
      </c>
      <c r="AF107" s="25" t="str">
        <f aca="false">IF(WEEKDAY($B107,11)=7,SUM(AE101:AE107),"")</f>
        <v/>
      </c>
      <c r="AH107" s="28" t="n">
        <f aca="false">COUNTIF(C107:AD107,"21,75")</f>
        <v>2</v>
      </c>
    </row>
    <row r="108" customFormat="false" ht="13.8" hidden="false" customHeight="false" outlineLevel="0" collapsed="false">
      <c r="A108" s="91"/>
      <c r="B108" s="31" t="n">
        <v>43935</v>
      </c>
      <c r="C108" s="32" t="s">
        <v>15</v>
      </c>
      <c r="D108" s="41"/>
      <c r="E108" s="41"/>
      <c r="F108" s="42" t="s">
        <v>15</v>
      </c>
      <c r="G108" s="35" t="str">
        <f aca="false">IF(TYPE(C108)=2,"",SUM(D108,-C108)+SUM(F108,-E108))</f>
        <v/>
      </c>
      <c r="H108" s="36" t="str">
        <f aca="false">IF(WEEKDAY(B108,11)=7,SUM(G102:G108),"")</f>
        <v/>
      </c>
      <c r="I108" s="49" t="n">
        <v>21.75</v>
      </c>
      <c r="J108" s="83" t="n">
        <v>24</v>
      </c>
      <c r="K108" s="83" t="n">
        <v>0</v>
      </c>
      <c r="L108" s="39" t="n">
        <v>7.25</v>
      </c>
      <c r="M108" s="35" t="n">
        <f aca="false">IF(TYPE(I108)=2,"",SUM(J108,-I108)+SUM(L108,-K108))</f>
        <v>9.5</v>
      </c>
      <c r="N108" s="36" t="str">
        <f aca="false">IF(WEEKDAY(B108,11)=7,SUM(M102:M108),"")</f>
        <v/>
      </c>
      <c r="O108" s="45" t="n">
        <v>21.75</v>
      </c>
      <c r="P108" s="46" t="n">
        <v>24</v>
      </c>
      <c r="Q108" s="46" t="n">
        <v>0</v>
      </c>
      <c r="R108" s="47" t="n">
        <v>7.25</v>
      </c>
      <c r="S108" s="43" t="n">
        <f aca="false">IF(TYPE(O108)=2,"",SUM(P108,-O108)+SUM(R108,-Q108))</f>
        <v>9.5</v>
      </c>
      <c r="T108" s="44" t="str">
        <f aca="false">IF(WEEKDAY($B108,11)=7,SUM(S102:S108),"")</f>
        <v/>
      </c>
      <c r="U108" s="51" t="s">
        <v>19</v>
      </c>
      <c r="V108" s="41"/>
      <c r="W108" s="41"/>
      <c r="X108" s="42" t="s">
        <v>19</v>
      </c>
      <c r="Y108" s="43" t="str">
        <f aca="false">IF(TYPE(U108)=2,"",SUM(V108,-U108)+SUM(X108,-W108))</f>
        <v/>
      </c>
      <c r="Z108" s="44" t="str">
        <f aca="false">IF(WEEKDAY($B108,11)=7,SUM(Y102:Y108),"")</f>
        <v/>
      </c>
      <c r="AA108" s="32" t="s">
        <v>14</v>
      </c>
      <c r="AB108" s="41"/>
      <c r="AC108" s="41"/>
      <c r="AD108" s="42" t="s">
        <v>14</v>
      </c>
      <c r="AE108" s="43" t="str">
        <f aca="false">IF(TYPE(AA108)=2,"",SUM(AB108,-AA108)+SUM(AD108,-AC108))</f>
        <v/>
      </c>
      <c r="AF108" s="44" t="str">
        <f aca="false">IF(WEEKDAY($B108,11)=7,SUM(AE102:AE108),"")</f>
        <v/>
      </c>
      <c r="AH108" s="28" t="n">
        <f aca="false">COUNTIF(C108:AD108,"21,75")</f>
        <v>2</v>
      </c>
    </row>
    <row r="109" customFormat="false" ht="13.8" hidden="false" customHeight="false" outlineLevel="0" collapsed="false">
      <c r="A109" s="91"/>
      <c r="B109" s="31" t="n">
        <v>43936</v>
      </c>
      <c r="C109" s="32" t="s">
        <v>14</v>
      </c>
      <c r="D109" s="41"/>
      <c r="E109" s="41"/>
      <c r="F109" s="42" t="s">
        <v>14</v>
      </c>
      <c r="G109" s="35" t="str">
        <f aca="false">IF(TYPE(C109)=2,"",SUM(D109,-C109)+SUM(F109,-E109))</f>
        <v/>
      </c>
      <c r="H109" s="36" t="str">
        <f aca="false">IF(WEEKDAY(B109,11)=7,SUM(G103:G109),"")</f>
        <v/>
      </c>
      <c r="I109" s="49" t="n">
        <v>21.75</v>
      </c>
      <c r="J109" s="83" t="n">
        <v>24</v>
      </c>
      <c r="K109" s="83" t="n">
        <v>0</v>
      </c>
      <c r="L109" s="90" t="n">
        <v>7.25</v>
      </c>
      <c r="M109" s="35" t="n">
        <f aca="false">IF(TYPE(I109)=2,"",SUM(J109,-I109)+SUM(L109,-K109))</f>
        <v>9.5</v>
      </c>
      <c r="N109" s="36" t="str">
        <f aca="false">IF(WEEKDAY(B109,11)=7,SUM(M103:M109),"")</f>
        <v/>
      </c>
      <c r="O109" s="45" t="n">
        <v>21.75</v>
      </c>
      <c r="P109" s="46" t="n">
        <v>24</v>
      </c>
      <c r="Q109" s="46" t="n">
        <v>0</v>
      </c>
      <c r="R109" s="47" t="n">
        <v>7.25</v>
      </c>
      <c r="S109" s="43" t="n">
        <f aca="false">IF(TYPE(O109)=2,"",SUM(P109,-O109)+SUM(R109,-Q109))</f>
        <v>9.5</v>
      </c>
      <c r="T109" s="44" t="str">
        <f aca="false">IF(WEEKDAY($B109,11)=7,SUM(S103:S109),"")</f>
        <v/>
      </c>
      <c r="U109" s="32" t="s">
        <v>15</v>
      </c>
      <c r="V109" s="41"/>
      <c r="W109" s="41"/>
      <c r="X109" s="42" t="s">
        <v>15</v>
      </c>
      <c r="Y109" s="43" t="str">
        <f aca="false">IF(TYPE(U109)=2,"",SUM(V109,-U109)+SUM(X109,-W109))</f>
        <v/>
      </c>
      <c r="Z109" s="44" t="str">
        <f aca="false">IF(WEEKDAY($B109,11)=7,SUM(Y103:Y109),"")</f>
        <v/>
      </c>
      <c r="AA109" s="32" t="s">
        <v>16</v>
      </c>
      <c r="AB109" s="41"/>
      <c r="AC109" s="41"/>
      <c r="AD109" s="42" t="s">
        <v>16</v>
      </c>
      <c r="AE109" s="43" t="str">
        <f aca="false">IF(TYPE(AA109)=2,"",SUM(AB109,-AA109)+SUM(AD109,-AC109))</f>
        <v/>
      </c>
      <c r="AF109" s="44" t="str">
        <f aca="false">IF(WEEKDAY($B109,11)=7,SUM(AE103:AE109),"")</f>
        <v/>
      </c>
      <c r="AH109" s="28" t="n">
        <f aca="false">COUNTIF(C109:AD109,"21,75")</f>
        <v>2</v>
      </c>
    </row>
    <row r="110" customFormat="false" ht="13.8" hidden="false" customHeight="false" outlineLevel="0" collapsed="false">
      <c r="A110" s="30"/>
      <c r="B110" s="31" t="n">
        <v>43937</v>
      </c>
      <c r="C110" s="32" t="s">
        <v>16</v>
      </c>
      <c r="D110" s="41"/>
      <c r="E110" s="41"/>
      <c r="F110" s="42" t="s">
        <v>16</v>
      </c>
      <c r="G110" s="35" t="str">
        <f aca="false">IF(TYPE(C110)=2,"",SUM(D110,-C110)+SUM(F110,-E110))</f>
        <v/>
      </c>
      <c r="H110" s="36" t="str">
        <f aca="false">IF(WEEKDAY(B110,11)=7,SUM(G104:G110),"")</f>
        <v/>
      </c>
      <c r="I110" s="49" t="n">
        <v>21.75</v>
      </c>
      <c r="J110" s="83" t="n">
        <v>24</v>
      </c>
      <c r="K110" s="83" t="n">
        <v>0</v>
      </c>
      <c r="L110" s="39" t="n">
        <v>7.25</v>
      </c>
      <c r="M110" s="35" t="n">
        <f aca="false">IF(TYPE(I110)=2,"",SUM(J110,-I110)+SUM(L110,-K110))</f>
        <v>9.5</v>
      </c>
      <c r="N110" s="36" t="str">
        <f aca="false">IF(WEEKDAY(B110,11)=7,SUM(M104:M110),"")</f>
        <v/>
      </c>
      <c r="O110" s="32" t="s">
        <v>15</v>
      </c>
      <c r="P110" s="41"/>
      <c r="Q110" s="41"/>
      <c r="R110" s="42" t="s">
        <v>15</v>
      </c>
      <c r="S110" s="43" t="str">
        <f aca="false">IF(TYPE(O110)=2,"",SUM(P110,-O110)+SUM(R110,-Q110))</f>
        <v/>
      </c>
      <c r="T110" s="44" t="str">
        <f aca="false">IF(WEEKDAY($B110,11)=7,SUM(S104:S110),"")</f>
        <v/>
      </c>
      <c r="U110" s="32" t="s">
        <v>15</v>
      </c>
      <c r="V110" s="41"/>
      <c r="W110" s="41"/>
      <c r="X110" s="42" t="s">
        <v>15</v>
      </c>
      <c r="Y110" s="43" t="str">
        <f aca="false">IF(TYPE(U110)=2,"",SUM(V110,-U110)+SUM(X110,-W110))</f>
        <v/>
      </c>
      <c r="Z110" s="44" t="str">
        <f aca="false">IF(WEEKDAY($B110,11)=7,SUM(Y104:Y110),"")</f>
        <v/>
      </c>
      <c r="AA110" s="45" t="n">
        <v>21.75</v>
      </c>
      <c r="AB110" s="46" t="n">
        <v>24</v>
      </c>
      <c r="AC110" s="46" t="n">
        <v>0</v>
      </c>
      <c r="AD110" s="47" t="n">
        <v>7.25</v>
      </c>
      <c r="AE110" s="43" t="n">
        <f aca="false">IF(TYPE(AA110)=2,"",SUM(AB110,-AA110)+SUM(AD110,-AC110))</f>
        <v>9.5</v>
      </c>
      <c r="AF110" s="44" t="str">
        <f aca="false">IF(WEEKDAY($B110,11)=7,SUM(AE104:AE110),"")</f>
        <v/>
      </c>
      <c r="AH110" s="28" t="n">
        <f aca="false">COUNTIF(C110:AD110,"21,75")</f>
        <v>2</v>
      </c>
    </row>
    <row r="111" customFormat="false" ht="13.8" hidden="false" customHeight="false" outlineLevel="0" collapsed="false">
      <c r="A111" s="30"/>
      <c r="B111" s="31" t="n">
        <v>43938</v>
      </c>
      <c r="C111" s="49" t="n">
        <v>21.75</v>
      </c>
      <c r="D111" s="83" t="n">
        <v>24</v>
      </c>
      <c r="E111" s="83" t="n">
        <v>0</v>
      </c>
      <c r="F111" s="39" t="n">
        <v>7.25</v>
      </c>
      <c r="G111" s="35" t="n">
        <f aca="false">IF(TYPE(C111)=2,"",SUM(D111,-C111)+SUM(F111,-E111))</f>
        <v>9.5</v>
      </c>
      <c r="H111" s="36" t="str">
        <f aca="false">IF(WEEKDAY(B111,11)=7,SUM(G105:G111),"")</f>
        <v/>
      </c>
      <c r="I111" s="32" t="s">
        <v>15</v>
      </c>
      <c r="J111" s="41"/>
      <c r="K111" s="41"/>
      <c r="L111" s="42" t="s">
        <v>15</v>
      </c>
      <c r="M111" s="35" t="str">
        <f aca="false">IF(TYPE(I111)=2,"",SUM(J111,-I111)+SUM(L111,-K111))</f>
        <v/>
      </c>
      <c r="N111" s="36" t="str">
        <f aca="false">IF(WEEKDAY(B111,11)=7,SUM(M105:M111),"")</f>
        <v/>
      </c>
      <c r="O111" s="32" t="s">
        <v>15</v>
      </c>
      <c r="P111" s="41"/>
      <c r="Q111" s="41"/>
      <c r="R111" s="42" t="s">
        <v>15</v>
      </c>
      <c r="S111" s="43" t="str">
        <f aca="false">IF(TYPE(O111)=2,"",SUM(P111,-O111)+SUM(R111,-Q111))</f>
        <v/>
      </c>
      <c r="T111" s="44" t="str">
        <f aca="false">IF(WEEKDAY($B111,11)=7,SUM(S105:S111),"")</f>
        <v/>
      </c>
      <c r="U111" s="32" t="s">
        <v>15</v>
      </c>
      <c r="V111" s="41"/>
      <c r="W111" s="41"/>
      <c r="X111" s="42" t="s">
        <v>15</v>
      </c>
      <c r="Y111" s="43" t="str">
        <f aca="false">IF(TYPE(U111)=2,"",SUM(V111,-U111)+SUM(X111,-W111))</f>
        <v/>
      </c>
      <c r="Z111" s="44" t="str">
        <f aca="false">IF(WEEKDAY($B111,11)=7,SUM(Y105:Y111),"")</f>
        <v/>
      </c>
      <c r="AA111" s="45" t="n">
        <v>21.75</v>
      </c>
      <c r="AB111" s="46" t="n">
        <v>24</v>
      </c>
      <c r="AC111" s="46" t="n">
        <v>0</v>
      </c>
      <c r="AD111" s="47" t="n">
        <v>7.25</v>
      </c>
      <c r="AE111" s="43" t="n">
        <f aca="false">IF(TYPE(AA111)=2,"",SUM(AB111,-AA111)+SUM(AD111,-AC111))</f>
        <v>9.5</v>
      </c>
      <c r="AF111" s="44" t="str">
        <f aca="false">IF(WEEKDAY($B111,11)=7,SUM(AE105:AE111),"")</f>
        <v/>
      </c>
      <c r="AH111" s="28" t="n">
        <f aca="false">COUNTIF(C111:AD111,"21,75")</f>
        <v>2</v>
      </c>
    </row>
    <row r="112" customFormat="false" ht="13.8" hidden="false" customHeight="false" outlineLevel="0" collapsed="false">
      <c r="A112" s="30"/>
      <c r="B112" s="31" t="n">
        <v>43939</v>
      </c>
      <c r="C112" s="49" t="n">
        <v>21.75</v>
      </c>
      <c r="D112" s="83" t="n">
        <v>24</v>
      </c>
      <c r="E112" s="83" t="n">
        <v>0</v>
      </c>
      <c r="F112" s="39" t="n">
        <v>7.25</v>
      </c>
      <c r="G112" s="35" t="n">
        <f aca="false">IF(TYPE(C112)=2,"",SUM(D112,-C112)+SUM(F112,-E112))</f>
        <v>9.5</v>
      </c>
      <c r="H112" s="36" t="str">
        <f aca="false">IF(WEEKDAY(B112,11)=7,SUM(G106:G112),"")</f>
        <v/>
      </c>
      <c r="I112" s="32" t="s">
        <v>14</v>
      </c>
      <c r="J112" s="41"/>
      <c r="K112" s="41"/>
      <c r="L112" s="42" t="s">
        <v>14</v>
      </c>
      <c r="M112" s="35" t="str">
        <f aca="false">IF(TYPE(I112)=2,"",SUM(J112,-I112)+SUM(L112,-K112))</f>
        <v/>
      </c>
      <c r="N112" s="36" t="str">
        <f aca="false">IF(WEEKDAY(B112,11)=7,SUM(M106:M112),"")</f>
        <v/>
      </c>
      <c r="O112" s="32" t="s">
        <v>14</v>
      </c>
      <c r="P112" s="41"/>
      <c r="Q112" s="41"/>
      <c r="R112" s="42" t="s">
        <v>14</v>
      </c>
      <c r="S112" s="43" t="str">
        <f aca="false">IF(TYPE(O112)=2,"",SUM(P112,-O112)+SUM(R112,-Q112))</f>
        <v/>
      </c>
      <c r="T112" s="44" t="str">
        <f aca="false">IF(WEEKDAY($B112,11)=7,SUM(S106:S112),"")</f>
        <v/>
      </c>
      <c r="U112" s="32" t="s">
        <v>14</v>
      </c>
      <c r="V112" s="41"/>
      <c r="W112" s="41"/>
      <c r="X112" s="42" t="s">
        <v>14</v>
      </c>
      <c r="Y112" s="43" t="str">
        <f aca="false">IF(TYPE(U112)=2,"",SUM(V112,-U112)+SUM(X112,-W112))</f>
        <v/>
      </c>
      <c r="Z112" s="44" t="str">
        <f aca="false">IF(WEEKDAY($B112,11)=7,SUM(Y106:Y112),"")</f>
        <v/>
      </c>
      <c r="AA112" s="45" t="n">
        <v>21.75</v>
      </c>
      <c r="AB112" s="46" t="n">
        <v>24</v>
      </c>
      <c r="AC112" s="46" t="n">
        <v>0</v>
      </c>
      <c r="AD112" s="47" t="n">
        <v>7.25</v>
      </c>
      <c r="AE112" s="43" t="n">
        <f aca="false">IF(TYPE(AA112)=2,"",SUM(AB112,-AA112)+SUM(AD112,-AC112))</f>
        <v>9.5</v>
      </c>
      <c r="AF112" s="44" t="str">
        <f aca="false">IF(WEEKDAY($B112,11)=7,SUM(AE106:AE112),"")</f>
        <v/>
      </c>
      <c r="AH112" s="28" t="n">
        <f aca="false">COUNTIF(C112:AD112,"21,75")</f>
        <v>2</v>
      </c>
    </row>
    <row r="113" customFormat="false" ht="13.8" hidden="false" customHeight="false" outlineLevel="0" collapsed="false">
      <c r="A113" s="30"/>
      <c r="B113" s="85" t="n">
        <v>43940</v>
      </c>
      <c r="C113" s="55" t="n">
        <v>21.75</v>
      </c>
      <c r="D113" s="86" t="n">
        <v>24</v>
      </c>
      <c r="E113" s="86" t="n">
        <v>0</v>
      </c>
      <c r="F113" s="81" t="n">
        <v>7.25</v>
      </c>
      <c r="G113" s="58" t="n">
        <f aca="false">IF(TYPE(C113)=2,"",SUM(D113,-C113)+SUM(F113,-E113))</f>
        <v>9.5</v>
      </c>
      <c r="H113" s="59" t="n">
        <f aca="false">IF(WEEKDAY(B113,11)=7,SUM(G107:G113),"")</f>
        <v>28.5</v>
      </c>
      <c r="I113" s="66" t="s">
        <v>16</v>
      </c>
      <c r="J113" s="63"/>
      <c r="K113" s="63"/>
      <c r="L113" s="62" t="s">
        <v>16</v>
      </c>
      <c r="M113" s="58" t="str">
        <f aca="false">IF(TYPE(I113)=2,"",SUM(J113,-I113)+SUM(L113,-K113))</f>
        <v/>
      </c>
      <c r="N113" s="59" t="n">
        <f aca="false">IF(WEEKDAY(B113,11)=7,SUM(M107:M113),"")</f>
        <v>38</v>
      </c>
      <c r="O113" s="66" t="s">
        <v>16</v>
      </c>
      <c r="P113" s="63"/>
      <c r="Q113" s="63"/>
      <c r="R113" s="62" t="s">
        <v>16</v>
      </c>
      <c r="S113" s="64" t="str">
        <f aca="false">IF(TYPE(O113)=2,"",SUM(P113,-O113)+SUM(R113,-Q113))</f>
        <v/>
      </c>
      <c r="T113" s="65" t="n">
        <f aca="false">IF(WEEKDAY($B113,11)=7,SUM(S107:S113),"")</f>
        <v>19</v>
      </c>
      <c r="U113" s="66" t="s">
        <v>16</v>
      </c>
      <c r="V113" s="63"/>
      <c r="W113" s="63"/>
      <c r="X113" s="62" t="s">
        <v>16</v>
      </c>
      <c r="Y113" s="64" t="str">
        <f aca="false">IF(TYPE(U113)=2,"",SUM(V113,-U113)+SUM(X113,-W113))</f>
        <v/>
      </c>
      <c r="Z113" s="65" t="n">
        <f aca="false">IF(WEEKDAY($B113,11)=7,SUM(Y107:Y113),"")</f>
        <v>9.5</v>
      </c>
      <c r="AA113" s="67" t="n">
        <v>21.75</v>
      </c>
      <c r="AB113" s="68" t="n">
        <v>24</v>
      </c>
      <c r="AC113" s="68" t="n">
        <v>0</v>
      </c>
      <c r="AD113" s="69" t="n">
        <v>7.25</v>
      </c>
      <c r="AE113" s="64" t="n">
        <f aca="false">IF(TYPE(AA113)=2,"",SUM(AB113,-AA113)+SUM(AD113,-AC113))</f>
        <v>9.5</v>
      </c>
      <c r="AF113" s="65" t="n">
        <f aca="false">IF(WEEKDAY($B113,11)=7,SUM(AE107:AE113),"")</f>
        <v>38</v>
      </c>
      <c r="AH113" s="28" t="n">
        <f aca="false">COUNTIF(C113:AD113,"21,75")</f>
        <v>2</v>
      </c>
    </row>
    <row r="114" customFormat="false" ht="13.8" hidden="false" customHeight="false" outlineLevel="0" collapsed="false">
      <c r="A114" s="30"/>
      <c r="B114" s="12" t="n">
        <v>43941</v>
      </c>
      <c r="C114" s="70" t="n">
        <v>21.75</v>
      </c>
      <c r="D114" s="82" t="n">
        <v>24</v>
      </c>
      <c r="E114" s="82" t="n">
        <v>0</v>
      </c>
      <c r="F114" s="20" t="n">
        <v>7.25</v>
      </c>
      <c r="G114" s="16" t="n">
        <f aca="false">IF(TYPE(C114)=2,"",SUM(D114,-C114)+SUM(F114,-E114))</f>
        <v>9.5</v>
      </c>
      <c r="H114" s="17" t="str">
        <f aca="false">IF(WEEKDAY(B114,11)=7,SUM(G108:G114),"")</f>
        <v/>
      </c>
      <c r="I114" s="13" t="s">
        <v>15</v>
      </c>
      <c r="J114" s="26"/>
      <c r="K114" s="26"/>
      <c r="L114" s="27" t="s">
        <v>15</v>
      </c>
      <c r="M114" s="16" t="str">
        <f aca="false">IF(TYPE(I114)=2,"",SUM(J114,-I114)+SUM(L114,-K114))</f>
        <v/>
      </c>
      <c r="N114" s="17" t="str">
        <f aca="false">IF(WEEKDAY(B114,11)=7,SUM(M108:M114),"")</f>
        <v/>
      </c>
      <c r="O114" s="13" t="s">
        <v>15</v>
      </c>
      <c r="P114" s="26"/>
      <c r="Q114" s="26"/>
      <c r="R114" s="27" t="s">
        <v>15</v>
      </c>
      <c r="S114" s="24" t="str">
        <f aca="false">IF(TYPE(O114)=2,"",SUM(P114,-O114)+SUM(R114,-Q114))</f>
        <v/>
      </c>
      <c r="T114" s="25" t="str">
        <f aca="false">IF(WEEKDAY($B114,11)=7,SUM(S108:S114),"")</f>
        <v/>
      </c>
      <c r="U114" s="73" t="n">
        <v>21.75</v>
      </c>
      <c r="V114" s="22" t="n">
        <v>24</v>
      </c>
      <c r="W114" s="22" t="n">
        <v>0</v>
      </c>
      <c r="X114" s="23" t="n">
        <v>7.25</v>
      </c>
      <c r="Y114" s="24" t="n">
        <f aca="false">IF(TYPE(U114)=2,"",SUM(V114,-U114)+SUM(X114,-W114))</f>
        <v>9.5</v>
      </c>
      <c r="Z114" s="25" t="str">
        <f aca="false">IF(WEEKDAY($B114,11)=7,SUM(Y108:Y114),"")</f>
        <v/>
      </c>
      <c r="AA114" s="13" t="s">
        <v>15</v>
      </c>
      <c r="AB114" s="26"/>
      <c r="AC114" s="26"/>
      <c r="AD114" s="27" t="s">
        <v>15</v>
      </c>
      <c r="AE114" s="24" t="str">
        <f aca="false">IF(TYPE(AA114)=2,"",SUM(AB114,-AA114)+SUM(AD114,-AC114))</f>
        <v/>
      </c>
      <c r="AF114" s="25" t="str">
        <f aca="false">IF(WEEKDAY($B114,11)=7,SUM(AE108:AE114),"")</f>
        <v/>
      </c>
      <c r="AH114" s="28" t="n">
        <f aca="false">COUNTIF(C114:AD114,"21,75")</f>
        <v>2</v>
      </c>
    </row>
    <row r="115" customFormat="false" ht="13.8" hidden="false" customHeight="false" outlineLevel="0" collapsed="false">
      <c r="A115" s="30"/>
      <c r="B115" s="31" t="n">
        <v>43942</v>
      </c>
      <c r="C115" s="32" t="s">
        <v>15</v>
      </c>
      <c r="D115" s="41"/>
      <c r="E115" s="41"/>
      <c r="F115" s="42" t="s">
        <v>15</v>
      </c>
      <c r="G115" s="35" t="str">
        <f aca="false">IF(TYPE(C115)=2,"",SUM(D115,-C115)+SUM(F115,-E115))</f>
        <v/>
      </c>
      <c r="H115" s="36" t="str">
        <f aca="false">IF(WEEKDAY(B115,11)=7,SUM(G109:G115),"")</f>
        <v/>
      </c>
      <c r="I115" s="32" t="s">
        <v>15</v>
      </c>
      <c r="J115" s="41"/>
      <c r="K115" s="41"/>
      <c r="L115" s="42" t="s">
        <v>15</v>
      </c>
      <c r="M115" s="35" t="str">
        <f aca="false">IF(TYPE(I115)=2,"",SUM(J115,-I115)+SUM(L115,-K115))</f>
        <v/>
      </c>
      <c r="N115" s="36" t="str">
        <f aca="false">IF(WEEKDAY(B115,11)=7,SUM(M109:M115),"")</f>
        <v/>
      </c>
      <c r="O115" s="45" t="n">
        <v>21.75</v>
      </c>
      <c r="P115" s="46" t="n">
        <v>24</v>
      </c>
      <c r="Q115" s="46" t="n">
        <v>0</v>
      </c>
      <c r="R115" s="47" t="n">
        <v>7.25</v>
      </c>
      <c r="S115" s="43" t="n">
        <f aca="false">IF(TYPE(O115)=2,"",SUM(P115,-O115)+SUM(R115,-Q115))</f>
        <v>9.5</v>
      </c>
      <c r="T115" s="44" t="str">
        <f aca="false">IF(WEEKDAY($B115,11)=7,SUM(S109:S115),"")</f>
        <v/>
      </c>
      <c r="U115" s="45" t="n">
        <v>21.75</v>
      </c>
      <c r="V115" s="46" t="n">
        <v>24</v>
      </c>
      <c r="W115" s="46" t="n">
        <v>0</v>
      </c>
      <c r="X115" s="47" t="n">
        <v>7.25</v>
      </c>
      <c r="Y115" s="43" t="n">
        <f aca="false">IF(TYPE(U115)=2,"",SUM(V115,-U115)+SUM(X115,-W115))</f>
        <v>9.5</v>
      </c>
      <c r="Z115" s="44" t="str">
        <f aca="false">IF(WEEKDAY($B115,11)=7,SUM(Y109:Y115),"")</f>
        <v/>
      </c>
      <c r="AA115" s="32" t="s">
        <v>15</v>
      </c>
      <c r="AB115" s="41"/>
      <c r="AC115" s="41"/>
      <c r="AD115" s="42" t="s">
        <v>15</v>
      </c>
      <c r="AE115" s="43" t="str">
        <f aca="false">IF(TYPE(AA115)=2,"",SUM(AB115,-AA115)+SUM(AD115,-AC115))</f>
        <v/>
      </c>
      <c r="AF115" s="44" t="str">
        <f aca="false">IF(WEEKDAY($B115,11)=7,SUM(AE109:AE115),"")</f>
        <v/>
      </c>
      <c r="AH115" s="28" t="n">
        <f aca="false">COUNTIF(C115:AD115,"21,75")</f>
        <v>2</v>
      </c>
    </row>
    <row r="116" customFormat="false" ht="13.8" hidden="false" customHeight="false" outlineLevel="0" collapsed="false">
      <c r="A116" s="30"/>
      <c r="B116" s="31" t="n">
        <v>43943</v>
      </c>
      <c r="C116" s="32" t="s">
        <v>15</v>
      </c>
      <c r="D116" s="41"/>
      <c r="E116" s="41"/>
      <c r="F116" s="42" t="s">
        <v>15</v>
      </c>
      <c r="G116" s="35" t="str">
        <f aca="false">IF(TYPE(C116)=2,"",SUM(D116,-C116)+SUM(F116,-E116))</f>
        <v/>
      </c>
      <c r="H116" s="36" t="str">
        <f aca="false">IF(WEEKDAY(B116,11)=7,SUM(G110:G116),"")</f>
        <v/>
      </c>
      <c r="I116" s="32" t="s">
        <v>14</v>
      </c>
      <c r="J116" s="41"/>
      <c r="K116" s="41"/>
      <c r="L116" s="42" t="s">
        <v>14</v>
      </c>
      <c r="M116" s="35" t="str">
        <f aca="false">IF(TYPE(I116)=2,"",SUM(J116,-I116)+SUM(L116,-K116))</f>
        <v/>
      </c>
      <c r="N116" s="36" t="str">
        <f aca="false">IF(WEEKDAY(B116,11)=7,SUM(M110:M116),"")</f>
        <v/>
      </c>
      <c r="O116" s="45" t="n">
        <v>21.75</v>
      </c>
      <c r="P116" s="46" t="n">
        <v>24</v>
      </c>
      <c r="Q116" s="46" t="n">
        <v>0</v>
      </c>
      <c r="R116" s="47" t="n">
        <v>7.25</v>
      </c>
      <c r="S116" s="43" t="n">
        <f aca="false">IF(TYPE(O116)=2,"",SUM(P116,-O116)+SUM(R116,-Q116))</f>
        <v>9.5</v>
      </c>
      <c r="T116" s="44" t="str">
        <f aca="false">IF(WEEKDAY($B116,11)=7,SUM(S110:S116),"")</f>
        <v/>
      </c>
      <c r="U116" s="32" t="s">
        <v>14</v>
      </c>
      <c r="V116" s="41"/>
      <c r="W116" s="41"/>
      <c r="X116" s="42" t="s">
        <v>14</v>
      </c>
      <c r="Y116" s="43" t="str">
        <f aca="false">IF(TYPE(U116)=2,"",SUM(V116,-U116)+SUM(X116,-W116))</f>
        <v/>
      </c>
      <c r="Z116" s="44" t="str">
        <f aca="false">IF(WEEKDAY($B116,11)=7,SUM(Y110:Y116),"")</f>
        <v/>
      </c>
      <c r="AA116" s="45" t="n">
        <v>21.75</v>
      </c>
      <c r="AB116" s="46" t="n">
        <v>24</v>
      </c>
      <c r="AC116" s="46" t="n">
        <v>0</v>
      </c>
      <c r="AD116" s="47" t="n">
        <v>7.25</v>
      </c>
      <c r="AE116" s="43" t="n">
        <f aca="false">IF(TYPE(AA116)=2,"",SUM(AB116,-AA116)+SUM(AD116,-AC116))</f>
        <v>9.5</v>
      </c>
      <c r="AF116" s="44" t="str">
        <f aca="false">IF(WEEKDAY($B116,11)=7,SUM(AE110:AE116),"")</f>
        <v/>
      </c>
      <c r="AH116" s="28" t="n">
        <f aca="false">COUNTIF(C116:AD116,"21,75")</f>
        <v>2</v>
      </c>
    </row>
    <row r="117" customFormat="false" ht="13.8" hidden="false" customHeight="false" outlineLevel="0" collapsed="false">
      <c r="A117" s="30"/>
      <c r="B117" s="31" t="n">
        <v>43944</v>
      </c>
      <c r="C117" s="32" t="s">
        <v>15</v>
      </c>
      <c r="D117" s="41"/>
      <c r="E117" s="41"/>
      <c r="F117" s="42" t="s">
        <v>15</v>
      </c>
      <c r="G117" s="35" t="str">
        <f aca="false">IF(TYPE(C117)=2,"",SUM(D117,-C117)+SUM(F117,-E117))</f>
        <v/>
      </c>
      <c r="H117" s="36" t="str">
        <f aca="false">IF(WEEKDAY(B117,11)=7,SUM(G111:G117),"")</f>
        <v/>
      </c>
      <c r="I117" s="32" t="s">
        <v>16</v>
      </c>
      <c r="J117" s="41"/>
      <c r="K117" s="41"/>
      <c r="L117" s="42" t="s">
        <v>16</v>
      </c>
      <c r="M117" s="35" t="str">
        <f aca="false">IF(TYPE(I117)=2,"",SUM(J117,-I117)+SUM(L117,-K117))</f>
        <v/>
      </c>
      <c r="N117" s="36" t="str">
        <f aca="false">IF(WEEKDAY(B117,11)=7,SUM(M111:M117),"")</f>
        <v/>
      </c>
      <c r="O117" s="45" t="n">
        <v>21.75</v>
      </c>
      <c r="P117" s="46" t="n">
        <v>24</v>
      </c>
      <c r="Q117" s="46" t="n">
        <v>0</v>
      </c>
      <c r="R117" s="47" t="n">
        <v>7.25</v>
      </c>
      <c r="S117" s="43" t="n">
        <f aca="false">IF(TYPE(O117)=2,"",SUM(P117,-O117)+SUM(R117,-Q117))</f>
        <v>9.5</v>
      </c>
      <c r="T117" s="44" t="str">
        <f aca="false">IF(WEEKDAY($B117,11)=7,SUM(S111:S117),"")</f>
        <v/>
      </c>
      <c r="U117" s="32" t="s">
        <v>16</v>
      </c>
      <c r="V117" s="41"/>
      <c r="W117" s="41"/>
      <c r="X117" s="42" t="s">
        <v>16</v>
      </c>
      <c r="Y117" s="43" t="str">
        <f aca="false">IF(TYPE(U117)=2,"",SUM(V117,-U117)+SUM(X117,-W117))</f>
        <v/>
      </c>
      <c r="Z117" s="44" t="str">
        <f aca="false">IF(WEEKDAY($B117,11)=7,SUM(Y111:Y117),"")</f>
        <v/>
      </c>
      <c r="AA117" s="45" t="n">
        <v>21.75</v>
      </c>
      <c r="AB117" s="46" t="n">
        <v>24</v>
      </c>
      <c r="AC117" s="46" t="n">
        <v>0</v>
      </c>
      <c r="AD117" s="47" t="n">
        <v>7.25</v>
      </c>
      <c r="AE117" s="43" t="n">
        <f aca="false">IF(TYPE(AA117)=2,"",SUM(AB117,-AA117)+SUM(AD117,-AC117))</f>
        <v>9.5</v>
      </c>
      <c r="AF117" s="44" t="str">
        <f aca="false">IF(WEEKDAY($B117,11)=7,SUM(AE111:AE117),"")</f>
        <v/>
      </c>
      <c r="AH117" s="28" t="n">
        <f aca="false">COUNTIF(C117:AD117,"21,75")</f>
        <v>2</v>
      </c>
    </row>
    <row r="118" customFormat="false" ht="13.8" hidden="false" customHeight="false" outlineLevel="0" collapsed="false">
      <c r="A118" s="30"/>
      <c r="B118" s="31" t="n">
        <v>43945</v>
      </c>
      <c r="C118" s="51" t="s">
        <v>19</v>
      </c>
      <c r="D118" s="41"/>
      <c r="E118" s="41"/>
      <c r="F118" s="42" t="s">
        <v>19</v>
      </c>
      <c r="G118" s="35" t="str">
        <f aca="false">IF(TYPE(C118)=2,"",SUM(D118,-C118)+SUM(F118,-E118))</f>
        <v/>
      </c>
      <c r="H118" s="36" t="str">
        <f aca="false">IF(WEEKDAY(B118,11)=7,SUM(G112:G118),"")</f>
        <v/>
      </c>
      <c r="I118" s="49" t="n">
        <v>21.75</v>
      </c>
      <c r="J118" s="83" t="n">
        <v>24</v>
      </c>
      <c r="K118" s="83" t="n">
        <v>0</v>
      </c>
      <c r="L118" s="39" t="n">
        <v>7.25</v>
      </c>
      <c r="M118" s="35" t="n">
        <f aca="false">IF(TYPE(I118)=2,"",SUM(J118,-I118)+SUM(L118,-K118))</f>
        <v>9.5</v>
      </c>
      <c r="N118" s="36" t="str">
        <f aca="false">IF(WEEKDAY(B118,11)=7,SUM(M112:M118),"")</f>
        <v/>
      </c>
      <c r="O118" s="32" t="s">
        <v>15</v>
      </c>
      <c r="P118" s="41"/>
      <c r="Q118" s="41"/>
      <c r="R118" s="42" t="s">
        <v>15</v>
      </c>
      <c r="S118" s="43" t="str">
        <f aca="false">IF(TYPE(O118)=2,"",SUM(P118,-O118)+SUM(R118,-Q118))</f>
        <v/>
      </c>
      <c r="T118" s="44" t="str">
        <f aca="false">IF(WEEKDAY($B118,11)=7,SUM(S112:S118),"")</f>
        <v/>
      </c>
      <c r="U118" s="45" t="n">
        <v>21.75</v>
      </c>
      <c r="V118" s="46" t="n">
        <v>24</v>
      </c>
      <c r="W118" s="46" t="n">
        <v>0</v>
      </c>
      <c r="X118" s="47" t="n">
        <v>7.25</v>
      </c>
      <c r="Y118" s="43" t="n">
        <f aca="false">IF(TYPE(U118)=2,"",SUM(V118,-U118)+SUM(X118,-W118))</f>
        <v>9.5</v>
      </c>
      <c r="Z118" s="44" t="str">
        <f aca="false">IF(WEEKDAY($B118,11)=7,SUM(Y112:Y118),"")</f>
        <v/>
      </c>
      <c r="AA118" s="32" t="s">
        <v>15</v>
      </c>
      <c r="AB118" s="41"/>
      <c r="AC118" s="41"/>
      <c r="AD118" s="42" t="s">
        <v>15</v>
      </c>
      <c r="AE118" s="43" t="str">
        <f aca="false">IF(TYPE(AA118)=2,"",SUM(AB118,-AA118)+SUM(AD118,-AC118))</f>
        <v/>
      </c>
      <c r="AF118" s="44" t="str">
        <f aca="false">IF(WEEKDAY($B118,11)=7,SUM(AE112:AE118),"")</f>
        <v/>
      </c>
      <c r="AH118" s="28" t="n">
        <f aca="false">COUNTIF(C118:AD118,"21,75")</f>
        <v>2</v>
      </c>
    </row>
    <row r="119" customFormat="false" ht="13.8" hidden="false" customHeight="false" outlineLevel="0" collapsed="false">
      <c r="A119" s="30"/>
      <c r="B119" s="31" t="n">
        <v>43946</v>
      </c>
      <c r="C119" s="32" t="s">
        <v>14</v>
      </c>
      <c r="D119" s="41"/>
      <c r="E119" s="41"/>
      <c r="F119" s="42" t="s">
        <v>14</v>
      </c>
      <c r="G119" s="35" t="str">
        <f aca="false">IF(TYPE(C119)=2,"",SUM(D119,-C119)+SUM(F119,-E119))</f>
        <v/>
      </c>
      <c r="H119" s="36" t="str">
        <f aca="false">IF(WEEKDAY(B119,11)=7,SUM(G113:G119),"")</f>
        <v/>
      </c>
      <c r="I119" s="49" t="n">
        <v>21.75</v>
      </c>
      <c r="J119" s="83" t="n">
        <v>24</v>
      </c>
      <c r="K119" s="83" t="n">
        <v>0</v>
      </c>
      <c r="L119" s="39" t="n">
        <v>7.25</v>
      </c>
      <c r="M119" s="35" t="n">
        <f aca="false">IF(TYPE(I119)=2,"",SUM(J119,-I119)+SUM(L119,-K119))</f>
        <v>9.5</v>
      </c>
      <c r="N119" s="36" t="str">
        <f aca="false">IF(WEEKDAY(B119,11)=7,SUM(M113:M119),"")</f>
        <v/>
      </c>
      <c r="O119" s="32" t="s">
        <v>14</v>
      </c>
      <c r="P119" s="41"/>
      <c r="Q119" s="41"/>
      <c r="R119" s="42" t="s">
        <v>14</v>
      </c>
      <c r="S119" s="43" t="str">
        <f aca="false">IF(TYPE(O119)=2,"",SUM(P119,-O119)+SUM(R119,-Q119))</f>
        <v/>
      </c>
      <c r="T119" s="44" t="str">
        <f aca="false">IF(WEEKDAY($B119,11)=7,SUM(S113:S119),"")</f>
        <v/>
      </c>
      <c r="U119" s="45" t="n">
        <v>21.75</v>
      </c>
      <c r="V119" s="46" t="n">
        <v>24</v>
      </c>
      <c r="W119" s="46" t="n">
        <v>0</v>
      </c>
      <c r="X119" s="47" t="n">
        <v>7.25</v>
      </c>
      <c r="Y119" s="43" t="n">
        <f aca="false">IF(TYPE(U119)=2,"",SUM(V119,-U119)+SUM(X119,-W119))</f>
        <v>9.5</v>
      </c>
      <c r="Z119" s="44" t="str">
        <f aca="false">IF(WEEKDAY($B119,11)=7,SUM(Y113:Y119),"")</f>
        <v/>
      </c>
      <c r="AA119" s="32" t="s">
        <v>14</v>
      </c>
      <c r="AB119" s="41"/>
      <c r="AC119" s="41"/>
      <c r="AD119" s="42" t="s">
        <v>14</v>
      </c>
      <c r="AE119" s="43" t="str">
        <f aca="false">IF(TYPE(AA119)=2,"",SUM(AB119,-AA119)+SUM(AD119,-AC119))</f>
        <v/>
      </c>
      <c r="AF119" s="44" t="str">
        <f aca="false">IF(WEEKDAY($B119,11)=7,SUM(AE113:AE119),"")</f>
        <v/>
      </c>
      <c r="AH119" s="28" t="n">
        <f aca="false">COUNTIF(C119:AD119,"21,75")</f>
        <v>2</v>
      </c>
    </row>
    <row r="120" customFormat="false" ht="13.8" hidden="false" customHeight="false" outlineLevel="0" collapsed="false">
      <c r="A120" s="30"/>
      <c r="B120" s="88" t="n">
        <v>43947</v>
      </c>
      <c r="C120" s="66" t="s">
        <v>16</v>
      </c>
      <c r="D120" s="63"/>
      <c r="E120" s="63"/>
      <c r="F120" s="62" t="s">
        <v>16</v>
      </c>
      <c r="G120" s="58" t="str">
        <f aca="false">IF(TYPE(C120)=2,"",SUM(D120,-C120)+SUM(F120,-E120))</f>
        <v/>
      </c>
      <c r="H120" s="59" t="n">
        <f aca="false">IF(WEEKDAY(B120,11)=7,SUM(G114:G120),"")</f>
        <v>9.5</v>
      </c>
      <c r="I120" s="55" t="n">
        <v>21.75</v>
      </c>
      <c r="J120" s="86" t="n">
        <v>24</v>
      </c>
      <c r="K120" s="86" t="n">
        <v>0</v>
      </c>
      <c r="L120" s="81" t="n">
        <v>7.25</v>
      </c>
      <c r="M120" s="58" t="n">
        <f aca="false">IF(TYPE(I120)=2,"",SUM(J120,-I120)+SUM(L120,-K120))</f>
        <v>9.5</v>
      </c>
      <c r="N120" s="59" t="n">
        <f aca="false">IF(WEEKDAY(B120,11)=7,SUM(M114:M120),"")</f>
        <v>28.5</v>
      </c>
      <c r="O120" s="66" t="s">
        <v>16</v>
      </c>
      <c r="P120" s="63"/>
      <c r="Q120" s="63"/>
      <c r="R120" s="62" t="s">
        <v>16</v>
      </c>
      <c r="S120" s="64" t="str">
        <f aca="false">IF(TYPE(O120)=2,"",SUM(P120,-O120)+SUM(R120,-Q120))</f>
        <v/>
      </c>
      <c r="T120" s="65" t="n">
        <f aca="false">IF(WEEKDAY($B120,11)=7,SUM(S114:S120),"")</f>
        <v>28.5</v>
      </c>
      <c r="U120" s="67" t="n">
        <v>21.75</v>
      </c>
      <c r="V120" s="68" t="n">
        <v>24</v>
      </c>
      <c r="W120" s="68" t="n">
        <v>0</v>
      </c>
      <c r="X120" s="69" t="n">
        <v>7.25</v>
      </c>
      <c r="Y120" s="64" t="n">
        <f aca="false">IF(TYPE(U120)=2,"",SUM(V120,-U120)+SUM(X120,-W120))</f>
        <v>9.5</v>
      </c>
      <c r="Z120" s="65" t="n">
        <f aca="false">IF(WEEKDAY($B120,11)=7,SUM(Y114:Y120),"")</f>
        <v>47.5</v>
      </c>
      <c r="AA120" s="66" t="s">
        <v>16</v>
      </c>
      <c r="AB120" s="63"/>
      <c r="AC120" s="63"/>
      <c r="AD120" s="62" t="s">
        <v>16</v>
      </c>
      <c r="AE120" s="64" t="str">
        <f aca="false">IF(TYPE(AA120)=2,"",SUM(AB120,-AA120)+SUM(AD120,-AC120))</f>
        <v/>
      </c>
      <c r="AF120" s="65" t="n">
        <f aca="false">IF(WEEKDAY($B120,11)=7,SUM(AE114:AE120),"")</f>
        <v>19</v>
      </c>
      <c r="AH120" s="28" t="n">
        <f aca="false">COUNTIF(C120:AD120,"21,75")</f>
        <v>2</v>
      </c>
    </row>
    <row r="121" customFormat="false" ht="13.8" hidden="false" customHeight="false" outlineLevel="0" collapsed="false">
      <c r="A121" s="30"/>
      <c r="B121" s="12" t="n">
        <v>43948</v>
      </c>
      <c r="C121" s="70" t="n">
        <v>21.75</v>
      </c>
      <c r="D121" s="82" t="n">
        <v>24</v>
      </c>
      <c r="E121" s="82" t="n">
        <v>0</v>
      </c>
      <c r="F121" s="20" t="n">
        <v>7.25</v>
      </c>
      <c r="G121" s="16" t="n">
        <f aca="false">IF(TYPE(C121)=2,"",SUM(D121,-C121)+SUM(F121,-E121))</f>
        <v>9.5</v>
      </c>
      <c r="H121" s="17" t="str">
        <f aca="false">IF(WEEKDAY(B121,11)=7,SUM(G115:G121),"")</f>
        <v/>
      </c>
      <c r="I121" s="74" t="s">
        <v>19</v>
      </c>
      <c r="J121" s="26"/>
      <c r="K121" s="26"/>
      <c r="L121" s="27" t="s">
        <v>19</v>
      </c>
      <c r="M121" s="16" t="str">
        <f aca="false">IF(TYPE(I121)=2,"",SUM(J121,-I121)+SUM(L121,-K121))</f>
        <v/>
      </c>
      <c r="N121" s="17" t="str">
        <f aca="false">IF(WEEKDAY(B121,11)=7,SUM(M115:M121),"")</f>
        <v/>
      </c>
      <c r="O121" s="73" t="n">
        <v>21.75</v>
      </c>
      <c r="P121" s="22" t="n">
        <v>24</v>
      </c>
      <c r="Q121" s="22" t="n">
        <v>0</v>
      </c>
      <c r="R121" s="23" t="n">
        <v>7.25</v>
      </c>
      <c r="S121" s="24" t="n">
        <f aca="false">IF(TYPE(O121)=2,"",SUM(P121,-O121)+SUM(R121,-Q121))</f>
        <v>9.5</v>
      </c>
      <c r="T121" s="25" t="str">
        <f aca="false">IF(WEEKDAY($B121,11)=7,SUM(S115:S121),"")</f>
        <v/>
      </c>
      <c r="U121" s="74" t="s">
        <v>19</v>
      </c>
      <c r="V121" s="26"/>
      <c r="W121" s="26"/>
      <c r="X121" s="27" t="s">
        <v>19</v>
      </c>
      <c r="Y121" s="24" t="str">
        <f aca="false">IF(TYPE(U121)=2,"",SUM(V121,-U121)+SUM(X121,-W121))</f>
        <v/>
      </c>
      <c r="Z121" s="25" t="str">
        <f aca="false">IF(WEEKDAY($B121,11)=7,SUM(Y115:Y121),"")</f>
        <v/>
      </c>
      <c r="AA121" s="74" t="s">
        <v>19</v>
      </c>
      <c r="AB121" s="26"/>
      <c r="AC121" s="26"/>
      <c r="AD121" s="27" t="s">
        <v>19</v>
      </c>
      <c r="AE121" s="24" t="str">
        <f aca="false">IF(TYPE(AA121)=2,"",SUM(AB121,-AA121)+SUM(AD121,-AC121))</f>
        <v/>
      </c>
      <c r="AF121" s="25" t="str">
        <f aca="false">IF(WEEKDAY($B121,11)=7,SUM(AE115:AE121),"")</f>
        <v/>
      </c>
      <c r="AH121" s="28" t="n">
        <f aca="false">COUNTIF(C121:AD121,"21,75")</f>
        <v>2</v>
      </c>
    </row>
    <row r="122" customFormat="false" ht="13.8" hidden="false" customHeight="false" outlineLevel="0" collapsed="false">
      <c r="A122" s="30"/>
      <c r="B122" s="31" t="n">
        <v>43949</v>
      </c>
      <c r="C122" s="49" t="n">
        <v>21.75</v>
      </c>
      <c r="D122" s="83" t="n">
        <v>24</v>
      </c>
      <c r="E122" s="83" t="n">
        <v>0</v>
      </c>
      <c r="F122" s="39" t="n">
        <v>7.25</v>
      </c>
      <c r="G122" s="35" t="n">
        <f aca="false">IF(TYPE(C122)=2,"",SUM(D122,-C122)+SUM(F122,-E122))</f>
        <v>9.5</v>
      </c>
      <c r="H122" s="36" t="str">
        <f aca="false">IF(WEEKDAY(B122,11)=7,SUM(G116:G122),"")</f>
        <v/>
      </c>
      <c r="I122" s="32" t="s">
        <v>15</v>
      </c>
      <c r="J122" s="41"/>
      <c r="K122" s="41"/>
      <c r="L122" s="42" t="s">
        <v>15</v>
      </c>
      <c r="M122" s="35" t="str">
        <f aca="false">IF(TYPE(I122)=2,"",SUM(J122,-I122)+SUM(L122,-K122))</f>
        <v/>
      </c>
      <c r="N122" s="36" t="str">
        <f aca="false">IF(WEEKDAY(B122,11)=7,SUM(M116:M122),"")</f>
        <v/>
      </c>
      <c r="O122" s="51" t="s">
        <v>19</v>
      </c>
      <c r="P122" s="41"/>
      <c r="Q122" s="41"/>
      <c r="R122" s="42" t="s">
        <v>19</v>
      </c>
      <c r="S122" s="43" t="str">
        <f aca="false">IF(TYPE(O122)=2,"",SUM(P122,-O122)+SUM(R122,-Q122))</f>
        <v/>
      </c>
      <c r="T122" s="44" t="str">
        <f aca="false">IF(WEEKDAY($B122,11)=7,SUM(S116:S122),"")</f>
        <v/>
      </c>
      <c r="U122" s="32" t="s">
        <v>15</v>
      </c>
      <c r="V122" s="41"/>
      <c r="W122" s="41"/>
      <c r="X122" s="42" t="s">
        <v>15</v>
      </c>
      <c r="Y122" s="43" t="str">
        <f aca="false">IF(TYPE(U122)=2,"",SUM(V122,-U122)+SUM(X122,-W122))</f>
        <v/>
      </c>
      <c r="Z122" s="44" t="str">
        <f aca="false">IF(WEEKDAY($B122,11)=7,SUM(Y116:Y122),"")</f>
        <v/>
      </c>
      <c r="AA122" s="45" t="n">
        <v>21.75</v>
      </c>
      <c r="AB122" s="46" t="n">
        <v>24</v>
      </c>
      <c r="AC122" s="46" t="n">
        <v>0</v>
      </c>
      <c r="AD122" s="47" t="n">
        <v>7.25</v>
      </c>
      <c r="AE122" s="43" t="n">
        <f aca="false">IF(TYPE(AA122)=2,"",SUM(AB122,-AA122)+SUM(AD122,-AC122))</f>
        <v>9.5</v>
      </c>
      <c r="AF122" s="44" t="str">
        <f aca="false">IF(WEEKDAY($B122,11)=7,SUM(AE116:AE122),"")</f>
        <v/>
      </c>
      <c r="AH122" s="28" t="n">
        <f aca="false">COUNTIF(C122:AD122,"21,75")</f>
        <v>2</v>
      </c>
    </row>
    <row r="123" customFormat="false" ht="13.8" hidden="false" customHeight="false" outlineLevel="0" collapsed="false">
      <c r="A123" s="30"/>
      <c r="B123" s="31" t="n">
        <v>43950</v>
      </c>
      <c r="C123" s="32" t="s">
        <v>14</v>
      </c>
      <c r="D123" s="41"/>
      <c r="E123" s="41"/>
      <c r="F123" s="42" t="s">
        <v>14</v>
      </c>
      <c r="G123" s="35" t="str">
        <f aca="false">IF(TYPE(C123)=2,"",SUM(D123,-C123)+SUM(F123,-E123))</f>
        <v/>
      </c>
      <c r="H123" s="36" t="str">
        <f aca="false">IF(WEEKDAY(B123,11)=7,SUM(G117:G123),"")</f>
        <v/>
      </c>
      <c r="I123" s="49" t="n">
        <v>21.75</v>
      </c>
      <c r="J123" s="83" t="n">
        <v>24</v>
      </c>
      <c r="K123" s="83" t="n">
        <v>0</v>
      </c>
      <c r="L123" s="39" t="n">
        <v>7.25</v>
      </c>
      <c r="M123" s="35" t="n">
        <f aca="false">IF(TYPE(I123)=2,"",SUM(J123,-I123)+SUM(L123,-K123))</f>
        <v>9.5</v>
      </c>
      <c r="N123" s="36" t="str">
        <f aca="false">IF(WEEKDAY(B123,11)=7,SUM(M117:M123),"")</f>
        <v/>
      </c>
      <c r="O123" s="32" t="s">
        <v>14</v>
      </c>
      <c r="P123" s="41"/>
      <c r="Q123" s="41"/>
      <c r="R123" s="42" t="s">
        <v>14</v>
      </c>
      <c r="S123" s="43" t="str">
        <f aca="false">IF(TYPE(O123)=2,"",SUM(P123,-O123)+SUM(R123,-Q123))</f>
        <v/>
      </c>
      <c r="T123" s="44" t="str">
        <f aca="false">IF(WEEKDAY($B123,11)=7,SUM(S117:S123),"")</f>
        <v/>
      </c>
      <c r="U123" s="32" t="s">
        <v>15</v>
      </c>
      <c r="V123" s="41"/>
      <c r="W123" s="41"/>
      <c r="X123" s="42" t="s">
        <v>15</v>
      </c>
      <c r="Y123" s="43" t="str">
        <f aca="false">IF(TYPE(U123)=2,"",SUM(V123,-U123)+SUM(X123,-W123))</f>
        <v/>
      </c>
      <c r="Z123" s="44" t="str">
        <f aca="false">IF(WEEKDAY($B123,11)=7,SUM(Y117:Y123),"")</f>
        <v/>
      </c>
      <c r="AA123" s="45" t="n">
        <v>21.75</v>
      </c>
      <c r="AB123" s="46" t="n">
        <v>24</v>
      </c>
      <c r="AC123" s="46" t="n">
        <v>0</v>
      </c>
      <c r="AD123" s="47" t="n">
        <v>7.25</v>
      </c>
      <c r="AE123" s="43" t="n">
        <f aca="false">IF(TYPE(AA123)=2,"",SUM(AB123,-AA123)+SUM(AD123,-AC123))</f>
        <v>9.5</v>
      </c>
      <c r="AF123" s="44" t="str">
        <f aca="false">IF(WEEKDAY($B123,11)=7,SUM(AE117:AE123),"")</f>
        <v/>
      </c>
      <c r="AH123" s="28" t="n">
        <f aca="false">COUNTIF(C123:AD123,"21,75")</f>
        <v>2</v>
      </c>
    </row>
    <row r="124" customFormat="false" ht="13.8" hidden="false" customHeight="false" outlineLevel="0" collapsed="false">
      <c r="A124" s="30"/>
      <c r="B124" s="31" t="n">
        <v>43951</v>
      </c>
      <c r="C124" s="32" t="s">
        <v>16</v>
      </c>
      <c r="D124" s="41"/>
      <c r="E124" s="41"/>
      <c r="F124" s="42" t="s">
        <v>16</v>
      </c>
      <c r="G124" s="35" t="str">
        <f aca="false">IF(TYPE(C124)=2,"",SUM(D124,-C124)+SUM(F124,-E124))</f>
        <v/>
      </c>
      <c r="H124" s="36" t="str">
        <f aca="false">IF(WEEKDAY(B124,11)=7,SUM(G118:G124),"")</f>
        <v/>
      </c>
      <c r="I124" s="49" t="n">
        <v>21.75</v>
      </c>
      <c r="J124" s="83" t="n">
        <v>24</v>
      </c>
      <c r="K124" s="83" t="n">
        <v>0</v>
      </c>
      <c r="L124" s="39" t="n">
        <v>7.25</v>
      </c>
      <c r="M124" s="35" t="n">
        <f aca="false">IF(TYPE(I124)=2,"",SUM(J124,-I124)+SUM(L124,-K124))</f>
        <v>9.5</v>
      </c>
      <c r="N124" s="36" t="str">
        <f aca="false">IF(WEEKDAY(B124,11)=7,SUM(M118:M124),"")</f>
        <v/>
      </c>
      <c r="O124" s="32" t="s">
        <v>16</v>
      </c>
      <c r="P124" s="41"/>
      <c r="Q124" s="41"/>
      <c r="R124" s="42" t="s">
        <v>16</v>
      </c>
      <c r="S124" s="43" t="str">
        <f aca="false">IF(TYPE(O124)=2,"",SUM(P124,-O124)+SUM(R124,-Q124))</f>
        <v/>
      </c>
      <c r="T124" s="44" t="str">
        <f aca="false">IF(WEEKDAY($B124,11)=7,SUM(S118:S124),"")</f>
        <v/>
      </c>
      <c r="U124" s="32" t="s">
        <v>15</v>
      </c>
      <c r="V124" s="41"/>
      <c r="W124" s="41"/>
      <c r="X124" s="42" t="s">
        <v>15</v>
      </c>
      <c r="Y124" s="43" t="str">
        <f aca="false">IF(TYPE(U124)=2,"",SUM(V124,-U124)+SUM(X124,-W124))</f>
        <v/>
      </c>
      <c r="Z124" s="44" t="str">
        <f aca="false">IF(WEEKDAY($B124,11)=7,SUM(Y118:Y124),"")</f>
        <v/>
      </c>
      <c r="AA124" s="45" t="n">
        <v>21.75</v>
      </c>
      <c r="AB124" s="46" t="n">
        <v>24</v>
      </c>
      <c r="AC124" s="46" t="n">
        <v>0</v>
      </c>
      <c r="AD124" s="47" t="n">
        <v>7.25</v>
      </c>
      <c r="AE124" s="43" t="n">
        <f aca="false">IF(TYPE(AA124)=2,"",SUM(AB124,-AA124)+SUM(AD124,-AC124))</f>
        <v>9.5</v>
      </c>
      <c r="AF124" s="44" t="str">
        <f aca="false">IF(WEEKDAY($B124,11)=7,SUM(AE118:AE124),"")</f>
        <v/>
      </c>
      <c r="AH124" s="28" t="n">
        <f aca="false">COUNTIF(C124:AD124,"21,75")</f>
        <v>2</v>
      </c>
    </row>
    <row r="125" customFormat="false" ht="13.8" hidden="false" customHeight="false" outlineLevel="0" collapsed="false">
      <c r="A125" s="30"/>
      <c r="B125" s="31" t="n">
        <v>43952</v>
      </c>
      <c r="C125" s="49" t="n">
        <v>21.75</v>
      </c>
      <c r="D125" s="83" t="n">
        <v>24</v>
      </c>
      <c r="E125" s="83" t="n">
        <v>0</v>
      </c>
      <c r="F125" s="39" t="n">
        <v>7.25</v>
      </c>
      <c r="G125" s="35" t="n">
        <f aca="false">IF(TYPE(C125)=2,"",SUM(D125,-C125)+SUM(F125,-E125))</f>
        <v>9.5</v>
      </c>
      <c r="H125" s="36" t="str">
        <f aca="false">IF(WEEKDAY(B125,11)=7,SUM(G119:G125),"")</f>
        <v/>
      </c>
      <c r="I125" s="32" t="s">
        <v>15</v>
      </c>
      <c r="J125" s="41"/>
      <c r="K125" s="41"/>
      <c r="L125" s="42" t="s">
        <v>15</v>
      </c>
      <c r="M125" s="35" t="str">
        <f aca="false">IF(TYPE(I125)=2,"",SUM(J125,-I125)+SUM(L125,-K125))</f>
        <v/>
      </c>
      <c r="N125" s="36" t="str">
        <f aca="false">IF(WEEKDAY(B125,11)=7,SUM(M119:M125),"")</f>
        <v/>
      </c>
      <c r="O125" s="45" t="n">
        <v>21.75</v>
      </c>
      <c r="P125" s="46" t="n">
        <v>24</v>
      </c>
      <c r="Q125" s="46" t="n">
        <v>0</v>
      </c>
      <c r="R125" s="47" t="n">
        <v>7.25</v>
      </c>
      <c r="S125" s="43" t="n">
        <f aca="false">IF(TYPE(O125)=2,"",SUM(P125,-O125)+SUM(R125,-Q125))</f>
        <v>9.5</v>
      </c>
      <c r="T125" s="44" t="str">
        <f aca="false">IF(WEEKDAY($B125,11)=7,SUM(S119:S125),"")</f>
        <v/>
      </c>
      <c r="U125" s="32" t="s">
        <v>15</v>
      </c>
      <c r="V125" s="41"/>
      <c r="W125" s="41"/>
      <c r="X125" s="42" t="s">
        <v>15</v>
      </c>
      <c r="Y125" s="43" t="str">
        <f aca="false">IF(TYPE(U125)=2,"",SUM(V125,-U125)+SUM(X125,-W125))</f>
        <v/>
      </c>
      <c r="Z125" s="44" t="str">
        <f aca="false">IF(WEEKDAY($B125,11)=7,SUM(Y119:Y125),"")</f>
        <v/>
      </c>
      <c r="AA125" s="32" t="s">
        <v>15</v>
      </c>
      <c r="AB125" s="41"/>
      <c r="AC125" s="41"/>
      <c r="AD125" s="42" t="s">
        <v>15</v>
      </c>
      <c r="AE125" s="43" t="str">
        <f aca="false">IF(TYPE(AA125)=2,"",SUM(AB125,-AA125)+SUM(AD125,-AC125))</f>
        <v/>
      </c>
      <c r="AF125" s="44" t="str">
        <f aca="false">IF(WEEKDAY($B125,11)=7,SUM(AE119:AE125),"")</f>
        <v/>
      </c>
      <c r="AH125" s="28" t="n">
        <f aca="false">COUNTIF(C125:AD125,"21,75")</f>
        <v>2</v>
      </c>
    </row>
    <row r="126" customFormat="false" ht="13.8" hidden="false" customHeight="false" outlineLevel="0" collapsed="false">
      <c r="A126" s="30"/>
      <c r="B126" s="31" t="n">
        <v>43953</v>
      </c>
      <c r="C126" s="49" t="n">
        <v>21.75</v>
      </c>
      <c r="D126" s="83" t="n">
        <v>24</v>
      </c>
      <c r="E126" s="83" t="n">
        <v>0</v>
      </c>
      <c r="F126" s="39" t="n">
        <v>7.25</v>
      </c>
      <c r="G126" s="35" t="n">
        <f aca="false">IF(TYPE(C126)=2,"",SUM(D126,-C126)+SUM(F126,-E126))</f>
        <v>9.5</v>
      </c>
      <c r="H126" s="36" t="str">
        <f aca="false">IF(WEEKDAY(B126,11)=7,SUM(G120:G126),"")</f>
        <v/>
      </c>
      <c r="I126" s="32" t="s">
        <v>14</v>
      </c>
      <c r="J126" s="41"/>
      <c r="K126" s="41"/>
      <c r="L126" s="42" t="s">
        <v>14</v>
      </c>
      <c r="M126" s="35" t="str">
        <f aca="false">IF(TYPE(I126)=2,"",SUM(J126,-I126)+SUM(L126,-K126))</f>
        <v/>
      </c>
      <c r="N126" s="36" t="str">
        <f aca="false">IF(WEEKDAY(B126,11)=7,SUM(M120:M126),"")</f>
        <v/>
      </c>
      <c r="O126" s="45" t="n">
        <v>21.75</v>
      </c>
      <c r="P126" s="46" t="n">
        <v>24</v>
      </c>
      <c r="Q126" s="46" t="n">
        <v>0</v>
      </c>
      <c r="R126" s="47" t="n">
        <v>7.25</v>
      </c>
      <c r="S126" s="43" t="n">
        <f aca="false">IF(TYPE(O126)=2,"",SUM(P126,-O126)+SUM(R126,-Q126))</f>
        <v>9.5</v>
      </c>
      <c r="T126" s="44" t="str">
        <f aca="false">IF(WEEKDAY($B126,11)=7,SUM(S120:S126),"")</f>
        <v/>
      </c>
      <c r="U126" s="32" t="s">
        <v>14</v>
      </c>
      <c r="V126" s="41"/>
      <c r="W126" s="41"/>
      <c r="X126" s="42" t="s">
        <v>14</v>
      </c>
      <c r="Y126" s="43" t="str">
        <f aca="false">IF(TYPE(U126)=2,"",SUM(V126,-U126)+SUM(X126,-W126))</f>
        <v/>
      </c>
      <c r="Z126" s="44" t="str">
        <f aca="false">IF(WEEKDAY($B126,11)=7,SUM(Y120:Y126),"")</f>
        <v/>
      </c>
      <c r="AA126" s="32" t="s">
        <v>14</v>
      </c>
      <c r="AB126" s="41"/>
      <c r="AC126" s="41"/>
      <c r="AD126" s="42" t="s">
        <v>14</v>
      </c>
      <c r="AE126" s="43" t="str">
        <f aca="false">IF(TYPE(AA126)=2,"",SUM(AB126,-AA126)+SUM(AD126,-AC126))</f>
        <v/>
      </c>
      <c r="AF126" s="44" t="str">
        <f aca="false">IF(WEEKDAY($B126,11)=7,SUM(AE120:AE126),"")</f>
        <v/>
      </c>
      <c r="AH126" s="28" t="n">
        <f aca="false">COUNTIF(C126:AD126,"21,75")</f>
        <v>2</v>
      </c>
    </row>
    <row r="127" customFormat="false" ht="13.8" hidden="false" customHeight="false" outlineLevel="0" collapsed="false">
      <c r="A127" s="30"/>
      <c r="B127" s="85" t="n">
        <v>43954</v>
      </c>
      <c r="C127" s="55" t="n">
        <v>21.75</v>
      </c>
      <c r="D127" s="86" t="n">
        <v>24</v>
      </c>
      <c r="E127" s="86" t="n">
        <v>0</v>
      </c>
      <c r="F127" s="81" t="n">
        <v>7.25</v>
      </c>
      <c r="G127" s="58" t="n">
        <f aca="false">IF(TYPE(C127)=2,"",SUM(D127,-C127)+SUM(F127,-E127))</f>
        <v>9.5</v>
      </c>
      <c r="H127" s="59" t="n">
        <f aca="false">IF(WEEKDAY(B127,11)=7,SUM(G121:G127),"")</f>
        <v>47.5</v>
      </c>
      <c r="I127" s="66" t="s">
        <v>16</v>
      </c>
      <c r="J127" s="63"/>
      <c r="K127" s="63"/>
      <c r="L127" s="62" t="s">
        <v>16</v>
      </c>
      <c r="M127" s="58" t="str">
        <f aca="false">IF(TYPE(I127)=2,"",SUM(J127,-I127)+SUM(L127,-K127))</f>
        <v/>
      </c>
      <c r="N127" s="59" t="n">
        <f aca="false">IF(WEEKDAY(B127,11)=7,SUM(M121:M127),"")</f>
        <v>19</v>
      </c>
      <c r="O127" s="67" t="n">
        <v>21.75</v>
      </c>
      <c r="P127" s="68" t="n">
        <v>24</v>
      </c>
      <c r="Q127" s="68" t="n">
        <v>0</v>
      </c>
      <c r="R127" s="69" t="n">
        <v>7.25</v>
      </c>
      <c r="S127" s="64" t="n">
        <f aca="false">IF(TYPE(O127)=2,"",SUM(P127,-O127)+SUM(R127,-Q127))</f>
        <v>9.5</v>
      </c>
      <c r="T127" s="65" t="n">
        <f aca="false">IF(WEEKDAY($B127,11)=7,SUM(S121:S127),"")</f>
        <v>38</v>
      </c>
      <c r="U127" s="66" t="s">
        <v>16</v>
      </c>
      <c r="V127" s="63"/>
      <c r="W127" s="63"/>
      <c r="X127" s="62" t="s">
        <v>16</v>
      </c>
      <c r="Y127" s="64" t="str">
        <f aca="false">IF(TYPE(U127)=2,"",SUM(V127,-U127)+SUM(X127,-W127))</f>
        <v/>
      </c>
      <c r="Z127" s="65" t="n">
        <f aca="false">IF(WEEKDAY($B127,11)=7,SUM(Y121:Y127),"")</f>
        <v>0</v>
      </c>
      <c r="AA127" s="66" t="s">
        <v>16</v>
      </c>
      <c r="AB127" s="63"/>
      <c r="AC127" s="63"/>
      <c r="AD127" s="62" t="s">
        <v>16</v>
      </c>
      <c r="AE127" s="64" t="str">
        <f aca="false">IF(TYPE(AA127)=2,"",SUM(AB127,-AA127)+SUM(AD127,-AC127))</f>
        <v/>
      </c>
      <c r="AF127" s="65" t="n">
        <f aca="false">IF(WEEKDAY($B127,11)=7,SUM(AE121:AE127),"")</f>
        <v>28.5</v>
      </c>
      <c r="AH127" s="28" t="n">
        <f aca="false">COUNTIF(C127:AD127,"21,75")</f>
        <v>2</v>
      </c>
    </row>
    <row r="128" customFormat="false" ht="13.8" hidden="false" customHeight="false" outlineLevel="0" collapsed="false">
      <c r="A128" s="30"/>
      <c r="B128" s="12" t="n">
        <v>43955</v>
      </c>
      <c r="C128" s="13" t="s">
        <v>15</v>
      </c>
      <c r="D128" s="26"/>
      <c r="E128" s="26"/>
      <c r="F128" s="27" t="s">
        <v>15</v>
      </c>
      <c r="G128" s="16" t="str">
        <f aca="false">IF(TYPE(C128)=2,"",SUM(D128,-C128)+SUM(F128,-E128))</f>
        <v/>
      </c>
      <c r="H128" s="17" t="str">
        <f aca="false">IF(WEEKDAY(B128,11)=7,SUM(G122:G128),"")</f>
        <v/>
      </c>
      <c r="I128" s="70" t="n">
        <v>21.75</v>
      </c>
      <c r="J128" s="82" t="n">
        <v>24</v>
      </c>
      <c r="K128" s="82" t="n">
        <v>0</v>
      </c>
      <c r="L128" s="20" t="n">
        <v>7.25</v>
      </c>
      <c r="M128" s="16" t="n">
        <f aca="false">IF(TYPE(I128)=2,"",SUM(J128,-I128)+SUM(L128,-K128))</f>
        <v>9.5</v>
      </c>
      <c r="N128" s="17" t="str">
        <f aca="false">IF(WEEKDAY(B128,11)=7,SUM(M122:M128),"")</f>
        <v/>
      </c>
      <c r="O128" s="13" t="s">
        <v>15</v>
      </c>
      <c r="P128" s="26"/>
      <c r="Q128" s="26"/>
      <c r="R128" s="27" t="s">
        <v>15</v>
      </c>
      <c r="S128" s="24" t="str">
        <f aca="false">IF(TYPE(O128)=2,"",SUM(P128,-O128)+SUM(R128,-Q128))</f>
        <v/>
      </c>
      <c r="T128" s="25" t="str">
        <f aca="false">IF(WEEKDAY($B128,11)=7,SUM(S122:S128),"")</f>
        <v/>
      </c>
      <c r="U128" s="73" t="n">
        <v>21.75</v>
      </c>
      <c r="V128" s="22" t="n">
        <v>24</v>
      </c>
      <c r="W128" s="22" t="n">
        <v>0</v>
      </c>
      <c r="X128" s="23" t="n">
        <v>7.25</v>
      </c>
      <c r="Y128" s="24" t="n">
        <f aca="false">IF(TYPE(U128)=2,"",SUM(V128,-U128)+SUM(X128,-W128))</f>
        <v>9.5</v>
      </c>
      <c r="Z128" s="25" t="str">
        <f aca="false">IF(WEEKDAY($B128,11)=7,SUM(Y122:Y128),"")</f>
        <v/>
      </c>
      <c r="AA128" s="13" t="s">
        <v>15</v>
      </c>
      <c r="AB128" s="26"/>
      <c r="AC128" s="26"/>
      <c r="AD128" s="27" t="s">
        <v>15</v>
      </c>
      <c r="AE128" s="24" t="str">
        <f aca="false">IF(TYPE(AA128)=2,"",SUM(AB128,-AA128)+SUM(AD128,-AC128))</f>
        <v/>
      </c>
      <c r="AF128" s="25" t="str">
        <f aca="false">IF(WEEKDAY($B128,11)=7,SUM(AE122:AE128),"")</f>
        <v/>
      </c>
      <c r="AH128" s="28" t="n">
        <f aca="false">COUNTIF(C128:AD128,"21,75")</f>
        <v>2</v>
      </c>
    </row>
    <row r="129" customFormat="false" ht="13.8" hidden="false" customHeight="false" outlineLevel="0" collapsed="false">
      <c r="A129" s="30"/>
      <c r="B129" s="31" t="n">
        <v>43956</v>
      </c>
      <c r="C129" s="32" t="s">
        <v>15</v>
      </c>
      <c r="D129" s="41"/>
      <c r="E129" s="41"/>
      <c r="F129" s="42" t="s">
        <v>15</v>
      </c>
      <c r="G129" s="35" t="str">
        <f aca="false">IF(TYPE(C129)=2,"",SUM(D129,-C129)+SUM(F129,-E129))</f>
        <v/>
      </c>
      <c r="H129" s="36" t="str">
        <f aca="false">IF(WEEKDAY(B129,11)=7,SUM(G123:G129),"")</f>
        <v/>
      </c>
      <c r="I129" s="49" t="n">
        <v>21.75</v>
      </c>
      <c r="J129" s="83" t="n">
        <v>24</v>
      </c>
      <c r="K129" s="83" t="n">
        <v>0</v>
      </c>
      <c r="L129" s="39" t="n">
        <v>7.25</v>
      </c>
      <c r="M129" s="35" t="n">
        <f aca="false">IF(TYPE(I129)=2,"",SUM(J129,-I129)+SUM(L129,-K129))</f>
        <v>9.5</v>
      </c>
      <c r="N129" s="36" t="str">
        <f aca="false">IF(WEEKDAY(B129,11)=7,SUM(M123:M129),"")</f>
        <v/>
      </c>
      <c r="O129" s="32" t="s">
        <v>15</v>
      </c>
      <c r="P129" s="41"/>
      <c r="Q129" s="41"/>
      <c r="R129" s="42" t="s">
        <v>15</v>
      </c>
      <c r="S129" s="43" t="str">
        <f aca="false">IF(TYPE(O129)=2,"",SUM(P129,-O129)+SUM(R129,-Q129))</f>
        <v/>
      </c>
      <c r="T129" s="44" t="str">
        <f aca="false">IF(WEEKDAY($B129,11)=7,SUM(S123:S129),"")</f>
        <v/>
      </c>
      <c r="U129" s="45" t="n">
        <v>21.75</v>
      </c>
      <c r="V129" s="46" t="n">
        <v>24</v>
      </c>
      <c r="W129" s="46" t="n">
        <v>0</v>
      </c>
      <c r="X129" s="47" t="n">
        <v>7.25</v>
      </c>
      <c r="Y129" s="43" t="n">
        <f aca="false">IF(TYPE(U129)=2,"",SUM(V129,-U129)+SUM(X129,-W129))</f>
        <v>9.5</v>
      </c>
      <c r="Z129" s="44" t="str">
        <f aca="false">IF(WEEKDAY($B129,11)=7,SUM(Y123:Y129),"")</f>
        <v/>
      </c>
      <c r="AA129" s="32" t="s">
        <v>15</v>
      </c>
      <c r="AB129" s="41"/>
      <c r="AC129" s="41"/>
      <c r="AD129" s="42" t="s">
        <v>15</v>
      </c>
      <c r="AE129" s="43" t="str">
        <f aca="false">IF(TYPE(AA129)=2,"",SUM(AB129,-AA129)+SUM(AD129,-AC129))</f>
        <v/>
      </c>
      <c r="AF129" s="44" t="str">
        <f aca="false">IF(WEEKDAY($B129,11)=7,SUM(AE123:AE129),"")</f>
        <v/>
      </c>
      <c r="AH129" s="28" t="n">
        <f aca="false">COUNTIF(C129:AD129,"21,75")</f>
        <v>2</v>
      </c>
    </row>
    <row r="130" customFormat="false" ht="13.8" hidden="false" customHeight="false" outlineLevel="0" collapsed="false">
      <c r="A130" s="30"/>
      <c r="B130" s="31" t="n">
        <v>43957</v>
      </c>
      <c r="C130" s="49" t="n">
        <v>21.75</v>
      </c>
      <c r="D130" s="83" t="n">
        <v>24</v>
      </c>
      <c r="E130" s="83" t="n">
        <v>0</v>
      </c>
      <c r="F130" s="39" t="n">
        <v>7.25</v>
      </c>
      <c r="G130" s="35" t="n">
        <f aca="false">IF(TYPE(C130)=2,"",SUM(D130,-C130)+SUM(F130,-E130))</f>
        <v>9.5</v>
      </c>
      <c r="H130" s="36" t="str">
        <f aca="false">IF(WEEKDAY(B130,11)=7,SUM(G124:G130),"")</f>
        <v/>
      </c>
      <c r="I130" s="32" t="s">
        <v>15</v>
      </c>
      <c r="J130" s="41"/>
      <c r="K130" s="41"/>
      <c r="L130" s="42" t="s">
        <v>15</v>
      </c>
      <c r="M130" s="35" t="str">
        <f aca="false">IF(TYPE(I130)=2,"",SUM(J130,-I130)+SUM(L130,-K130))</f>
        <v/>
      </c>
      <c r="N130" s="36" t="str">
        <f aca="false">IF(WEEKDAY(B130,11)=7,SUM(M124:M130),"")</f>
        <v/>
      </c>
      <c r="O130" s="32" t="s">
        <v>15</v>
      </c>
      <c r="P130" s="41"/>
      <c r="Q130" s="41"/>
      <c r="R130" s="42" t="s">
        <v>15</v>
      </c>
      <c r="S130" s="43" t="str">
        <f aca="false">IF(TYPE(O130)=2,"",SUM(P130,-O130)+SUM(R130,-Q130))</f>
        <v/>
      </c>
      <c r="T130" s="44" t="str">
        <f aca="false">IF(WEEKDAY($B130,11)=7,SUM(S124:S130),"")</f>
        <v/>
      </c>
      <c r="U130" s="45" t="n">
        <v>21.75</v>
      </c>
      <c r="V130" s="46" t="n">
        <v>24</v>
      </c>
      <c r="W130" s="46" t="n">
        <v>0</v>
      </c>
      <c r="X130" s="47" t="n">
        <v>7.25</v>
      </c>
      <c r="Y130" s="43" t="n">
        <f aca="false">IF(TYPE(U130)=2,"",SUM(V130,-U130)+SUM(X130,-W130))</f>
        <v>9.5</v>
      </c>
      <c r="Z130" s="44" t="str">
        <f aca="false">IF(WEEKDAY($B130,11)=7,SUM(Y124:Y130),"")</f>
        <v/>
      </c>
      <c r="AA130" s="32" t="s">
        <v>14</v>
      </c>
      <c r="AB130" s="41"/>
      <c r="AC130" s="41"/>
      <c r="AD130" s="42" t="s">
        <v>14</v>
      </c>
      <c r="AE130" s="43" t="str">
        <f aca="false">IF(TYPE(AA130)=2,"",SUM(AB130,-AA130)+SUM(AD130,-AC130))</f>
        <v/>
      </c>
      <c r="AF130" s="44" t="str">
        <f aca="false">IF(WEEKDAY($B130,11)=7,SUM(AE124:AE130),"")</f>
        <v/>
      </c>
      <c r="AH130" s="28" t="n">
        <f aca="false">COUNTIF(C130:AD130,"21,75")</f>
        <v>2</v>
      </c>
    </row>
    <row r="131" customFormat="false" ht="13.8" hidden="false" customHeight="false" outlineLevel="0" collapsed="false">
      <c r="A131" s="30"/>
      <c r="B131" s="31" t="n">
        <v>43958</v>
      </c>
      <c r="C131" s="49" t="n">
        <v>21.75</v>
      </c>
      <c r="D131" s="83" t="n">
        <v>24</v>
      </c>
      <c r="E131" s="83" t="n">
        <v>0</v>
      </c>
      <c r="F131" s="39" t="n">
        <v>7.25</v>
      </c>
      <c r="G131" s="35" t="n">
        <f aca="false">IF(TYPE(C131)=2,"",SUM(D131,-C131)+SUM(F131,-E131))</f>
        <v>9.5</v>
      </c>
      <c r="H131" s="36" t="str">
        <f aca="false">IF(WEEKDAY(B131,11)=7,SUM(G125:G131),"")</f>
        <v/>
      </c>
      <c r="I131" s="32" t="s">
        <v>14</v>
      </c>
      <c r="J131" s="41"/>
      <c r="K131" s="41"/>
      <c r="L131" s="42" t="s">
        <v>14</v>
      </c>
      <c r="M131" s="35" t="str">
        <f aca="false">IF(TYPE(I131)=2,"",SUM(J131,-I131)+SUM(L131,-K131))</f>
        <v/>
      </c>
      <c r="N131" s="36" t="str">
        <f aca="false">IF(WEEKDAY(B131,11)=7,SUM(M125:M131),"")</f>
        <v/>
      </c>
      <c r="O131" s="45" t="n">
        <v>21.75</v>
      </c>
      <c r="P131" s="46" t="n">
        <v>24</v>
      </c>
      <c r="Q131" s="46" t="n">
        <v>0</v>
      </c>
      <c r="R131" s="47" t="n">
        <v>7.25</v>
      </c>
      <c r="S131" s="43" t="n">
        <f aca="false">IF(TYPE(O131)=2,"",SUM(P131,-O131)+SUM(R131,-Q131))</f>
        <v>9.5</v>
      </c>
      <c r="T131" s="44" t="str">
        <f aca="false">IF(WEEKDAY($B131,11)=7,SUM(S125:S131),"")</f>
        <v/>
      </c>
      <c r="U131" s="32" t="s">
        <v>15</v>
      </c>
      <c r="V131" s="41"/>
      <c r="W131" s="41"/>
      <c r="X131" s="42" t="s">
        <v>15</v>
      </c>
      <c r="Y131" s="43" t="str">
        <f aca="false">IF(TYPE(U131)=2,"",SUM(V131,-U131)+SUM(X131,-W131))</f>
        <v/>
      </c>
      <c r="Z131" s="44" t="str">
        <f aca="false">IF(WEEKDAY($B131,11)=7,SUM(Y125:Y131),"")</f>
        <v/>
      </c>
      <c r="AA131" s="32" t="s">
        <v>16</v>
      </c>
      <c r="AB131" s="41"/>
      <c r="AC131" s="41"/>
      <c r="AD131" s="42" t="s">
        <v>16</v>
      </c>
      <c r="AE131" s="43" t="str">
        <f aca="false">IF(TYPE(AA131)=2,"",SUM(AB131,-AA131)+SUM(AD131,-AC131))</f>
        <v/>
      </c>
      <c r="AF131" s="44" t="str">
        <f aca="false">IF(WEEKDAY($B131,11)=7,SUM(AE125:AE131),"")</f>
        <v/>
      </c>
      <c r="AH131" s="28" t="n">
        <f aca="false">COUNTIF(C131:AD131,"21,75")</f>
        <v>2</v>
      </c>
    </row>
    <row r="132" customFormat="false" ht="13.8" hidden="false" customHeight="false" outlineLevel="0" collapsed="false">
      <c r="A132" s="30"/>
      <c r="B132" s="31" t="n">
        <v>43959</v>
      </c>
      <c r="C132" s="32" t="s">
        <v>15</v>
      </c>
      <c r="D132" s="41"/>
      <c r="E132" s="41"/>
      <c r="F132" s="42" t="s">
        <v>15</v>
      </c>
      <c r="G132" s="35" t="str">
        <f aca="false">IF(TYPE(C132)=2,"",SUM(D132,-C132)+SUM(F132,-E132))</f>
        <v/>
      </c>
      <c r="H132" s="36" t="str">
        <f aca="false">IF(WEEKDAY(B132,11)=7,SUM(G126:G132),"")</f>
        <v/>
      </c>
      <c r="I132" s="32" t="s">
        <v>16</v>
      </c>
      <c r="J132" s="41"/>
      <c r="K132" s="41"/>
      <c r="L132" s="42" t="s">
        <v>16</v>
      </c>
      <c r="M132" s="35" t="str">
        <f aca="false">IF(TYPE(I132)=2,"",SUM(J132,-I132)+SUM(L132,-K132))</f>
        <v/>
      </c>
      <c r="N132" s="36" t="str">
        <f aca="false">IF(WEEKDAY(B132,11)=7,SUM(M126:M132),"")</f>
        <v/>
      </c>
      <c r="O132" s="45" t="n">
        <v>21.75</v>
      </c>
      <c r="P132" s="46" t="n">
        <v>24</v>
      </c>
      <c r="Q132" s="46" t="n">
        <v>0</v>
      </c>
      <c r="R132" s="47" t="n">
        <v>7.25</v>
      </c>
      <c r="S132" s="43" t="n">
        <f aca="false">IF(TYPE(O132)=2,"",SUM(P132,-O132)+SUM(R132,-Q132))</f>
        <v>9.5</v>
      </c>
      <c r="T132" s="44" t="str">
        <f aca="false">IF(WEEKDAY($B132,11)=7,SUM(S126:S132),"")</f>
        <v/>
      </c>
      <c r="U132" s="51" t="s">
        <v>19</v>
      </c>
      <c r="V132" s="41"/>
      <c r="W132" s="41"/>
      <c r="X132" s="42" t="s">
        <v>19</v>
      </c>
      <c r="Y132" s="43" t="str">
        <f aca="false">IF(TYPE(U132)=2,"",SUM(V132,-U132)+SUM(X132,-W132))</f>
        <v/>
      </c>
      <c r="Z132" s="44" t="str">
        <f aca="false">IF(WEEKDAY($B132,11)=7,SUM(Y126:Y132),"")</f>
        <v/>
      </c>
      <c r="AA132" s="45" t="n">
        <v>21.75</v>
      </c>
      <c r="AB132" s="46" t="n">
        <v>24</v>
      </c>
      <c r="AC132" s="46" t="n">
        <v>0</v>
      </c>
      <c r="AD132" s="47" t="n">
        <v>7.25</v>
      </c>
      <c r="AE132" s="43" t="n">
        <f aca="false">IF(TYPE(AA132)=2,"",SUM(AB132,-AA132)+SUM(AD132,-AC132))</f>
        <v>9.5</v>
      </c>
      <c r="AF132" s="44" t="str">
        <f aca="false">IF(WEEKDAY($B132,11)=7,SUM(AE126:AE132),"")</f>
        <v/>
      </c>
      <c r="AH132" s="28" t="n">
        <f aca="false">COUNTIF(C132:AD132,"21,75")</f>
        <v>2</v>
      </c>
    </row>
    <row r="133" customFormat="false" ht="13.8" hidden="false" customHeight="false" outlineLevel="0" collapsed="false">
      <c r="A133" s="30"/>
      <c r="B133" s="31" t="n">
        <v>43960</v>
      </c>
      <c r="C133" s="32" t="s">
        <v>14</v>
      </c>
      <c r="D133" s="41"/>
      <c r="E133" s="41"/>
      <c r="F133" s="42" t="s">
        <v>14</v>
      </c>
      <c r="G133" s="35" t="str">
        <f aca="false">IF(TYPE(C133)=2,"",SUM(D133,-C133)+SUM(F133,-E133))</f>
        <v/>
      </c>
      <c r="H133" s="36" t="str">
        <f aca="false">IF(WEEKDAY(B133,11)=7,SUM(G127:G133),"")</f>
        <v/>
      </c>
      <c r="I133" s="49" t="n">
        <v>21.75</v>
      </c>
      <c r="J133" s="83" t="n">
        <v>24</v>
      </c>
      <c r="K133" s="83" t="n">
        <v>0</v>
      </c>
      <c r="L133" s="39" t="n">
        <v>7.25</v>
      </c>
      <c r="M133" s="35" t="n">
        <f aca="false">IF(TYPE(I133)=2,"",SUM(J133,-I133)+SUM(L133,-K133))</f>
        <v>9.5</v>
      </c>
      <c r="N133" s="36" t="str">
        <f aca="false">IF(WEEKDAY(B133,11)=7,SUM(M127:M133),"")</f>
        <v/>
      </c>
      <c r="O133" s="32" t="s">
        <v>14</v>
      </c>
      <c r="P133" s="41"/>
      <c r="Q133" s="41"/>
      <c r="R133" s="42" t="s">
        <v>14</v>
      </c>
      <c r="S133" s="43" t="str">
        <f aca="false">IF(TYPE(O133)=2,"",SUM(P133,-O133)+SUM(R133,-Q133))</f>
        <v/>
      </c>
      <c r="T133" s="44" t="str">
        <f aca="false">IF(WEEKDAY($B133,11)=7,SUM(S127:S133),"")</f>
        <v/>
      </c>
      <c r="U133" s="32" t="s">
        <v>14</v>
      </c>
      <c r="V133" s="41"/>
      <c r="W133" s="41"/>
      <c r="X133" s="42" t="s">
        <v>14</v>
      </c>
      <c r="Y133" s="43" t="str">
        <f aca="false">IF(TYPE(U133)=2,"",SUM(V133,-U133)+SUM(X133,-W133))</f>
        <v/>
      </c>
      <c r="Z133" s="44" t="str">
        <f aca="false">IF(WEEKDAY($B133,11)=7,SUM(Y127:Y133),"")</f>
        <v/>
      </c>
      <c r="AA133" s="45" t="n">
        <v>21.75</v>
      </c>
      <c r="AB133" s="46" t="n">
        <v>24</v>
      </c>
      <c r="AC133" s="46" t="n">
        <v>0</v>
      </c>
      <c r="AD133" s="47" t="n">
        <v>7.25</v>
      </c>
      <c r="AE133" s="43" t="n">
        <f aca="false">IF(TYPE(AA133)=2,"",SUM(AB133,-AA133)+SUM(AD133,-AC133))</f>
        <v>9.5</v>
      </c>
      <c r="AF133" s="44" t="str">
        <f aca="false">IF(WEEKDAY($B133,11)=7,SUM(AE127:AE133),"")</f>
        <v/>
      </c>
      <c r="AH133" s="28" t="n">
        <f aca="false">COUNTIF(C133:AD133,"21,75")</f>
        <v>2</v>
      </c>
    </row>
    <row r="134" customFormat="false" ht="13.8" hidden="false" customHeight="false" outlineLevel="0" collapsed="false">
      <c r="A134" s="30"/>
      <c r="B134" s="88" t="n">
        <v>43961</v>
      </c>
      <c r="C134" s="66" t="s">
        <v>16</v>
      </c>
      <c r="D134" s="63"/>
      <c r="E134" s="63"/>
      <c r="F134" s="62" t="s">
        <v>16</v>
      </c>
      <c r="G134" s="58" t="str">
        <f aca="false">IF(TYPE(C134)=2,"",SUM(D134,-C134)+SUM(F134,-E134))</f>
        <v/>
      </c>
      <c r="H134" s="59" t="n">
        <f aca="false">IF(WEEKDAY(B134,11)=7,SUM(G128:G134),"")</f>
        <v>19</v>
      </c>
      <c r="I134" s="55" t="n">
        <v>21.75</v>
      </c>
      <c r="J134" s="86" t="n">
        <v>24</v>
      </c>
      <c r="K134" s="86" t="n">
        <v>0</v>
      </c>
      <c r="L134" s="81" t="n">
        <v>7.25</v>
      </c>
      <c r="M134" s="58" t="n">
        <f aca="false">IF(TYPE(I134)=2,"",SUM(J134,-I134)+SUM(L134,-K134))</f>
        <v>9.5</v>
      </c>
      <c r="N134" s="59" t="n">
        <f aca="false">IF(WEEKDAY(B134,11)=7,SUM(M128:M134),"")</f>
        <v>38</v>
      </c>
      <c r="O134" s="66" t="s">
        <v>16</v>
      </c>
      <c r="P134" s="63"/>
      <c r="Q134" s="63"/>
      <c r="R134" s="62" t="s">
        <v>16</v>
      </c>
      <c r="S134" s="64" t="str">
        <f aca="false">IF(TYPE(O134)=2,"",SUM(P134,-O134)+SUM(R134,-Q134))</f>
        <v/>
      </c>
      <c r="T134" s="65" t="n">
        <f aca="false">IF(WEEKDAY($B134,11)=7,SUM(S128:S134),"")</f>
        <v>19</v>
      </c>
      <c r="U134" s="66" t="s">
        <v>16</v>
      </c>
      <c r="V134" s="63"/>
      <c r="W134" s="63"/>
      <c r="X134" s="62" t="s">
        <v>16</v>
      </c>
      <c r="Y134" s="64" t="str">
        <f aca="false">IF(TYPE(U134)=2,"",SUM(V134,-U134)+SUM(X134,-W134))</f>
        <v/>
      </c>
      <c r="Z134" s="65" t="n">
        <f aca="false">IF(WEEKDAY($B134,11)=7,SUM(Y128:Y134),"")</f>
        <v>28.5</v>
      </c>
      <c r="AA134" s="67" t="n">
        <v>21.75</v>
      </c>
      <c r="AB134" s="68" t="n">
        <v>24</v>
      </c>
      <c r="AC134" s="68" t="n">
        <v>0</v>
      </c>
      <c r="AD134" s="69" t="n">
        <v>7.25</v>
      </c>
      <c r="AE134" s="64" t="n">
        <f aca="false">IF(TYPE(AA134)=2,"",SUM(AB134,-AA134)+SUM(AD134,-AC134))</f>
        <v>9.5</v>
      </c>
      <c r="AF134" s="65" t="n">
        <f aca="false">IF(WEEKDAY($B134,11)=7,SUM(AE128:AE134),"")</f>
        <v>28.5</v>
      </c>
      <c r="AH134" s="28" t="n">
        <f aca="false">COUNTIF(C134:AD134,"21,75")</f>
        <v>2</v>
      </c>
    </row>
    <row r="135" customFormat="false" ht="13.8" hidden="false" customHeight="false" outlineLevel="0" collapsed="false">
      <c r="A135" s="30"/>
      <c r="B135" s="12" t="n">
        <v>43962</v>
      </c>
      <c r="C135" s="74" t="s">
        <v>19</v>
      </c>
      <c r="D135" s="26"/>
      <c r="E135" s="26"/>
      <c r="F135" s="27" t="s">
        <v>19</v>
      </c>
      <c r="G135" s="16" t="str">
        <f aca="false">IF(TYPE(C135)=2,"",SUM(D135,-C135)+SUM(F135,-E135))</f>
        <v/>
      </c>
      <c r="H135" s="17" t="str">
        <f aca="false">IF(WEEKDAY(B135,11)=7,SUM(G129:G135),"")</f>
        <v/>
      </c>
      <c r="I135" s="70" t="n">
        <v>21.75</v>
      </c>
      <c r="J135" s="82" t="n">
        <v>24</v>
      </c>
      <c r="K135" s="82" t="n">
        <v>0</v>
      </c>
      <c r="L135" s="20" t="n">
        <v>7.25</v>
      </c>
      <c r="M135" s="16" t="n">
        <f aca="false">IF(TYPE(I135)=2,"",SUM(J135,-I135)+SUM(L135,-K135))</f>
        <v>9.5</v>
      </c>
      <c r="N135" s="17" t="str">
        <f aca="false">IF(WEEKDAY(B135,11)=7,SUM(M129:M135),"")</f>
        <v/>
      </c>
      <c r="O135" s="74" t="s">
        <v>19</v>
      </c>
      <c r="P135" s="26"/>
      <c r="Q135" s="26"/>
      <c r="R135" s="27" t="s">
        <v>19</v>
      </c>
      <c r="S135" s="24" t="str">
        <f aca="false">IF(TYPE(O135)=2,"",SUM(P135,-O135)+SUM(R135,-Q135))</f>
        <v/>
      </c>
      <c r="T135" s="25" t="str">
        <f aca="false">IF(WEEKDAY($B135,11)=7,SUM(S129:S135),"")</f>
        <v/>
      </c>
      <c r="U135" s="73" t="n">
        <v>21.75</v>
      </c>
      <c r="V135" s="22" t="n">
        <v>24</v>
      </c>
      <c r="W135" s="22" t="n">
        <v>0</v>
      </c>
      <c r="X135" s="23" t="n">
        <v>7.25</v>
      </c>
      <c r="Y135" s="24" t="n">
        <f aca="false">IF(TYPE(U135)=2,"",SUM(V135,-U135)+SUM(X135,-W135))</f>
        <v>9.5</v>
      </c>
      <c r="Z135" s="25" t="str">
        <f aca="false">IF(WEEKDAY($B135,11)=7,SUM(Y129:Y135),"")</f>
        <v/>
      </c>
      <c r="AA135" s="74" t="s">
        <v>19</v>
      </c>
      <c r="AB135" s="26"/>
      <c r="AC135" s="26"/>
      <c r="AD135" s="27" t="s">
        <v>19</v>
      </c>
      <c r="AE135" s="24" t="str">
        <f aca="false">IF(TYPE(AA135)=2,"",SUM(AB135,-AA135)+SUM(AD135,-AC135))</f>
        <v/>
      </c>
      <c r="AF135" s="25" t="str">
        <f aca="false">IF(WEEKDAY($B135,11)=7,SUM(AE129:AE135),"")</f>
        <v/>
      </c>
      <c r="AH135" s="28" t="n">
        <f aca="false">COUNTIF(C135:AD135,"21,75")</f>
        <v>2</v>
      </c>
    </row>
    <row r="136" customFormat="false" ht="13.8" hidden="false" customHeight="false" outlineLevel="0" collapsed="false">
      <c r="A136" s="30"/>
      <c r="B136" s="31" t="n">
        <v>43963</v>
      </c>
      <c r="C136" s="49" t="n">
        <v>21.75</v>
      </c>
      <c r="D136" s="83" t="n">
        <v>24</v>
      </c>
      <c r="E136" s="83" t="n">
        <v>0</v>
      </c>
      <c r="F136" s="39" t="n">
        <v>7.25</v>
      </c>
      <c r="G136" s="35" t="n">
        <f aca="false">IF(TYPE(C136)=2,"",SUM(D136,-C136)+SUM(F136,-E136))</f>
        <v>9.5</v>
      </c>
      <c r="H136" s="36" t="str">
        <f aca="false">IF(WEEKDAY(B136,11)=7,SUM(G130:G136),"")</f>
        <v/>
      </c>
      <c r="I136" s="51" t="s">
        <v>19</v>
      </c>
      <c r="J136" s="41"/>
      <c r="K136" s="41"/>
      <c r="L136" s="42" t="s">
        <v>19</v>
      </c>
      <c r="M136" s="35" t="str">
        <f aca="false">IF(TYPE(I136)=2,"",SUM(J136,-I136)+SUM(L136,-K136))</f>
        <v/>
      </c>
      <c r="N136" s="36" t="str">
        <f aca="false">IF(WEEKDAY(B136,11)=7,SUM(M130:M136),"")</f>
        <v/>
      </c>
      <c r="O136" s="32" t="s">
        <v>15</v>
      </c>
      <c r="P136" s="41"/>
      <c r="Q136" s="41"/>
      <c r="R136" s="42" t="s">
        <v>15</v>
      </c>
      <c r="S136" s="43" t="str">
        <f aca="false">IF(TYPE(O136)=2,"",SUM(P136,-O136)+SUM(R136,-Q136))</f>
        <v/>
      </c>
      <c r="T136" s="44" t="str">
        <f aca="false">IF(WEEKDAY($B136,11)=7,SUM(S130:S136),"")</f>
        <v/>
      </c>
      <c r="U136" s="45" t="n">
        <v>21.75</v>
      </c>
      <c r="V136" s="46" t="n">
        <v>24</v>
      </c>
      <c r="W136" s="46" t="n">
        <v>0</v>
      </c>
      <c r="X136" s="47" t="n">
        <v>7.25</v>
      </c>
      <c r="Y136" s="43" t="n">
        <f aca="false">IF(TYPE(U136)=2,"",SUM(V136,-U136)+SUM(X136,-W136))</f>
        <v>9.5</v>
      </c>
      <c r="Z136" s="44" t="str">
        <f aca="false">IF(WEEKDAY($B136,11)=7,SUM(Y130:Y136),"")</f>
        <v/>
      </c>
      <c r="AA136" s="32" t="s">
        <v>15</v>
      </c>
      <c r="AB136" s="41"/>
      <c r="AC136" s="41"/>
      <c r="AD136" s="42" t="s">
        <v>15</v>
      </c>
      <c r="AE136" s="43" t="str">
        <f aca="false">IF(TYPE(AA136)=2,"",SUM(AB136,-AA136)+SUM(AD136,-AC136))</f>
        <v/>
      </c>
      <c r="AF136" s="44" t="str">
        <f aca="false">IF(WEEKDAY($B136,11)=7,SUM(AE130:AE136),"")</f>
        <v/>
      </c>
      <c r="AH136" s="28" t="n">
        <f aca="false">COUNTIF(C136:AD136,"21,75")</f>
        <v>2</v>
      </c>
    </row>
    <row r="137" customFormat="false" ht="13.8" hidden="false" customHeight="false" outlineLevel="0" collapsed="false">
      <c r="A137" s="30"/>
      <c r="B137" s="31" t="n">
        <v>43964</v>
      </c>
      <c r="C137" s="49" t="n">
        <v>21.75</v>
      </c>
      <c r="D137" s="83" t="n">
        <v>24</v>
      </c>
      <c r="E137" s="83" t="n">
        <v>0</v>
      </c>
      <c r="F137" s="39" t="n">
        <v>7.25</v>
      </c>
      <c r="G137" s="35" t="n">
        <f aca="false">IF(TYPE(C137)=2,"",SUM(D137,-C137)+SUM(F137,-E137))</f>
        <v>9.5</v>
      </c>
      <c r="H137" s="36" t="str">
        <f aca="false">IF(WEEKDAY(B137,11)=7,SUM(G131:G137),"")</f>
        <v/>
      </c>
      <c r="I137" s="32" t="s">
        <v>15</v>
      </c>
      <c r="J137" s="41"/>
      <c r="K137" s="41"/>
      <c r="L137" s="42" t="s">
        <v>15</v>
      </c>
      <c r="M137" s="35" t="str">
        <f aca="false">IF(TYPE(I137)=2,"",SUM(J137,-I137)+SUM(L137,-K137))</f>
        <v/>
      </c>
      <c r="N137" s="36" t="str">
        <f aca="false">IF(WEEKDAY(B137,11)=7,SUM(M131:M137),"")</f>
        <v/>
      </c>
      <c r="O137" s="32" t="s">
        <v>14</v>
      </c>
      <c r="P137" s="41"/>
      <c r="Q137" s="41"/>
      <c r="R137" s="42" t="s">
        <v>14</v>
      </c>
      <c r="S137" s="43" t="str">
        <f aca="false">IF(TYPE(O137)=2,"",SUM(P137,-O137)+SUM(R137,-Q137))</f>
        <v/>
      </c>
      <c r="T137" s="44" t="str">
        <f aca="false">IF(WEEKDAY($B137,11)=7,SUM(S131:S137),"")</f>
        <v/>
      </c>
      <c r="U137" s="32" t="s">
        <v>14</v>
      </c>
      <c r="V137" s="41"/>
      <c r="W137" s="41"/>
      <c r="X137" s="42" t="s">
        <v>14</v>
      </c>
      <c r="Y137" s="43" t="str">
        <f aca="false">IF(TYPE(U137)=2,"",SUM(V137,-U137)+SUM(X137,-W137))</f>
        <v/>
      </c>
      <c r="Z137" s="44" t="str">
        <f aca="false">IF(WEEKDAY($B137,11)=7,SUM(Y131:Y137),"")</f>
        <v/>
      </c>
      <c r="AA137" s="45" t="n">
        <v>21.75</v>
      </c>
      <c r="AB137" s="46" t="n">
        <v>24</v>
      </c>
      <c r="AC137" s="46" t="n">
        <v>0</v>
      </c>
      <c r="AD137" s="47" t="n">
        <v>7.25</v>
      </c>
      <c r="AE137" s="43" t="n">
        <f aca="false">IF(TYPE(AA137)=2,"",SUM(AB137,-AA137)+SUM(AD137,-AC137))</f>
        <v>9.5</v>
      </c>
      <c r="AF137" s="44" t="str">
        <f aca="false">IF(WEEKDAY($B137,11)=7,SUM(AE131:AE137),"")</f>
        <v/>
      </c>
      <c r="AH137" s="28" t="n">
        <f aca="false">COUNTIF(C137:AD137,"21,75")</f>
        <v>2</v>
      </c>
    </row>
    <row r="138" customFormat="false" ht="13.8" hidden="false" customHeight="false" outlineLevel="0" collapsed="false">
      <c r="A138" s="30"/>
      <c r="B138" s="31" t="n">
        <v>43965</v>
      </c>
      <c r="C138" s="49" t="n">
        <v>21.75</v>
      </c>
      <c r="D138" s="83" t="n">
        <v>24</v>
      </c>
      <c r="E138" s="83" t="n">
        <v>0</v>
      </c>
      <c r="F138" s="39" t="n">
        <v>7.25</v>
      </c>
      <c r="G138" s="35" t="n">
        <f aca="false">IF(TYPE(C138)=2,"",SUM(D138,-C138)+SUM(F138,-E138))</f>
        <v>9.5</v>
      </c>
      <c r="H138" s="36" t="str">
        <f aca="false">IF(WEEKDAY(B138,11)=7,SUM(G132:G138),"")</f>
        <v/>
      </c>
      <c r="I138" s="32" t="s">
        <v>15</v>
      </c>
      <c r="J138" s="41"/>
      <c r="K138" s="41"/>
      <c r="L138" s="42" t="s">
        <v>15</v>
      </c>
      <c r="M138" s="35" t="str">
        <f aca="false">IF(TYPE(I138)=2,"",SUM(J138,-I138)+SUM(L138,-K138))</f>
        <v/>
      </c>
      <c r="N138" s="36" t="str">
        <f aca="false">IF(WEEKDAY(B138,11)=7,SUM(M132:M138),"")</f>
        <v/>
      </c>
      <c r="O138" s="32" t="s">
        <v>16</v>
      </c>
      <c r="P138" s="41"/>
      <c r="Q138" s="41"/>
      <c r="R138" s="42" t="s">
        <v>16</v>
      </c>
      <c r="S138" s="43" t="str">
        <f aca="false">IF(TYPE(O138)=2,"",SUM(P138,-O138)+SUM(R138,-Q138))</f>
        <v/>
      </c>
      <c r="T138" s="44" t="str">
        <f aca="false">IF(WEEKDAY($B138,11)=7,SUM(S132:S138),"")</f>
        <v/>
      </c>
      <c r="U138" s="32" t="s">
        <v>16</v>
      </c>
      <c r="V138" s="41"/>
      <c r="W138" s="41"/>
      <c r="X138" s="42" t="s">
        <v>16</v>
      </c>
      <c r="Y138" s="43" t="str">
        <f aca="false">IF(TYPE(U138)=2,"",SUM(V138,-U138)+SUM(X138,-W138))</f>
        <v/>
      </c>
      <c r="Z138" s="44" t="str">
        <f aca="false">IF(WEEKDAY($B138,11)=7,SUM(Y132:Y138),"")</f>
        <v/>
      </c>
      <c r="AA138" s="45" t="n">
        <v>21.75</v>
      </c>
      <c r="AB138" s="46" t="n">
        <v>24</v>
      </c>
      <c r="AC138" s="46" t="n">
        <v>0</v>
      </c>
      <c r="AD138" s="47" t="n">
        <v>7.25</v>
      </c>
      <c r="AE138" s="43" t="n">
        <f aca="false">IF(TYPE(AA138)=2,"",SUM(AB138,-AA138)+SUM(AD138,-AC138))</f>
        <v>9.5</v>
      </c>
      <c r="AF138" s="44" t="str">
        <f aca="false">IF(WEEKDAY($B138,11)=7,SUM(AE132:AE138),"")</f>
        <v/>
      </c>
      <c r="AH138" s="28" t="n">
        <f aca="false">COUNTIF(C138:AD138,"21,75")</f>
        <v>2</v>
      </c>
    </row>
    <row r="139" customFormat="false" ht="13.8" hidden="false" customHeight="false" outlineLevel="0" collapsed="false">
      <c r="A139" s="30"/>
      <c r="B139" s="31" t="n">
        <v>43966</v>
      </c>
      <c r="C139" s="32" t="s">
        <v>15</v>
      </c>
      <c r="D139" s="41"/>
      <c r="E139" s="41"/>
      <c r="F139" s="42" t="s">
        <v>15</v>
      </c>
      <c r="G139" s="35" t="str">
        <f aca="false">IF(TYPE(C139)=2,"",SUM(D139,-C139)+SUM(F139,-E139))</f>
        <v/>
      </c>
      <c r="H139" s="36" t="str">
        <f aca="false">IF(WEEKDAY(B139,11)=7,SUM(G133:G139),"")</f>
        <v/>
      </c>
      <c r="I139" s="32" t="s">
        <v>15</v>
      </c>
      <c r="J139" s="41"/>
      <c r="K139" s="41"/>
      <c r="L139" s="42" t="s">
        <v>15</v>
      </c>
      <c r="M139" s="35" t="str">
        <f aca="false">IF(TYPE(I139)=2,"",SUM(J139,-I139)+SUM(L139,-K139))</f>
        <v/>
      </c>
      <c r="N139" s="36" t="str">
        <f aca="false">IF(WEEKDAY(B139,11)=7,SUM(M133:M139),"")</f>
        <v/>
      </c>
      <c r="O139" s="45" t="n">
        <v>21.75</v>
      </c>
      <c r="P139" s="46" t="n">
        <v>24</v>
      </c>
      <c r="Q139" s="46" t="n">
        <v>0</v>
      </c>
      <c r="R139" s="47" t="n">
        <v>7.25</v>
      </c>
      <c r="S139" s="43" t="n">
        <f aca="false">IF(TYPE(O139)=2,"",SUM(P139,-O139)+SUM(R139,-Q139))</f>
        <v>9.5</v>
      </c>
      <c r="T139" s="44" t="str">
        <f aca="false">IF(WEEKDAY($B139,11)=7,SUM(S133:S139),"")</f>
        <v/>
      </c>
      <c r="U139" s="45" t="n">
        <v>21.75</v>
      </c>
      <c r="V139" s="46" t="n">
        <v>24</v>
      </c>
      <c r="W139" s="46" t="n">
        <v>0</v>
      </c>
      <c r="X139" s="47" t="n">
        <v>7.25</v>
      </c>
      <c r="Y139" s="43" t="n">
        <f aca="false">IF(TYPE(U139)=2,"",SUM(V139,-U139)+SUM(X139,-W139))</f>
        <v>9.5</v>
      </c>
      <c r="Z139" s="44" t="str">
        <f aca="false">IF(WEEKDAY($B139,11)=7,SUM(Y133:Y139),"")</f>
        <v/>
      </c>
      <c r="AA139" s="32" t="s">
        <v>15</v>
      </c>
      <c r="AB139" s="41"/>
      <c r="AC139" s="41"/>
      <c r="AD139" s="42" t="s">
        <v>15</v>
      </c>
      <c r="AE139" s="43" t="str">
        <f aca="false">IF(TYPE(AA139)=2,"",SUM(AB139,-AA139)+SUM(AD139,-AC139))</f>
        <v/>
      </c>
      <c r="AF139" s="44" t="str">
        <f aca="false">IF(WEEKDAY($B139,11)=7,SUM(AE133:AE139),"")</f>
        <v/>
      </c>
      <c r="AH139" s="28" t="n">
        <f aca="false">COUNTIF(C139:AD139,"21,75")</f>
        <v>2</v>
      </c>
    </row>
    <row r="140" customFormat="false" ht="13.8" hidden="false" customHeight="false" outlineLevel="0" collapsed="false">
      <c r="A140" s="30"/>
      <c r="B140" s="31" t="n">
        <v>43967</v>
      </c>
      <c r="C140" s="32" t="s">
        <v>14</v>
      </c>
      <c r="D140" s="41"/>
      <c r="E140" s="41"/>
      <c r="F140" s="42" t="s">
        <v>14</v>
      </c>
      <c r="G140" s="35" t="str">
        <f aca="false">IF(TYPE(C140)=2,"",SUM(D140,-C140)+SUM(F140,-E140))</f>
        <v/>
      </c>
      <c r="H140" s="36" t="str">
        <f aca="false">IF(WEEKDAY(B140,11)=7,SUM(G134:G140),"")</f>
        <v/>
      </c>
      <c r="I140" s="32" t="s">
        <v>14</v>
      </c>
      <c r="J140" s="41"/>
      <c r="K140" s="41"/>
      <c r="L140" s="42" t="s">
        <v>14</v>
      </c>
      <c r="M140" s="35" t="str">
        <f aca="false">IF(TYPE(I140)=2,"",SUM(J140,-I140)+SUM(L140,-K140))</f>
        <v/>
      </c>
      <c r="N140" s="36" t="str">
        <f aca="false">IF(WEEKDAY(B140,11)=7,SUM(M134:M140),"")</f>
        <v/>
      </c>
      <c r="O140" s="45" t="n">
        <v>21.75</v>
      </c>
      <c r="P140" s="46" t="n">
        <v>24</v>
      </c>
      <c r="Q140" s="46" t="n">
        <v>0</v>
      </c>
      <c r="R140" s="47" t="n">
        <v>7.25</v>
      </c>
      <c r="S140" s="43" t="n">
        <f aca="false">IF(TYPE(O140)=2,"",SUM(P140,-O140)+SUM(R140,-Q140))</f>
        <v>9.5</v>
      </c>
      <c r="T140" s="44" t="str">
        <f aca="false">IF(WEEKDAY($B140,11)=7,SUM(S134:S140),"")</f>
        <v/>
      </c>
      <c r="U140" s="45" t="n">
        <v>21.75</v>
      </c>
      <c r="V140" s="46" t="n">
        <v>24</v>
      </c>
      <c r="W140" s="46" t="n">
        <v>0</v>
      </c>
      <c r="X140" s="47" t="n">
        <v>7.25</v>
      </c>
      <c r="Y140" s="43" t="n">
        <f aca="false">IF(TYPE(U140)=2,"",SUM(V140,-U140)+SUM(X140,-W140))</f>
        <v>9.5</v>
      </c>
      <c r="Z140" s="44" t="str">
        <f aca="false">IF(WEEKDAY($B140,11)=7,SUM(Y134:Y140),"")</f>
        <v/>
      </c>
      <c r="AA140" s="32" t="s">
        <v>14</v>
      </c>
      <c r="AB140" s="41"/>
      <c r="AC140" s="41"/>
      <c r="AD140" s="42" t="s">
        <v>14</v>
      </c>
      <c r="AE140" s="43" t="str">
        <f aca="false">IF(TYPE(AA140)=2,"",SUM(AB140,-AA140)+SUM(AD140,-AC140))</f>
        <v/>
      </c>
      <c r="AF140" s="44" t="str">
        <f aca="false">IF(WEEKDAY($B140,11)=7,SUM(AE134:AE140),"")</f>
        <v/>
      </c>
      <c r="AH140" s="28" t="n">
        <f aca="false">COUNTIF(C140:AD140,"21,75")</f>
        <v>2</v>
      </c>
    </row>
    <row r="141" customFormat="false" ht="13.8" hidden="false" customHeight="false" outlineLevel="0" collapsed="false">
      <c r="A141" s="87"/>
      <c r="B141" s="85" t="n">
        <v>43968</v>
      </c>
      <c r="C141" s="66" t="s">
        <v>16</v>
      </c>
      <c r="D141" s="63"/>
      <c r="E141" s="63"/>
      <c r="F141" s="62" t="s">
        <v>16</v>
      </c>
      <c r="G141" s="58" t="str">
        <f aca="false">IF(TYPE(C141)=2,"",SUM(D141,-C141)+SUM(F141,-E141))</f>
        <v/>
      </c>
      <c r="H141" s="59" t="n">
        <f aca="false">IF(WEEKDAY(B141,11)=7,SUM(G135:G141),"")</f>
        <v>28.5</v>
      </c>
      <c r="I141" s="66" t="s">
        <v>16</v>
      </c>
      <c r="J141" s="63"/>
      <c r="K141" s="63"/>
      <c r="L141" s="62" t="s">
        <v>16</v>
      </c>
      <c r="M141" s="58" t="str">
        <f aca="false">IF(TYPE(I141)=2,"",SUM(J141,-I141)+SUM(L141,-K141))</f>
        <v/>
      </c>
      <c r="N141" s="59" t="n">
        <f aca="false">IF(WEEKDAY(B141,11)=7,SUM(M135:M141),"")</f>
        <v>9.5</v>
      </c>
      <c r="O141" s="67" t="n">
        <v>21.75</v>
      </c>
      <c r="P141" s="68" t="n">
        <v>24</v>
      </c>
      <c r="Q141" s="68" t="n">
        <v>0</v>
      </c>
      <c r="R141" s="69" t="n">
        <v>7.25</v>
      </c>
      <c r="S141" s="64" t="n">
        <f aca="false">IF(TYPE(O141)=2,"",SUM(P141,-O141)+SUM(R141,-Q141))</f>
        <v>9.5</v>
      </c>
      <c r="T141" s="65" t="n">
        <f aca="false">IF(WEEKDAY($B141,11)=7,SUM(S135:S141),"")</f>
        <v>28.5</v>
      </c>
      <c r="U141" s="67" t="n">
        <v>21.75</v>
      </c>
      <c r="V141" s="68" t="n">
        <v>24</v>
      </c>
      <c r="W141" s="68" t="n">
        <v>0</v>
      </c>
      <c r="X141" s="69" t="n">
        <v>7.25</v>
      </c>
      <c r="Y141" s="64" t="n">
        <f aca="false">IF(TYPE(U141)=2,"",SUM(V141,-U141)+SUM(X141,-W141))</f>
        <v>9.5</v>
      </c>
      <c r="Z141" s="65" t="n">
        <f aca="false">IF(WEEKDAY($B141,11)=7,SUM(Y135:Y141),"")</f>
        <v>47.5</v>
      </c>
      <c r="AA141" s="66" t="s">
        <v>16</v>
      </c>
      <c r="AB141" s="63"/>
      <c r="AC141" s="63"/>
      <c r="AD141" s="62" t="s">
        <v>16</v>
      </c>
      <c r="AE141" s="64" t="str">
        <f aca="false">IF(TYPE(AA141)=2,"",SUM(AB141,-AA141)+SUM(AD141,-AC141))</f>
        <v/>
      </c>
      <c r="AF141" s="65" t="n">
        <f aca="false">IF(WEEKDAY($B141,11)=7,SUM(AE135:AE141),"")</f>
        <v>19</v>
      </c>
      <c r="AH141" s="28" t="n">
        <f aca="false">COUNTIF(C141:AD141,"21,75")</f>
        <v>2</v>
      </c>
    </row>
    <row r="142" customFormat="false" ht="13.8" hidden="false" customHeight="false" outlineLevel="0" collapsed="false">
      <c r="A142" s="30" t="n">
        <v>5</v>
      </c>
      <c r="B142" s="12" t="n">
        <v>43969</v>
      </c>
      <c r="C142" s="13" t="s">
        <v>15</v>
      </c>
      <c r="D142" s="26"/>
      <c r="E142" s="26"/>
      <c r="F142" s="27" t="s">
        <v>15</v>
      </c>
      <c r="G142" s="16" t="str">
        <f aca="false">IF(TYPE(C142)=2,"",SUM(D142,-C142)+SUM(F142,-E142))</f>
        <v/>
      </c>
      <c r="H142" s="17" t="str">
        <f aca="false">IF(WEEKDAY(B142,11)=7,SUM(G136:G142),"")</f>
        <v/>
      </c>
      <c r="I142" s="70" t="n">
        <v>21.75</v>
      </c>
      <c r="J142" s="82" t="n">
        <v>24</v>
      </c>
      <c r="K142" s="82" t="n">
        <v>0</v>
      </c>
      <c r="L142" s="20" t="n">
        <v>7.25</v>
      </c>
      <c r="M142" s="16" t="n">
        <f aca="false">IF(TYPE(I142)=2,"",SUM(J142,-I142)+SUM(L142,-K142))</f>
        <v>9.5</v>
      </c>
      <c r="N142" s="17" t="str">
        <f aca="false">IF(WEEKDAY(B142,11)=7,SUM(M136:M142),"")</f>
        <v/>
      </c>
      <c r="O142" s="13" t="s">
        <v>15</v>
      </c>
      <c r="P142" s="26"/>
      <c r="Q142" s="26"/>
      <c r="R142" s="27" t="s">
        <v>15</v>
      </c>
      <c r="S142" s="24" t="str">
        <f aca="false">IF(TYPE(O142)=2,"",SUM(P142,-O142)+SUM(R142,-Q142))</f>
        <v/>
      </c>
      <c r="T142" s="25" t="str">
        <f aca="false">IF(WEEKDAY($B142,11)=7,SUM(S136:S142),"")</f>
        <v/>
      </c>
      <c r="U142" s="73" t="n">
        <v>21.75</v>
      </c>
      <c r="V142" s="22" t="n">
        <v>24</v>
      </c>
      <c r="W142" s="22" t="n">
        <v>0</v>
      </c>
      <c r="X142" s="23" t="n">
        <v>7.25</v>
      </c>
      <c r="Y142" s="24" t="n">
        <f aca="false">IF(TYPE(U142)=2,"",SUM(V142,-U142)+SUM(X142,-W142))</f>
        <v>9.5</v>
      </c>
      <c r="Z142" s="25" t="str">
        <f aca="false">IF(WEEKDAY($B142,11)=7,SUM(Y136:Y142),"")</f>
        <v/>
      </c>
      <c r="AA142" s="13" t="s">
        <v>15</v>
      </c>
      <c r="AB142" s="26"/>
      <c r="AC142" s="26"/>
      <c r="AD142" s="27" t="s">
        <v>15</v>
      </c>
      <c r="AE142" s="24" t="str">
        <f aca="false">IF(TYPE(AA142)=2,"",SUM(AB142,-AA142)+SUM(AD142,-AC142))</f>
        <v/>
      </c>
      <c r="AF142" s="25" t="str">
        <f aca="false">IF(WEEKDAY($B142,11)=7,SUM(AE136:AE142),"")</f>
        <v/>
      </c>
      <c r="AH142" s="28" t="n">
        <f aca="false">COUNTIF(C142:AD142,"21,75")</f>
        <v>2</v>
      </c>
    </row>
    <row r="143" customFormat="false" ht="13.8" hidden="false" customHeight="false" outlineLevel="0" collapsed="false">
      <c r="A143" s="91"/>
      <c r="B143" s="31" t="n">
        <v>43970</v>
      </c>
      <c r="C143" s="32" t="s">
        <v>15</v>
      </c>
      <c r="D143" s="41"/>
      <c r="E143" s="41"/>
      <c r="F143" s="42" t="s">
        <v>15</v>
      </c>
      <c r="G143" s="35" t="str">
        <f aca="false">IF(TYPE(C143)=2,"",SUM(D143,-C143)+SUM(F143,-E143))</f>
        <v/>
      </c>
      <c r="H143" s="36" t="str">
        <f aca="false">IF(WEEKDAY(B143,11)=7,SUM(G137:G143),"")</f>
        <v/>
      </c>
      <c r="I143" s="49" t="n">
        <v>21.75</v>
      </c>
      <c r="J143" s="83" t="n">
        <v>24</v>
      </c>
      <c r="K143" s="83" t="n">
        <v>0</v>
      </c>
      <c r="L143" s="39" t="n">
        <v>7.25</v>
      </c>
      <c r="M143" s="35" t="n">
        <f aca="false">IF(TYPE(I143)=2,"",SUM(J143,-I143)+SUM(L143,-K143))</f>
        <v>9.5</v>
      </c>
      <c r="N143" s="36" t="str">
        <f aca="false">IF(WEEKDAY(B143,11)=7,SUM(M137:M143),"")</f>
        <v/>
      </c>
      <c r="O143" s="45" t="n">
        <v>21.75</v>
      </c>
      <c r="P143" s="46" t="n">
        <v>24</v>
      </c>
      <c r="Q143" s="46" t="n">
        <v>0</v>
      </c>
      <c r="R143" s="47" t="n">
        <v>7.25</v>
      </c>
      <c r="S143" s="43" t="n">
        <f aca="false">IF(TYPE(O143)=2,"",SUM(P143,-O143)+SUM(R143,-Q143))</f>
        <v>9.5</v>
      </c>
      <c r="T143" s="44" t="str">
        <f aca="false">IF(WEEKDAY($B143,11)=7,SUM(S137:S143),"")</f>
        <v/>
      </c>
      <c r="U143" s="32" t="s">
        <v>15</v>
      </c>
      <c r="V143" s="41"/>
      <c r="W143" s="41"/>
      <c r="X143" s="42" t="s">
        <v>15</v>
      </c>
      <c r="Y143" s="43" t="str">
        <f aca="false">IF(TYPE(U143)=2,"",SUM(V143,-U143)+SUM(X143,-W143))</f>
        <v/>
      </c>
      <c r="Z143" s="44" t="str">
        <f aca="false">IF(WEEKDAY($B143,11)=7,SUM(Y137:Y143),"")</f>
        <v/>
      </c>
      <c r="AA143" s="32" t="s">
        <v>14</v>
      </c>
      <c r="AB143" s="41"/>
      <c r="AC143" s="41"/>
      <c r="AD143" s="42" t="s">
        <v>14</v>
      </c>
      <c r="AE143" s="43" t="str">
        <f aca="false">IF(TYPE(AA143)=2,"",SUM(AB143,-AA143)+SUM(AD143,-AC143))</f>
        <v/>
      </c>
      <c r="AF143" s="44" t="str">
        <f aca="false">IF(WEEKDAY($B143,11)=7,SUM(AE137:AE143),"")</f>
        <v/>
      </c>
      <c r="AH143" s="28" t="n">
        <f aca="false">COUNTIF(C143:AD143,"21,75")</f>
        <v>2</v>
      </c>
    </row>
    <row r="144" customFormat="false" ht="13.8" hidden="false" customHeight="false" outlineLevel="0" collapsed="false">
      <c r="A144" s="89"/>
      <c r="B144" s="31" t="n">
        <v>43971</v>
      </c>
      <c r="C144" s="32" t="s">
        <v>14</v>
      </c>
      <c r="D144" s="41"/>
      <c r="E144" s="41"/>
      <c r="F144" s="42" t="s">
        <v>14</v>
      </c>
      <c r="G144" s="35" t="str">
        <f aca="false">IF(TYPE(C144)=2,"",SUM(D144,-C144)+SUM(F144,-E144))</f>
        <v/>
      </c>
      <c r="H144" s="36" t="str">
        <f aca="false">IF(WEEKDAY(B144,11)=7,SUM(G138:G144),"")</f>
        <v/>
      </c>
      <c r="I144" s="49" t="n">
        <v>21.75</v>
      </c>
      <c r="J144" s="83" t="n">
        <v>24</v>
      </c>
      <c r="K144" s="83" t="n">
        <v>0</v>
      </c>
      <c r="L144" s="90" t="n">
        <v>7.25</v>
      </c>
      <c r="M144" s="35" t="n">
        <f aca="false">IF(TYPE(I144)=2,"",SUM(J144,-I144)+SUM(L144,-K144))</f>
        <v>9.5</v>
      </c>
      <c r="N144" s="36" t="str">
        <f aca="false">IF(WEEKDAY(B144,11)=7,SUM(M138:M144),"")</f>
        <v/>
      </c>
      <c r="O144" s="45" t="n">
        <v>21.75</v>
      </c>
      <c r="P144" s="46" t="n">
        <v>24</v>
      </c>
      <c r="Q144" s="46" t="n">
        <v>0</v>
      </c>
      <c r="R144" s="47" t="n">
        <v>7.25</v>
      </c>
      <c r="S144" s="43" t="n">
        <f aca="false">IF(TYPE(O144)=2,"",SUM(P144,-O144)+SUM(R144,-Q144))</f>
        <v>9.5</v>
      </c>
      <c r="T144" s="44" t="str">
        <f aca="false">IF(WEEKDAY($B144,11)=7,SUM(S138:S144),"")</f>
        <v/>
      </c>
      <c r="U144" s="32" t="s">
        <v>15</v>
      </c>
      <c r="V144" s="41"/>
      <c r="W144" s="41"/>
      <c r="X144" s="42" t="s">
        <v>15</v>
      </c>
      <c r="Y144" s="43" t="str">
        <f aca="false">IF(TYPE(U144)=2,"",SUM(V144,-U144)+SUM(X144,-W144))</f>
        <v/>
      </c>
      <c r="Z144" s="44" t="str">
        <f aca="false">IF(WEEKDAY($B144,11)=7,SUM(Y138:Y144),"")</f>
        <v/>
      </c>
      <c r="AA144" s="32" t="s">
        <v>16</v>
      </c>
      <c r="AB144" s="41"/>
      <c r="AC144" s="41"/>
      <c r="AD144" s="42" t="s">
        <v>16</v>
      </c>
      <c r="AE144" s="43" t="str">
        <f aca="false">IF(TYPE(AA144)=2,"",SUM(AB144,-AA144)+SUM(AD144,-AC144))</f>
        <v/>
      </c>
      <c r="AF144" s="44" t="str">
        <f aca="false">IF(WEEKDAY($B144,11)=7,SUM(AE138:AE144),"")</f>
        <v/>
      </c>
      <c r="AH144" s="28" t="n">
        <f aca="false">COUNTIF(C144:AD144,"21,75")</f>
        <v>2</v>
      </c>
    </row>
    <row r="145" customFormat="false" ht="13.8" hidden="false" customHeight="false" outlineLevel="0" collapsed="false">
      <c r="A145" s="30"/>
      <c r="B145" s="31" t="n">
        <v>43972</v>
      </c>
      <c r="C145" s="32" t="s">
        <v>16</v>
      </c>
      <c r="D145" s="41"/>
      <c r="E145" s="41"/>
      <c r="F145" s="42" t="s">
        <v>16</v>
      </c>
      <c r="G145" s="35" t="str">
        <f aca="false">IF(TYPE(C145)=2,"",SUM(D145,-C145)+SUM(F145,-E145))</f>
        <v/>
      </c>
      <c r="H145" s="36" t="str">
        <f aca="false">IF(WEEKDAY(B145,11)=7,SUM(G139:G145),"")</f>
        <v/>
      </c>
      <c r="I145" s="49" t="n">
        <v>21.75</v>
      </c>
      <c r="J145" s="83" t="n">
        <v>24</v>
      </c>
      <c r="K145" s="83" t="n">
        <v>0</v>
      </c>
      <c r="L145" s="39" t="n">
        <v>7.25</v>
      </c>
      <c r="M145" s="35" t="n">
        <f aca="false">IF(TYPE(I145)=2,"",SUM(J145,-I145)+SUM(L145,-K145))</f>
        <v>9.5</v>
      </c>
      <c r="N145" s="36" t="str">
        <f aca="false">IF(WEEKDAY(B145,11)=7,SUM(M139:M145),"")</f>
        <v/>
      </c>
      <c r="O145" s="32" t="s">
        <v>15</v>
      </c>
      <c r="P145" s="41"/>
      <c r="Q145" s="41"/>
      <c r="R145" s="42" t="s">
        <v>15</v>
      </c>
      <c r="S145" s="43" t="str">
        <f aca="false">IF(TYPE(O145)=2,"",SUM(P145,-O145)+SUM(R145,-Q145))</f>
        <v/>
      </c>
      <c r="T145" s="44" t="str">
        <f aca="false">IF(WEEKDAY($B145,11)=7,SUM(S139:S145),"")</f>
        <v/>
      </c>
      <c r="U145" s="32" t="s">
        <v>15</v>
      </c>
      <c r="V145" s="41"/>
      <c r="W145" s="41"/>
      <c r="X145" s="42" t="s">
        <v>15</v>
      </c>
      <c r="Y145" s="43" t="str">
        <f aca="false">IF(TYPE(U145)=2,"",SUM(V145,-U145)+SUM(X145,-W145))</f>
        <v/>
      </c>
      <c r="Z145" s="44" t="str">
        <f aca="false">IF(WEEKDAY($B145,11)=7,SUM(Y139:Y145),"")</f>
        <v/>
      </c>
      <c r="AA145" s="45" t="n">
        <v>21.75</v>
      </c>
      <c r="AB145" s="46" t="n">
        <v>24</v>
      </c>
      <c r="AC145" s="46" t="n">
        <v>0</v>
      </c>
      <c r="AD145" s="47" t="n">
        <v>7.25</v>
      </c>
      <c r="AE145" s="43" t="n">
        <f aca="false">IF(TYPE(AA145)=2,"",SUM(AB145,-AA145)+SUM(AD145,-AC145))</f>
        <v>9.5</v>
      </c>
      <c r="AF145" s="44" t="str">
        <f aca="false">IF(WEEKDAY($B145,11)=7,SUM(AE139:AE145),"")</f>
        <v/>
      </c>
      <c r="AH145" s="28" t="n">
        <f aca="false">COUNTIF(C145:AD145,"21,75")</f>
        <v>2</v>
      </c>
    </row>
    <row r="146" customFormat="false" ht="13.8" hidden="false" customHeight="false" outlineLevel="0" collapsed="false">
      <c r="A146" s="30"/>
      <c r="B146" s="31" t="n">
        <v>43973</v>
      </c>
      <c r="C146" s="49" t="n">
        <v>21.75</v>
      </c>
      <c r="D146" s="83" t="n">
        <v>24</v>
      </c>
      <c r="E146" s="83" t="n">
        <v>0</v>
      </c>
      <c r="F146" s="39" t="n">
        <v>7.25</v>
      </c>
      <c r="G146" s="35" t="n">
        <f aca="false">IF(TYPE(C146)=2,"",SUM(D146,-C146)+SUM(F146,-E146))</f>
        <v>9.5</v>
      </c>
      <c r="H146" s="36" t="str">
        <f aca="false">IF(WEEKDAY(B146,11)=7,SUM(G140:G146),"")</f>
        <v/>
      </c>
      <c r="I146" s="32" t="s">
        <v>15</v>
      </c>
      <c r="J146" s="41"/>
      <c r="K146" s="41"/>
      <c r="L146" s="42" t="s">
        <v>15</v>
      </c>
      <c r="M146" s="35" t="str">
        <f aca="false">IF(TYPE(I146)=2,"",SUM(J146,-I146)+SUM(L146,-K146))</f>
        <v/>
      </c>
      <c r="N146" s="36" t="str">
        <f aca="false">IF(WEEKDAY(B146,11)=7,SUM(M140:M146),"")</f>
        <v/>
      </c>
      <c r="O146" s="32" t="s">
        <v>15</v>
      </c>
      <c r="P146" s="41"/>
      <c r="Q146" s="41"/>
      <c r="R146" s="42" t="s">
        <v>15</v>
      </c>
      <c r="S146" s="43" t="str">
        <f aca="false">IF(TYPE(O146)=2,"",SUM(P146,-O146)+SUM(R146,-Q146))</f>
        <v/>
      </c>
      <c r="T146" s="44" t="str">
        <f aca="false">IF(WEEKDAY($B146,11)=7,SUM(S140:S146),"")</f>
        <v/>
      </c>
      <c r="U146" s="51" t="s">
        <v>19</v>
      </c>
      <c r="V146" s="41"/>
      <c r="W146" s="41"/>
      <c r="X146" s="42" t="s">
        <v>19</v>
      </c>
      <c r="Y146" s="43" t="str">
        <f aca="false">IF(TYPE(U146)=2,"",SUM(V146,-U146)+SUM(X146,-W146))</f>
        <v/>
      </c>
      <c r="Z146" s="44" t="str">
        <f aca="false">IF(WEEKDAY($B146,11)=7,SUM(Y140:Y146),"")</f>
        <v/>
      </c>
      <c r="AA146" s="45" t="n">
        <v>21.75</v>
      </c>
      <c r="AB146" s="46" t="n">
        <v>24</v>
      </c>
      <c r="AC146" s="46" t="n">
        <v>0</v>
      </c>
      <c r="AD146" s="47" t="n">
        <v>7.25</v>
      </c>
      <c r="AE146" s="43" t="n">
        <f aca="false">IF(TYPE(AA146)=2,"",SUM(AB146,-AA146)+SUM(AD146,-AC146))</f>
        <v>9.5</v>
      </c>
      <c r="AF146" s="44" t="str">
        <f aca="false">IF(WEEKDAY($B146,11)=7,SUM(AE140:AE146),"")</f>
        <v/>
      </c>
      <c r="AH146" s="28" t="n">
        <f aca="false">COUNTIF(C146:AD146,"21,75")</f>
        <v>2</v>
      </c>
    </row>
    <row r="147" customFormat="false" ht="13.8" hidden="false" customHeight="false" outlineLevel="0" collapsed="false">
      <c r="A147" s="30"/>
      <c r="B147" s="31" t="n">
        <v>43974</v>
      </c>
      <c r="C147" s="49" t="n">
        <v>21.75</v>
      </c>
      <c r="D147" s="83" t="n">
        <v>24</v>
      </c>
      <c r="E147" s="83" t="n">
        <v>0</v>
      </c>
      <c r="F147" s="39" t="n">
        <v>7.25</v>
      </c>
      <c r="G147" s="35" t="n">
        <f aca="false">IF(TYPE(C147)=2,"",SUM(D147,-C147)+SUM(F147,-E147))</f>
        <v>9.5</v>
      </c>
      <c r="H147" s="36" t="str">
        <f aca="false">IF(WEEKDAY(B147,11)=7,SUM(G141:G147),"")</f>
        <v/>
      </c>
      <c r="I147" s="32" t="s">
        <v>14</v>
      </c>
      <c r="J147" s="41"/>
      <c r="K147" s="41"/>
      <c r="L147" s="42" t="s">
        <v>14</v>
      </c>
      <c r="M147" s="35" t="str">
        <f aca="false">IF(TYPE(I147)=2,"",SUM(J147,-I147)+SUM(L147,-K147))</f>
        <v/>
      </c>
      <c r="N147" s="36" t="str">
        <f aca="false">IF(WEEKDAY(B147,11)=7,SUM(M141:M147),"")</f>
        <v/>
      </c>
      <c r="O147" s="32" t="s">
        <v>14</v>
      </c>
      <c r="P147" s="41"/>
      <c r="Q147" s="41"/>
      <c r="R147" s="42" t="s">
        <v>14</v>
      </c>
      <c r="S147" s="43" t="str">
        <f aca="false">IF(TYPE(O147)=2,"",SUM(P147,-O147)+SUM(R147,-Q147))</f>
        <v/>
      </c>
      <c r="T147" s="44" t="str">
        <f aca="false">IF(WEEKDAY($B147,11)=7,SUM(S141:S147),"")</f>
        <v/>
      </c>
      <c r="U147" s="32" t="s">
        <v>14</v>
      </c>
      <c r="V147" s="41"/>
      <c r="W147" s="41"/>
      <c r="X147" s="42" t="s">
        <v>14</v>
      </c>
      <c r="Y147" s="43" t="str">
        <f aca="false">IF(TYPE(U147)=2,"",SUM(V147,-U147)+SUM(X147,-W147))</f>
        <v/>
      </c>
      <c r="Z147" s="44" t="str">
        <f aca="false">IF(WEEKDAY($B147,11)=7,SUM(Y141:Y147),"")</f>
        <v/>
      </c>
      <c r="AA147" s="45" t="n">
        <v>21.75</v>
      </c>
      <c r="AB147" s="46" t="n">
        <v>24</v>
      </c>
      <c r="AC147" s="46" t="n">
        <v>0</v>
      </c>
      <c r="AD147" s="47" t="n">
        <v>7.25</v>
      </c>
      <c r="AE147" s="43" t="n">
        <f aca="false">IF(TYPE(AA147)=2,"",SUM(AB147,-AA147)+SUM(AD147,-AC147))</f>
        <v>9.5</v>
      </c>
      <c r="AF147" s="44" t="str">
        <f aca="false">IF(WEEKDAY($B147,11)=7,SUM(AE141:AE147),"")</f>
        <v/>
      </c>
      <c r="AH147" s="28" t="n">
        <f aca="false">COUNTIF(C147:AD147,"21,75")</f>
        <v>2</v>
      </c>
    </row>
    <row r="148" customFormat="false" ht="13.8" hidden="false" customHeight="false" outlineLevel="0" collapsed="false">
      <c r="A148" s="30"/>
      <c r="B148" s="88" t="n">
        <v>43975</v>
      </c>
      <c r="C148" s="55" t="n">
        <v>21.75</v>
      </c>
      <c r="D148" s="86" t="n">
        <v>24</v>
      </c>
      <c r="E148" s="86" t="n">
        <v>0</v>
      </c>
      <c r="F148" s="81" t="n">
        <v>7.25</v>
      </c>
      <c r="G148" s="58" t="n">
        <f aca="false">IF(TYPE(C148)=2,"",SUM(D148,-C148)+SUM(F148,-E148))</f>
        <v>9.5</v>
      </c>
      <c r="H148" s="59" t="n">
        <f aca="false">IF(WEEKDAY(B148,11)=7,SUM(G142:G148),"")</f>
        <v>28.5</v>
      </c>
      <c r="I148" s="66" t="s">
        <v>16</v>
      </c>
      <c r="J148" s="63"/>
      <c r="K148" s="63"/>
      <c r="L148" s="62" t="s">
        <v>16</v>
      </c>
      <c r="M148" s="58" t="str">
        <f aca="false">IF(TYPE(I148)=2,"",SUM(J148,-I148)+SUM(L148,-K148))</f>
        <v/>
      </c>
      <c r="N148" s="59" t="n">
        <f aca="false">IF(WEEKDAY(B148,11)=7,SUM(M142:M148),"")</f>
        <v>38</v>
      </c>
      <c r="O148" s="66" t="s">
        <v>16</v>
      </c>
      <c r="P148" s="63"/>
      <c r="Q148" s="63"/>
      <c r="R148" s="62" t="s">
        <v>16</v>
      </c>
      <c r="S148" s="64" t="str">
        <f aca="false">IF(TYPE(O148)=2,"",SUM(P148,-O148)+SUM(R148,-Q148))</f>
        <v/>
      </c>
      <c r="T148" s="65" t="n">
        <f aca="false">IF(WEEKDAY($B148,11)=7,SUM(S142:S148),"")</f>
        <v>19</v>
      </c>
      <c r="U148" s="66" t="s">
        <v>16</v>
      </c>
      <c r="V148" s="63"/>
      <c r="W148" s="63"/>
      <c r="X148" s="62" t="s">
        <v>16</v>
      </c>
      <c r="Y148" s="64" t="str">
        <f aca="false">IF(TYPE(U148)=2,"",SUM(V148,-U148)+SUM(X148,-W148))</f>
        <v/>
      </c>
      <c r="Z148" s="65" t="n">
        <f aca="false">IF(WEEKDAY($B148,11)=7,SUM(Y142:Y148),"")</f>
        <v>9.5</v>
      </c>
      <c r="AA148" s="67" t="n">
        <v>21.75</v>
      </c>
      <c r="AB148" s="68" t="n">
        <v>24</v>
      </c>
      <c r="AC148" s="68" t="n">
        <v>0</v>
      </c>
      <c r="AD148" s="69" t="n">
        <v>7.25</v>
      </c>
      <c r="AE148" s="64" t="n">
        <f aca="false">IF(TYPE(AA148)=2,"",SUM(AB148,-AA148)+SUM(AD148,-AC148))</f>
        <v>9.5</v>
      </c>
      <c r="AF148" s="65" t="n">
        <f aca="false">IF(WEEKDAY($B148,11)=7,SUM(AE142:AE148),"")</f>
        <v>38</v>
      </c>
      <c r="AH148" s="28" t="n">
        <f aca="false">COUNTIF(C148:AD148,"21,75")</f>
        <v>2</v>
      </c>
    </row>
    <row r="149" customFormat="false" ht="13.8" hidden="false" customHeight="false" outlineLevel="0" collapsed="false">
      <c r="A149" s="30"/>
      <c r="B149" s="12" t="n">
        <v>43976</v>
      </c>
      <c r="C149" s="70" t="n">
        <v>21.75</v>
      </c>
      <c r="D149" s="82" t="n">
        <v>24</v>
      </c>
      <c r="E149" s="82" t="n">
        <v>0</v>
      </c>
      <c r="F149" s="20" t="n">
        <v>7.25</v>
      </c>
      <c r="G149" s="16" t="n">
        <f aca="false">IF(TYPE(C149)=2,"",SUM(D149,-C149)+SUM(F149,-E149))</f>
        <v>9.5</v>
      </c>
      <c r="H149" s="17" t="str">
        <f aca="false">IF(WEEKDAY(B149,11)=7,SUM(G143:G149),"")</f>
        <v/>
      </c>
      <c r="I149" s="74" t="s">
        <v>19</v>
      </c>
      <c r="J149" s="26"/>
      <c r="K149" s="26"/>
      <c r="L149" s="27" t="s">
        <v>19</v>
      </c>
      <c r="M149" s="16" t="str">
        <f aca="false">IF(TYPE(I149)=2,"",SUM(J149,-I149)+SUM(L149,-K149))</f>
        <v/>
      </c>
      <c r="N149" s="17" t="str">
        <f aca="false">IF(WEEKDAY(B149,11)=7,SUM(M143:M149),"")</f>
        <v/>
      </c>
      <c r="O149" s="74" t="s">
        <v>19</v>
      </c>
      <c r="P149" s="26"/>
      <c r="Q149" s="26"/>
      <c r="R149" s="27" t="s">
        <v>19</v>
      </c>
      <c r="S149" s="24" t="str">
        <f aca="false">IF(TYPE(O149)=2,"",SUM(P149,-O149)+SUM(R149,-Q149))</f>
        <v/>
      </c>
      <c r="T149" s="25" t="str">
        <f aca="false">IF(WEEKDAY($B149,11)=7,SUM(S143:S149),"")</f>
        <v/>
      </c>
      <c r="U149" s="73" t="n">
        <v>21.75</v>
      </c>
      <c r="V149" s="22" t="n">
        <v>24</v>
      </c>
      <c r="W149" s="22" t="n">
        <v>0</v>
      </c>
      <c r="X149" s="23" t="n">
        <v>7.25</v>
      </c>
      <c r="Y149" s="24" t="n">
        <f aca="false">IF(TYPE(U149)=2,"",SUM(V149,-U149)+SUM(X149,-W149))</f>
        <v>9.5</v>
      </c>
      <c r="Z149" s="25" t="str">
        <f aca="false">IF(WEEKDAY($B149,11)=7,SUM(Y143:Y149),"")</f>
        <v/>
      </c>
      <c r="AA149" s="74" t="s">
        <v>19</v>
      </c>
      <c r="AB149" s="26"/>
      <c r="AC149" s="26"/>
      <c r="AD149" s="27" t="s">
        <v>19</v>
      </c>
      <c r="AE149" s="24" t="str">
        <f aca="false">IF(TYPE(AA149)=2,"",SUM(AB149,-AA149)+SUM(AD149,-AC149))</f>
        <v/>
      </c>
      <c r="AF149" s="25" t="str">
        <f aca="false">IF(WEEKDAY($B149,11)=7,SUM(AE143:AE149),"")</f>
        <v/>
      </c>
      <c r="AH149" s="28" t="n">
        <f aca="false">COUNTIF(C149:AD149,"21,75")</f>
        <v>2</v>
      </c>
    </row>
    <row r="150" customFormat="false" ht="13.8" hidden="false" customHeight="false" outlineLevel="0" collapsed="false">
      <c r="A150" s="30"/>
      <c r="B150" s="31" t="n">
        <v>43977</v>
      </c>
      <c r="C150" s="51" t="s">
        <v>19</v>
      </c>
      <c r="D150" s="41"/>
      <c r="E150" s="41"/>
      <c r="F150" s="42" t="s">
        <v>19</v>
      </c>
      <c r="G150" s="35" t="str">
        <f aca="false">IF(TYPE(C150)=2,"",SUM(D150,-C150)+SUM(F150,-E150))</f>
        <v/>
      </c>
      <c r="H150" s="36" t="str">
        <f aca="false">IF(WEEKDAY(B150,11)=7,SUM(G144:G150),"")</f>
        <v/>
      </c>
      <c r="I150" s="32" t="s">
        <v>15</v>
      </c>
      <c r="J150" s="41"/>
      <c r="K150" s="41"/>
      <c r="L150" s="42" t="s">
        <v>15</v>
      </c>
      <c r="M150" s="35" t="str">
        <f aca="false">IF(TYPE(I150)=2,"",SUM(J150,-I150)+SUM(L150,-K150))</f>
        <v/>
      </c>
      <c r="N150" s="36" t="str">
        <f aca="false">IF(WEEKDAY(B150,11)=7,SUM(M144:M150),"")</f>
        <v/>
      </c>
      <c r="O150" s="45" t="n">
        <v>21.75</v>
      </c>
      <c r="P150" s="46" t="n">
        <v>24</v>
      </c>
      <c r="Q150" s="46" t="n">
        <v>0</v>
      </c>
      <c r="R150" s="47" t="n">
        <v>7.25</v>
      </c>
      <c r="S150" s="43" t="n">
        <f aca="false">IF(TYPE(O150)=2,"",SUM(P150,-O150)+SUM(R150,-Q150))</f>
        <v>9.5</v>
      </c>
      <c r="T150" s="44" t="str">
        <f aca="false">IF(WEEKDAY($B150,11)=7,SUM(S144:S150),"")</f>
        <v/>
      </c>
      <c r="U150" s="45" t="n">
        <v>21.75</v>
      </c>
      <c r="V150" s="46" t="n">
        <v>24</v>
      </c>
      <c r="W150" s="46" t="n">
        <v>0</v>
      </c>
      <c r="X150" s="47" t="n">
        <v>7.25</v>
      </c>
      <c r="Y150" s="43" t="n">
        <f aca="false">IF(TYPE(U150)=2,"",SUM(V150,-U150)+SUM(X150,-W150))</f>
        <v>9.5</v>
      </c>
      <c r="Z150" s="44" t="str">
        <f aca="false">IF(WEEKDAY($B150,11)=7,SUM(Y144:Y150),"")</f>
        <v/>
      </c>
      <c r="AA150" s="32" t="s">
        <v>15</v>
      </c>
      <c r="AB150" s="41"/>
      <c r="AC150" s="41"/>
      <c r="AD150" s="42" t="s">
        <v>15</v>
      </c>
      <c r="AE150" s="43" t="str">
        <f aca="false">IF(TYPE(AA150)=2,"",SUM(AB150,-AA150)+SUM(AD150,-AC150))</f>
        <v/>
      </c>
      <c r="AF150" s="44" t="str">
        <f aca="false">IF(WEEKDAY($B150,11)=7,SUM(AE144:AE150),"")</f>
        <v/>
      </c>
      <c r="AH150" s="28" t="n">
        <f aca="false">COUNTIF(C150:AD150,"21,75")</f>
        <v>2</v>
      </c>
    </row>
    <row r="151" customFormat="false" ht="13.8" hidden="false" customHeight="false" outlineLevel="0" collapsed="false">
      <c r="A151" s="30"/>
      <c r="B151" s="31" t="n">
        <v>43978</v>
      </c>
      <c r="C151" s="32" t="s">
        <v>15</v>
      </c>
      <c r="D151" s="41"/>
      <c r="E151" s="41"/>
      <c r="F151" s="42" t="s">
        <v>15</v>
      </c>
      <c r="G151" s="35" t="str">
        <f aca="false">IF(TYPE(C151)=2,"",SUM(D151,-C151)+SUM(F151,-E151))</f>
        <v/>
      </c>
      <c r="H151" s="36" t="str">
        <f aca="false">IF(WEEKDAY(B151,11)=7,SUM(G145:G151),"")</f>
        <v/>
      </c>
      <c r="I151" s="32" t="s">
        <v>14</v>
      </c>
      <c r="J151" s="41"/>
      <c r="K151" s="41"/>
      <c r="L151" s="42" t="s">
        <v>14</v>
      </c>
      <c r="M151" s="35" t="str">
        <f aca="false">IF(TYPE(I151)=2,"",SUM(J151,-I151)+SUM(L151,-K151))</f>
        <v/>
      </c>
      <c r="N151" s="36" t="str">
        <f aca="false">IF(WEEKDAY(B151,11)=7,SUM(M145:M151),"")</f>
        <v/>
      </c>
      <c r="O151" s="45" t="n">
        <v>21.75</v>
      </c>
      <c r="P151" s="46" t="n">
        <v>24</v>
      </c>
      <c r="Q151" s="46" t="n">
        <v>0</v>
      </c>
      <c r="R151" s="47" t="n">
        <v>7.25</v>
      </c>
      <c r="S151" s="43" t="n">
        <f aca="false">IF(TYPE(O151)=2,"",SUM(P151,-O151)+SUM(R151,-Q151))</f>
        <v>9.5</v>
      </c>
      <c r="T151" s="44" t="str">
        <f aca="false">IF(WEEKDAY($B151,11)=7,SUM(S145:S151),"")</f>
        <v/>
      </c>
      <c r="U151" s="32" t="s">
        <v>14</v>
      </c>
      <c r="V151" s="41"/>
      <c r="W151" s="41"/>
      <c r="X151" s="42" t="s">
        <v>14</v>
      </c>
      <c r="Y151" s="43" t="str">
        <f aca="false">IF(TYPE(U151)=2,"",SUM(V151,-U151)+SUM(X151,-W151))</f>
        <v/>
      </c>
      <c r="Z151" s="44" t="str">
        <f aca="false">IF(WEEKDAY($B151,11)=7,SUM(Y145:Y151),"")</f>
        <v/>
      </c>
      <c r="AA151" s="45" t="n">
        <v>21.75</v>
      </c>
      <c r="AB151" s="46" t="n">
        <v>24</v>
      </c>
      <c r="AC151" s="46" t="n">
        <v>0</v>
      </c>
      <c r="AD151" s="47" t="n">
        <v>7.25</v>
      </c>
      <c r="AE151" s="43" t="n">
        <f aca="false">IF(TYPE(AA151)=2,"",SUM(AB151,-AA151)+SUM(AD151,-AC151))</f>
        <v>9.5</v>
      </c>
      <c r="AF151" s="44" t="str">
        <f aca="false">IF(WEEKDAY($B151,11)=7,SUM(AE145:AE151),"")</f>
        <v/>
      </c>
      <c r="AH151" s="28" t="n">
        <f aca="false">COUNTIF(C151:AD151,"21,75")</f>
        <v>2</v>
      </c>
    </row>
    <row r="152" customFormat="false" ht="13.8" hidden="false" customHeight="false" outlineLevel="0" collapsed="false">
      <c r="A152" s="30"/>
      <c r="B152" s="31" t="n">
        <v>43979</v>
      </c>
      <c r="C152" s="32" t="s">
        <v>15</v>
      </c>
      <c r="D152" s="41"/>
      <c r="E152" s="41"/>
      <c r="F152" s="42" t="s">
        <v>15</v>
      </c>
      <c r="G152" s="35" t="str">
        <f aca="false">IF(TYPE(C152)=2,"",SUM(D152,-C152)+SUM(F152,-E152))</f>
        <v/>
      </c>
      <c r="H152" s="36" t="str">
        <f aca="false">IF(WEEKDAY(B152,11)=7,SUM(G146:G152),"")</f>
        <v/>
      </c>
      <c r="I152" s="32" t="s">
        <v>16</v>
      </c>
      <c r="J152" s="41"/>
      <c r="K152" s="41"/>
      <c r="L152" s="42" t="s">
        <v>16</v>
      </c>
      <c r="M152" s="35" t="str">
        <f aca="false">IF(TYPE(I152)=2,"",SUM(J152,-I152)+SUM(L152,-K152))</f>
        <v/>
      </c>
      <c r="N152" s="36" t="str">
        <f aca="false">IF(WEEKDAY(B152,11)=7,SUM(M146:M152),"")</f>
        <v/>
      </c>
      <c r="O152" s="45" t="n">
        <v>21.75</v>
      </c>
      <c r="P152" s="46" t="n">
        <v>24</v>
      </c>
      <c r="Q152" s="46" t="n">
        <v>0</v>
      </c>
      <c r="R152" s="47" t="n">
        <v>7.25</v>
      </c>
      <c r="S152" s="43" t="n">
        <f aca="false">IF(TYPE(O152)=2,"",SUM(P152,-O152)+SUM(R152,-Q152))</f>
        <v>9.5</v>
      </c>
      <c r="T152" s="44" t="str">
        <f aca="false">IF(WEEKDAY($B152,11)=7,SUM(S146:S152),"")</f>
        <v/>
      </c>
      <c r="U152" s="32" t="s">
        <v>16</v>
      </c>
      <c r="V152" s="41"/>
      <c r="W152" s="41"/>
      <c r="X152" s="42" t="s">
        <v>16</v>
      </c>
      <c r="Y152" s="43" t="str">
        <f aca="false">IF(TYPE(U152)=2,"",SUM(V152,-U152)+SUM(X152,-W152))</f>
        <v/>
      </c>
      <c r="Z152" s="44" t="str">
        <f aca="false">IF(WEEKDAY($B152,11)=7,SUM(Y146:Y152),"")</f>
        <v/>
      </c>
      <c r="AA152" s="45" t="n">
        <v>21.75</v>
      </c>
      <c r="AB152" s="46" t="n">
        <v>24</v>
      </c>
      <c r="AC152" s="46" t="n">
        <v>0</v>
      </c>
      <c r="AD152" s="47" t="n">
        <v>7.25</v>
      </c>
      <c r="AE152" s="43" t="n">
        <f aca="false">IF(TYPE(AA152)=2,"",SUM(AB152,-AA152)+SUM(AD152,-AC152))</f>
        <v>9.5</v>
      </c>
      <c r="AF152" s="44" t="str">
        <f aca="false">IF(WEEKDAY($B152,11)=7,SUM(AE146:AE152),"")</f>
        <v/>
      </c>
      <c r="AH152" s="28" t="n">
        <f aca="false">COUNTIF(C152:AD152,"21,75")</f>
        <v>2</v>
      </c>
    </row>
    <row r="153" customFormat="false" ht="13.8" hidden="false" customHeight="false" outlineLevel="0" collapsed="false">
      <c r="A153" s="30"/>
      <c r="B153" s="31" t="n">
        <v>43980</v>
      </c>
      <c r="C153" s="32" t="s">
        <v>15</v>
      </c>
      <c r="D153" s="41"/>
      <c r="E153" s="41"/>
      <c r="F153" s="42" t="s">
        <v>15</v>
      </c>
      <c r="G153" s="35" t="str">
        <f aca="false">IF(TYPE(C153)=2,"",SUM(D153,-C153)+SUM(F153,-E153))</f>
        <v/>
      </c>
      <c r="H153" s="36" t="str">
        <f aca="false">IF(WEEKDAY(B153,11)=7,SUM(G147:G153),"")</f>
        <v/>
      </c>
      <c r="I153" s="49" t="n">
        <v>21.75</v>
      </c>
      <c r="J153" s="83" t="n">
        <v>24</v>
      </c>
      <c r="K153" s="83" t="n">
        <v>0</v>
      </c>
      <c r="L153" s="39" t="n">
        <v>7.25</v>
      </c>
      <c r="M153" s="35" t="n">
        <f aca="false">IF(TYPE(I153)=2,"",SUM(J153,-I153)+SUM(L153,-K153))</f>
        <v>9.5</v>
      </c>
      <c r="N153" s="36" t="str">
        <f aca="false">IF(WEEKDAY(B153,11)=7,SUM(M147:M153),"")</f>
        <v/>
      </c>
      <c r="O153" s="32" t="s">
        <v>15</v>
      </c>
      <c r="P153" s="41"/>
      <c r="Q153" s="41"/>
      <c r="R153" s="42" t="s">
        <v>15</v>
      </c>
      <c r="S153" s="43" t="str">
        <f aca="false">IF(TYPE(O153)=2,"",SUM(P153,-O153)+SUM(R153,-Q153))</f>
        <v/>
      </c>
      <c r="T153" s="44" t="str">
        <f aca="false">IF(WEEKDAY($B153,11)=7,SUM(S147:S153),"")</f>
        <v/>
      </c>
      <c r="U153" s="45" t="n">
        <v>21.75</v>
      </c>
      <c r="V153" s="46" t="n">
        <v>24</v>
      </c>
      <c r="W153" s="46" t="n">
        <v>0</v>
      </c>
      <c r="X153" s="47" t="n">
        <v>7.25</v>
      </c>
      <c r="Y153" s="43" t="n">
        <f aca="false">IF(TYPE(U153)=2,"",SUM(V153,-U153)+SUM(X153,-W153))</f>
        <v>9.5</v>
      </c>
      <c r="Z153" s="44" t="str">
        <f aca="false">IF(WEEKDAY($B153,11)=7,SUM(Y147:Y153),"")</f>
        <v/>
      </c>
      <c r="AA153" s="32" t="s">
        <v>15</v>
      </c>
      <c r="AB153" s="41"/>
      <c r="AC153" s="41"/>
      <c r="AD153" s="42" t="s">
        <v>15</v>
      </c>
      <c r="AE153" s="43" t="str">
        <f aca="false">IF(TYPE(AA153)=2,"",SUM(AB153,-AA153)+SUM(AD153,-AC153))</f>
        <v/>
      </c>
      <c r="AF153" s="44" t="str">
        <f aca="false">IF(WEEKDAY($B153,11)=7,SUM(AE147:AE153),"")</f>
        <v/>
      </c>
      <c r="AH153" s="28" t="n">
        <f aca="false">COUNTIF(C153:AD153,"21,75")</f>
        <v>2</v>
      </c>
    </row>
    <row r="154" customFormat="false" ht="13.8" hidden="false" customHeight="false" outlineLevel="0" collapsed="false">
      <c r="A154" s="30"/>
      <c r="B154" s="31" t="n">
        <v>43981</v>
      </c>
      <c r="C154" s="32" t="s">
        <v>14</v>
      </c>
      <c r="D154" s="41"/>
      <c r="E154" s="41"/>
      <c r="F154" s="42" t="s">
        <v>14</v>
      </c>
      <c r="G154" s="35" t="str">
        <f aca="false">IF(TYPE(C154)=2,"",SUM(D154,-C154)+SUM(F154,-E154))</f>
        <v/>
      </c>
      <c r="H154" s="36" t="str">
        <f aca="false">IF(WEEKDAY(B154,11)=7,SUM(G148:G154),"")</f>
        <v/>
      </c>
      <c r="I154" s="49" t="n">
        <v>21.75</v>
      </c>
      <c r="J154" s="83" t="n">
        <v>24</v>
      </c>
      <c r="K154" s="83" t="n">
        <v>0</v>
      </c>
      <c r="L154" s="39" t="n">
        <v>7.25</v>
      </c>
      <c r="M154" s="35" t="n">
        <f aca="false">IF(TYPE(I154)=2,"",SUM(J154,-I154)+SUM(L154,-K154))</f>
        <v>9.5</v>
      </c>
      <c r="N154" s="36" t="str">
        <f aca="false">IF(WEEKDAY(B154,11)=7,SUM(M148:M154),"")</f>
        <v/>
      </c>
      <c r="O154" s="32" t="s">
        <v>14</v>
      </c>
      <c r="P154" s="41"/>
      <c r="Q154" s="41"/>
      <c r="R154" s="42" t="s">
        <v>14</v>
      </c>
      <c r="S154" s="43" t="str">
        <f aca="false">IF(TYPE(O154)=2,"",SUM(P154,-O154)+SUM(R154,-Q154))</f>
        <v/>
      </c>
      <c r="T154" s="44" t="str">
        <f aca="false">IF(WEEKDAY($B154,11)=7,SUM(S148:S154),"")</f>
        <v/>
      </c>
      <c r="U154" s="45" t="n">
        <v>21.75</v>
      </c>
      <c r="V154" s="46" t="n">
        <v>24</v>
      </c>
      <c r="W154" s="46" t="n">
        <v>0</v>
      </c>
      <c r="X154" s="47" t="n">
        <v>7.25</v>
      </c>
      <c r="Y154" s="43" t="n">
        <f aca="false">IF(TYPE(U154)=2,"",SUM(V154,-U154)+SUM(X154,-W154))</f>
        <v>9.5</v>
      </c>
      <c r="Z154" s="44" t="str">
        <f aca="false">IF(WEEKDAY($B154,11)=7,SUM(Y148:Y154),"")</f>
        <v/>
      </c>
      <c r="AA154" s="32" t="s">
        <v>14</v>
      </c>
      <c r="AB154" s="41"/>
      <c r="AC154" s="41"/>
      <c r="AD154" s="42" t="s">
        <v>14</v>
      </c>
      <c r="AE154" s="43" t="str">
        <f aca="false">IF(TYPE(AA154)=2,"",SUM(AB154,-AA154)+SUM(AD154,-AC154))</f>
        <v/>
      </c>
      <c r="AF154" s="44" t="str">
        <f aca="false">IF(WEEKDAY($B154,11)=7,SUM(AE148:AE154),"")</f>
        <v/>
      </c>
      <c r="AH154" s="28" t="n">
        <f aca="false">COUNTIF(C154:AD154,"21,75")</f>
        <v>2</v>
      </c>
    </row>
    <row r="155" customFormat="false" ht="13.8" hidden="false" customHeight="false" outlineLevel="0" collapsed="false">
      <c r="A155" s="30"/>
      <c r="B155" s="85" t="n">
        <v>43982</v>
      </c>
      <c r="C155" s="66" t="s">
        <v>16</v>
      </c>
      <c r="D155" s="63"/>
      <c r="E155" s="63"/>
      <c r="F155" s="62" t="s">
        <v>16</v>
      </c>
      <c r="G155" s="58" t="str">
        <f aca="false">IF(TYPE(C155)=2,"",SUM(D155,-C155)+SUM(F155,-E155))</f>
        <v/>
      </c>
      <c r="H155" s="59" t="n">
        <f aca="false">IF(WEEKDAY(B155,11)=7,SUM(G149:G155),"")</f>
        <v>9.5</v>
      </c>
      <c r="I155" s="55" t="n">
        <v>21.75</v>
      </c>
      <c r="J155" s="86" t="n">
        <v>24</v>
      </c>
      <c r="K155" s="86" t="n">
        <v>0</v>
      </c>
      <c r="L155" s="81" t="n">
        <v>7.25</v>
      </c>
      <c r="M155" s="58" t="n">
        <f aca="false">IF(TYPE(I155)=2,"",SUM(J155,-I155)+SUM(L155,-K155))</f>
        <v>9.5</v>
      </c>
      <c r="N155" s="59" t="n">
        <f aca="false">IF(WEEKDAY(B155,11)=7,SUM(M149:M155),"")</f>
        <v>28.5</v>
      </c>
      <c r="O155" s="66" t="s">
        <v>16</v>
      </c>
      <c r="P155" s="63"/>
      <c r="Q155" s="63"/>
      <c r="R155" s="62" t="s">
        <v>16</v>
      </c>
      <c r="S155" s="64" t="str">
        <f aca="false">IF(TYPE(O155)=2,"",SUM(P155,-O155)+SUM(R155,-Q155))</f>
        <v/>
      </c>
      <c r="T155" s="65" t="n">
        <f aca="false">IF(WEEKDAY($B155,11)=7,SUM(S149:S155),"")</f>
        <v>28.5</v>
      </c>
      <c r="U155" s="67" t="n">
        <v>21.75</v>
      </c>
      <c r="V155" s="68" t="n">
        <v>24</v>
      </c>
      <c r="W155" s="68" t="n">
        <v>0</v>
      </c>
      <c r="X155" s="69" t="n">
        <v>7.25</v>
      </c>
      <c r="Y155" s="64" t="n">
        <f aca="false">IF(TYPE(U155)=2,"",SUM(V155,-U155)+SUM(X155,-W155))</f>
        <v>9.5</v>
      </c>
      <c r="Z155" s="65" t="n">
        <f aca="false">IF(WEEKDAY($B155,11)=7,SUM(Y149:Y155),"")</f>
        <v>47.5</v>
      </c>
      <c r="AA155" s="66" t="s">
        <v>16</v>
      </c>
      <c r="AB155" s="63"/>
      <c r="AC155" s="63"/>
      <c r="AD155" s="62" t="s">
        <v>16</v>
      </c>
      <c r="AE155" s="64" t="str">
        <f aca="false">IF(TYPE(AA155)=2,"",SUM(AB155,-AA155)+SUM(AD155,-AC155))</f>
        <v/>
      </c>
      <c r="AF155" s="65" t="n">
        <f aca="false">IF(WEEKDAY($B155,11)=7,SUM(AE149:AE155),"")</f>
        <v>19</v>
      </c>
      <c r="AH155" s="28" t="n">
        <f aca="false">COUNTIF(C155:AD155,"21,75")</f>
        <v>2</v>
      </c>
    </row>
    <row r="156" customFormat="false" ht="13.8" hidden="false" customHeight="false" outlineLevel="0" collapsed="false">
      <c r="A156" s="30"/>
      <c r="B156" s="92" t="n">
        <v>43983</v>
      </c>
      <c r="C156" s="70" t="n">
        <v>21.75</v>
      </c>
      <c r="D156" s="82" t="n">
        <v>24</v>
      </c>
      <c r="E156" s="82" t="n">
        <v>0</v>
      </c>
      <c r="F156" s="20" t="n">
        <v>7.25</v>
      </c>
      <c r="G156" s="16" t="n">
        <f aca="false">IF(TYPE(C156)=2,"",SUM(D156,-C156)+SUM(F156,-E156))</f>
        <v>9.5</v>
      </c>
      <c r="H156" s="17" t="str">
        <f aca="false">IF(WEEKDAY(B156,11)=7,SUM(G150:G156),"")</f>
        <v/>
      </c>
      <c r="I156" s="13" t="s">
        <v>15</v>
      </c>
      <c r="J156" s="26"/>
      <c r="K156" s="26"/>
      <c r="L156" s="27" t="s">
        <v>15</v>
      </c>
      <c r="M156" s="16" t="str">
        <f aca="false">IF(TYPE(I156)=2,"",SUM(J156,-I156)+SUM(L156,-K156))</f>
        <v/>
      </c>
      <c r="N156" s="17" t="str">
        <f aca="false">IF(WEEKDAY(B156,11)=7,SUM(M150:M156),"")</f>
        <v/>
      </c>
      <c r="O156" s="73" t="n">
        <v>21.75</v>
      </c>
      <c r="P156" s="22" t="n">
        <v>24</v>
      </c>
      <c r="Q156" s="22" t="n">
        <v>0</v>
      </c>
      <c r="R156" s="23" t="n">
        <v>7.25</v>
      </c>
      <c r="S156" s="24" t="n">
        <f aca="false">IF(TYPE(O156)=2,"",SUM(P156,-O156)+SUM(R156,-Q156))</f>
        <v>9.5</v>
      </c>
      <c r="T156" s="25" t="str">
        <f aca="false">IF(WEEKDAY($B156,11)=7,SUM(S150:S156),"")</f>
        <v/>
      </c>
      <c r="U156" s="13" t="s">
        <v>15</v>
      </c>
      <c r="V156" s="26"/>
      <c r="W156" s="26"/>
      <c r="X156" s="27" t="s">
        <v>15</v>
      </c>
      <c r="Y156" s="24" t="str">
        <f aca="false">IF(TYPE(U156)=2,"",SUM(V156,-U156)+SUM(X156,-W156))</f>
        <v/>
      </c>
      <c r="Z156" s="25" t="str">
        <f aca="false">IF(WEEKDAY($B156,11)=7,SUM(Y150:Y156),"")</f>
        <v/>
      </c>
      <c r="AA156" s="13" t="s">
        <v>15</v>
      </c>
      <c r="AB156" s="26"/>
      <c r="AC156" s="26"/>
      <c r="AD156" s="27" t="s">
        <v>15</v>
      </c>
      <c r="AE156" s="24" t="str">
        <f aca="false">IF(TYPE(AA156)=2,"",SUM(AB156,-AA156)+SUM(AD156,-AC156))</f>
        <v/>
      </c>
      <c r="AF156" s="25" t="str">
        <f aca="false">IF(WEEKDAY($B156,11)=7,SUM(AE150:AE156),"")</f>
        <v/>
      </c>
      <c r="AH156" s="28" t="n">
        <f aca="false">COUNTIF(C156:AD156,"21,75")</f>
        <v>2</v>
      </c>
    </row>
    <row r="157" customFormat="false" ht="13.8" hidden="false" customHeight="false" outlineLevel="0" collapsed="false">
      <c r="A157" s="30"/>
      <c r="B157" s="93" t="n">
        <v>43984</v>
      </c>
      <c r="C157" s="49" t="n">
        <v>21.75</v>
      </c>
      <c r="D157" s="83" t="n">
        <v>24</v>
      </c>
      <c r="E157" s="83" t="n">
        <v>0</v>
      </c>
      <c r="F157" s="39" t="n">
        <v>7.25</v>
      </c>
      <c r="G157" s="35" t="n">
        <f aca="false">IF(TYPE(C157)=2,"",SUM(D157,-C157)+SUM(F157,-E157))</f>
        <v>9.5</v>
      </c>
      <c r="H157" s="36" t="str">
        <f aca="false">IF(WEEKDAY(B157,11)=7,SUM(G151:G157),"")</f>
        <v/>
      </c>
      <c r="I157" s="32" t="s">
        <v>15</v>
      </c>
      <c r="J157" s="41"/>
      <c r="K157" s="41"/>
      <c r="L157" s="42" t="s">
        <v>15</v>
      </c>
      <c r="M157" s="35" t="str">
        <f aca="false">IF(TYPE(I157)=2,"",SUM(J157,-I157)+SUM(L157,-K157))</f>
        <v/>
      </c>
      <c r="N157" s="36" t="str">
        <f aca="false">IF(WEEKDAY(B157,11)=7,SUM(M151:M157),"")</f>
        <v/>
      </c>
      <c r="O157" s="32" t="s">
        <v>15</v>
      </c>
      <c r="P157" s="41"/>
      <c r="Q157" s="41"/>
      <c r="R157" s="42" t="s">
        <v>15</v>
      </c>
      <c r="S157" s="43" t="str">
        <f aca="false">IF(TYPE(O157)=2,"",SUM(P157,-O157)+SUM(R157,-Q157))</f>
        <v/>
      </c>
      <c r="T157" s="44" t="str">
        <f aca="false">IF(WEEKDAY($B157,11)=7,SUM(S151:S157),"")</f>
        <v/>
      </c>
      <c r="U157" s="32" t="s">
        <v>15</v>
      </c>
      <c r="V157" s="41"/>
      <c r="W157" s="41"/>
      <c r="X157" s="42" t="s">
        <v>15</v>
      </c>
      <c r="Y157" s="43" t="str">
        <f aca="false">IF(TYPE(U157)=2,"",SUM(V157,-U157)+SUM(X157,-W157))</f>
        <v/>
      </c>
      <c r="Z157" s="44" t="str">
        <f aca="false">IF(WEEKDAY($B157,11)=7,SUM(Y151:Y157),"")</f>
        <v/>
      </c>
      <c r="AA157" s="45" t="n">
        <v>21.75</v>
      </c>
      <c r="AB157" s="46" t="n">
        <v>24</v>
      </c>
      <c r="AC157" s="46" t="n">
        <v>0</v>
      </c>
      <c r="AD157" s="47" t="n">
        <v>7.25</v>
      </c>
      <c r="AE157" s="43" t="n">
        <f aca="false">IF(TYPE(AA157)=2,"",SUM(AB157,-AA157)+SUM(AD157,-AC157))</f>
        <v>9.5</v>
      </c>
      <c r="AF157" s="44" t="str">
        <f aca="false">IF(WEEKDAY($B157,11)=7,SUM(AE151:AE157),"")</f>
        <v/>
      </c>
      <c r="AH157" s="28" t="n">
        <f aca="false">COUNTIF(C157:AD157,"21,75")</f>
        <v>2</v>
      </c>
    </row>
    <row r="158" customFormat="false" ht="13.8" hidden="false" customHeight="false" outlineLevel="0" collapsed="false">
      <c r="A158" s="30"/>
      <c r="B158" s="93" t="n">
        <v>43985</v>
      </c>
      <c r="C158" s="32" t="s">
        <v>14</v>
      </c>
      <c r="D158" s="41"/>
      <c r="E158" s="41"/>
      <c r="F158" s="42" t="s">
        <v>14</v>
      </c>
      <c r="G158" s="35" t="str">
        <f aca="false">IF(TYPE(C158)=2,"",SUM(D158,-C158)+SUM(F158,-E158))</f>
        <v/>
      </c>
      <c r="H158" s="36" t="str">
        <f aca="false">IF(WEEKDAY(B158,11)=7,SUM(G152:G158),"")</f>
        <v/>
      </c>
      <c r="I158" s="49" t="n">
        <v>21.75</v>
      </c>
      <c r="J158" s="83" t="n">
        <v>24</v>
      </c>
      <c r="K158" s="83" t="n">
        <v>0</v>
      </c>
      <c r="L158" s="39" t="n">
        <v>7.25</v>
      </c>
      <c r="M158" s="35" t="n">
        <f aca="false">IF(TYPE(I158)=2,"",SUM(J158,-I158)+SUM(L158,-K158))</f>
        <v>9.5</v>
      </c>
      <c r="N158" s="36" t="str">
        <f aca="false">IF(WEEKDAY(B158,11)=7,SUM(M152:M158),"")</f>
        <v/>
      </c>
      <c r="O158" s="32" t="s">
        <v>14</v>
      </c>
      <c r="P158" s="41"/>
      <c r="Q158" s="41"/>
      <c r="R158" s="42" t="s">
        <v>14</v>
      </c>
      <c r="S158" s="43" t="str">
        <f aca="false">IF(TYPE(O158)=2,"",SUM(P158,-O158)+SUM(R158,-Q158))</f>
        <v/>
      </c>
      <c r="T158" s="44" t="str">
        <f aca="false">IF(WEEKDAY($B158,11)=7,SUM(S152:S158),"")</f>
        <v/>
      </c>
      <c r="U158" s="32" t="s">
        <v>15</v>
      </c>
      <c r="V158" s="41"/>
      <c r="W158" s="41"/>
      <c r="X158" s="42" t="s">
        <v>15</v>
      </c>
      <c r="Y158" s="43" t="str">
        <f aca="false">IF(TYPE(U158)=2,"",SUM(V158,-U158)+SUM(X158,-W158))</f>
        <v/>
      </c>
      <c r="Z158" s="44" t="str">
        <f aca="false">IF(WEEKDAY($B158,11)=7,SUM(Y152:Y158),"")</f>
        <v/>
      </c>
      <c r="AA158" s="45" t="n">
        <v>21.75</v>
      </c>
      <c r="AB158" s="46" t="n">
        <v>24</v>
      </c>
      <c r="AC158" s="46" t="n">
        <v>0</v>
      </c>
      <c r="AD158" s="47" t="n">
        <v>7.25</v>
      </c>
      <c r="AE158" s="43" t="n">
        <f aca="false">IF(TYPE(AA158)=2,"",SUM(AB158,-AA158)+SUM(AD158,-AC158))</f>
        <v>9.5</v>
      </c>
      <c r="AF158" s="44" t="str">
        <f aca="false">IF(WEEKDAY($B158,11)=7,SUM(AE152:AE158),"")</f>
        <v/>
      </c>
      <c r="AH158" s="28" t="n">
        <f aca="false">COUNTIF(C158:AD158,"21,75")</f>
        <v>2</v>
      </c>
    </row>
    <row r="159" customFormat="false" ht="13.8" hidden="false" customHeight="false" outlineLevel="0" collapsed="false">
      <c r="A159" s="30"/>
      <c r="B159" s="93" t="n">
        <v>43986</v>
      </c>
      <c r="C159" s="32" t="s">
        <v>16</v>
      </c>
      <c r="D159" s="41"/>
      <c r="E159" s="41"/>
      <c r="F159" s="42" t="s">
        <v>16</v>
      </c>
      <c r="G159" s="35" t="str">
        <f aca="false">IF(TYPE(C159)=2,"",SUM(D159,-C159)+SUM(F159,-E159))</f>
        <v/>
      </c>
      <c r="H159" s="36" t="str">
        <f aca="false">IF(WEEKDAY(B159,11)=7,SUM(G153:G159),"")</f>
        <v/>
      </c>
      <c r="I159" s="49" t="n">
        <v>21.75</v>
      </c>
      <c r="J159" s="83" t="n">
        <v>24</v>
      </c>
      <c r="K159" s="83" t="n">
        <v>0</v>
      </c>
      <c r="L159" s="39" t="n">
        <v>7.25</v>
      </c>
      <c r="M159" s="35" t="n">
        <f aca="false">IF(TYPE(I159)=2,"",SUM(J159,-I159)+SUM(L159,-K159))</f>
        <v>9.5</v>
      </c>
      <c r="N159" s="36" t="str">
        <f aca="false">IF(WEEKDAY(B159,11)=7,SUM(M153:M159),"")</f>
        <v/>
      </c>
      <c r="O159" s="32" t="s">
        <v>16</v>
      </c>
      <c r="P159" s="41"/>
      <c r="Q159" s="41"/>
      <c r="R159" s="42" t="s">
        <v>16</v>
      </c>
      <c r="S159" s="43" t="str">
        <f aca="false">IF(TYPE(O159)=2,"",SUM(P159,-O159)+SUM(R159,-Q159))</f>
        <v/>
      </c>
      <c r="T159" s="44" t="str">
        <f aca="false">IF(WEEKDAY($B159,11)=7,SUM(S153:S159),"")</f>
        <v/>
      </c>
      <c r="U159" s="32" t="s">
        <v>15</v>
      </c>
      <c r="V159" s="41"/>
      <c r="W159" s="41"/>
      <c r="X159" s="42" t="s">
        <v>15</v>
      </c>
      <c r="Y159" s="43" t="str">
        <f aca="false">IF(TYPE(U159)=2,"",SUM(V159,-U159)+SUM(X159,-W159))</f>
        <v/>
      </c>
      <c r="Z159" s="44" t="str">
        <f aca="false">IF(WEEKDAY($B159,11)=7,SUM(Y153:Y159),"")</f>
        <v/>
      </c>
      <c r="AA159" s="45" t="n">
        <v>21.75</v>
      </c>
      <c r="AB159" s="46" t="n">
        <v>24</v>
      </c>
      <c r="AC159" s="46" t="n">
        <v>0</v>
      </c>
      <c r="AD159" s="47" t="n">
        <v>7.25</v>
      </c>
      <c r="AE159" s="43" t="n">
        <f aca="false">IF(TYPE(AA159)=2,"",SUM(AB159,-AA159)+SUM(AD159,-AC159))</f>
        <v>9.5</v>
      </c>
      <c r="AF159" s="44" t="str">
        <f aca="false">IF(WEEKDAY($B159,11)=7,SUM(AE153:AE159),"")</f>
        <v/>
      </c>
      <c r="AH159" s="28" t="n">
        <f aca="false">COUNTIF(C159:AD159,"21,75")</f>
        <v>2</v>
      </c>
    </row>
    <row r="160" customFormat="false" ht="13.8" hidden="false" customHeight="false" outlineLevel="0" collapsed="false">
      <c r="A160" s="30"/>
      <c r="B160" s="93" t="n">
        <v>43987</v>
      </c>
      <c r="C160" s="49" t="n">
        <v>21.75</v>
      </c>
      <c r="D160" s="83" t="n">
        <v>24</v>
      </c>
      <c r="E160" s="83" t="n">
        <v>0</v>
      </c>
      <c r="F160" s="39" t="n">
        <v>7.25</v>
      </c>
      <c r="G160" s="35" t="n">
        <f aca="false">IF(TYPE(C160)=2,"",SUM(D160,-C160)+SUM(F160,-E160))</f>
        <v>9.5</v>
      </c>
      <c r="H160" s="36" t="str">
        <f aca="false">IF(WEEKDAY(B160,11)=7,SUM(G154:G160),"")</f>
        <v/>
      </c>
      <c r="I160" s="32" t="s">
        <v>15</v>
      </c>
      <c r="J160" s="41"/>
      <c r="K160" s="41"/>
      <c r="L160" s="42" t="s">
        <v>15</v>
      </c>
      <c r="M160" s="35" t="str">
        <f aca="false">IF(TYPE(I160)=2,"",SUM(J160,-I160)+SUM(L160,-K160))</f>
        <v/>
      </c>
      <c r="N160" s="36" t="str">
        <f aca="false">IF(WEEKDAY(B160,11)=7,SUM(M154:M160),"")</f>
        <v/>
      </c>
      <c r="O160" s="45" t="n">
        <v>21.75</v>
      </c>
      <c r="P160" s="46" t="n">
        <v>24</v>
      </c>
      <c r="Q160" s="46" t="n">
        <v>0</v>
      </c>
      <c r="R160" s="47" t="n">
        <v>7.25</v>
      </c>
      <c r="S160" s="43" t="n">
        <f aca="false">IF(TYPE(O160)=2,"",SUM(P160,-O160)+SUM(R160,-Q160))</f>
        <v>9.5</v>
      </c>
      <c r="T160" s="44" t="str">
        <f aca="false">IF(WEEKDAY($B160,11)=7,SUM(S154:S160),"")</f>
        <v/>
      </c>
      <c r="U160" s="32" t="s">
        <v>15</v>
      </c>
      <c r="V160" s="41"/>
      <c r="W160" s="41"/>
      <c r="X160" s="42" t="s">
        <v>15</v>
      </c>
      <c r="Y160" s="43" t="str">
        <f aca="false">IF(TYPE(U160)=2,"",SUM(V160,-U160)+SUM(X160,-W160))</f>
        <v/>
      </c>
      <c r="Z160" s="44" t="str">
        <f aca="false">IF(WEEKDAY($B160,11)=7,SUM(Y154:Y160),"")</f>
        <v/>
      </c>
      <c r="AA160" s="32" t="s">
        <v>15</v>
      </c>
      <c r="AB160" s="41"/>
      <c r="AC160" s="41"/>
      <c r="AD160" s="42" t="s">
        <v>15</v>
      </c>
      <c r="AE160" s="43" t="str">
        <f aca="false">IF(TYPE(AA160)=2,"",SUM(AB160,-AA160)+SUM(AD160,-AC160))</f>
        <v/>
      </c>
      <c r="AF160" s="44" t="str">
        <f aca="false">IF(WEEKDAY($B160,11)=7,SUM(AE154:AE160),"")</f>
        <v/>
      </c>
      <c r="AH160" s="28" t="n">
        <f aca="false">COUNTIF(C160:AD160,"21,75")</f>
        <v>2</v>
      </c>
    </row>
    <row r="161" customFormat="false" ht="13.8" hidden="false" customHeight="false" outlineLevel="0" collapsed="false">
      <c r="A161" s="30"/>
      <c r="B161" s="93" t="n">
        <v>43988</v>
      </c>
      <c r="C161" s="49" t="n">
        <v>21.75</v>
      </c>
      <c r="D161" s="83" t="n">
        <v>24</v>
      </c>
      <c r="E161" s="83" t="n">
        <v>0</v>
      </c>
      <c r="F161" s="39" t="n">
        <v>7.25</v>
      </c>
      <c r="G161" s="35" t="n">
        <f aca="false">IF(TYPE(C161)=2,"",SUM(D161,-C161)+SUM(F161,-E161))</f>
        <v>9.5</v>
      </c>
      <c r="H161" s="36" t="str">
        <f aca="false">IF(WEEKDAY(B161,11)=7,SUM(G155:G161),"")</f>
        <v/>
      </c>
      <c r="I161" s="32" t="s">
        <v>14</v>
      </c>
      <c r="J161" s="41"/>
      <c r="K161" s="41"/>
      <c r="L161" s="42" t="s">
        <v>14</v>
      </c>
      <c r="M161" s="35" t="str">
        <f aca="false">IF(TYPE(I161)=2,"",SUM(J161,-I161)+SUM(L161,-K161))</f>
        <v/>
      </c>
      <c r="N161" s="36" t="str">
        <f aca="false">IF(WEEKDAY(B161,11)=7,SUM(M155:M161),"")</f>
        <v/>
      </c>
      <c r="O161" s="45" t="n">
        <v>21.75</v>
      </c>
      <c r="P161" s="46" t="n">
        <v>24</v>
      </c>
      <c r="Q161" s="46" t="n">
        <v>0</v>
      </c>
      <c r="R161" s="47" t="n">
        <v>7.25</v>
      </c>
      <c r="S161" s="43" t="n">
        <f aca="false">IF(TYPE(O161)=2,"",SUM(P161,-O161)+SUM(R161,-Q161))</f>
        <v>9.5</v>
      </c>
      <c r="T161" s="44" t="str">
        <f aca="false">IF(WEEKDAY($B161,11)=7,SUM(S155:S161),"")</f>
        <v/>
      </c>
      <c r="U161" s="32" t="s">
        <v>14</v>
      </c>
      <c r="V161" s="41"/>
      <c r="W161" s="41"/>
      <c r="X161" s="42" t="s">
        <v>14</v>
      </c>
      <c r="Y161" s="43" t="str">
        <f aca="false">IF(TYPE(U161)=2,"",SUM(V161,-U161)+SUM(X161,-W161))</f>
        <v/>
      </c>
      <c r="Z161" s="44" t="str">
        <f aca="false">IF(WEEKDAY($B161,11)=7,SUM(Y155:Y161),"")</f>
        <v/>
      </c>
      <c r="AA161" s="32" t="s">
        <v>14</v>
      </c>
      <c r="AB161" s="41"/>
      <c r="AC161" s="41"/>
      <c r="AD161" s="42" t="s">
        <v>14</v>
      </c>
      <c r="AE161" s="43" t="str">
        <f aca="false">IF(TYPE(AA161)=2,"",SUM(AB161,-AA161)+SUM(AD161,-AC161))</f>
        <v/>
      </c>
      <c r="AF161" s="44" t="str">
        <f aca="false">IF(WEEKDAY($B161,11)=7,SUM(AE155:AE161),"")</f>
        <v/>
      </c>
      <c r="AH161" s="28" t="n">
        <f aca="false">COUNTIF(C161:AD161,"21,75")</f>
        <v>2</v>
      </c>
    </row>
    <row r="162" customFormat="false" ht="13.8" hidden="false" customHeight="false" outlineLevel="0" collapsed="false">
      <c r="A162" s="30"/>
      <c r="B162" s="88" t="n">
        <v>43989</v>
      </c>
      <c r="C162" s="55" t="n">
        <v>21.75</v>
      </c>
      <c r="D162" s="86" t="n">
        <v>24</v>
      </c>
      <c r="E162" s="86" t="n">
        <v>0</v>
      </c>
      <c r="F162" s="81" t="n">
        <v>7.25</v>
      </c>
      <c r="G162" s="58" t="n">
        <f aca="false">IF(TYPE(C162)=2,"",SUM(D162,-C162)+SUM(F162,-E162))</f>
        <v>9.5</v>
      </c>
      <c r="H162" s="59" t="n">
        <f aca="false">IF(WEEKDAY(B162,11)=7,SUM(G156:G162),"")</f>
        <v>47.5</v>
      </c>
      <c r="I162" s="66" t="s">
        <v>16</v>
      </c>
      <c r="J162" s="63"/>
      <c r="K162" s="63"/>
      <c r="L162" s="62" t="s">
        <v>16</v>
      </c>
      <c r="M162" s="58" t="str">
        <f aca="false">IF(TYPE(I162)=2,"",SUM(J162,-I162)+SUM(L162,-K162))</f>
        <v/>
      </c>
      <c r="N162" s="59" t="n">
        <f aca="false">IF(WEEKDAY(B162,11)=7,SUM(M156:M162),"")</f>
        <v>19</v>
      </c>
      <c r="O162" s="67" t="n">
        <v>21.75</v>
      </c>
      <c r="P162" s="68" t="n">
        <v>24</v>
      </c>
      <c r="Q162" s="68" t="n">
        <v>0</v>
      </c>
      <c r="R162" s="69" t="n">
        <v>7.25</v>
      </c>
      <c r="S162" s="64" t="n">
        <f aca="false">IF(TYPE(O162)=2,"",SUM(P162,-O162)+SUM(R162,-Q162))</f>
        <v>9.5</v>
      </c>
      <c r="T162" s="65" t="n">
        <f aca="false">IF(WEEKDAY($B162,11)=7,SUM(S156:S162),"")</f>
        <v>38</v>
      </c>
      <c r="U162" s="66" t="s">
        <v>16</v>
      </c>
      <c r="V162" s="63"/>
      <c r="W162" s="63"/>
      <c r="X162" s="62" t="s">
        <v>16</v>
      </c>
      <c r="Y162" s="64" t="str">
        <f aca="false">IF(TYPE(U162)=2,"",SUM(V162,-U162)+SUM(X162,-W162))</f>
        <v/>
      </c>
      <c r="Z162" s="65" t="n">
        <f aca="false">IF(WEEKDAY($B162,11)=7,SUM(Y156:Y162),"")</f>
        <v>0</v>
      </c>
      <c r="AA162" s="66" t="s">
        <v>16</v>
      </c>
      <c r="AB162" s="63"/>
      <c r="AC162" s="63"/>
      <c r="AD162" s="62" t="s">
        <v>16</v>
      </c>
      <c r="AE162" s="64" t="str">
        <f aca="false">IF(TYPE(AA162)=2,"",SUM(AB162,-AA162)+SUM(AD162,-AC162))</f>
        <v/>
      </c>
      <c r="AF162" s="65" t="n">
        <f aca="false">IF(WEEKDAY($B162,11)=7,SUM(AE156:AE162),"")</f>
        <v>28.5</v>
      </c>
      <c r="AH162" s="28" t="n">
        <f aca="false">COUNTIF(C162:AD162,"21,75")</f>
        <v>2</v>
      </c>
    </row>
    <row r="163" customFormat="false" ht="13.8" hidden="false" customHeight="false" outlineLevel="0" collapsed="false">
      <c r="A163" s="30"/>
      <c r="B163" s="92" t="n">
        <v>43990</v>
      </c>
      <c r="C163" s="70" t="s">
        <v>19</v>
      </c>
      <c r="D163" s="82"/>
      <c r="E163" s="82"/>
      <c r="F163" s="20" t="s">
        <v>19</v>
      </c>
      <c r="G163" s="16" t="str">
        <f aca="false">IF(TYPE(C163)=2,"",SUM(D163,-C163)+SUM(F163,-E163))</f>
        <v/>
      </c>
      <c r="H163" s="17" t="str">
        <f aca="false">IF(WEEKDAY(B163,11)=7,SUM(G157:G163),"")</f>
        <v/>
      </c>
      <c r="I163" s="13" t="n">
        <v>21.75</v>
      </c>
      <c r="J163" s="26" t="n">
        <v>24</v>
      </c>
      <c r="K163" s="26" t="n">
        <v>0</v>
      </c>
      <c r="L163" s="27" t="n">
        <v>7.25</v>
      </c>
      <c r="M163" s="16" t="n">
        <f aca="false">IF(TYPE(I163)=2,"",SUM(J163,-I163)+SUM(L163,-K163))</f>
        <v>9.5</v>
      </c>
      <c r="N163" s="17" t="str">
        <f aca="false">IF(WEEKDAY(B163,11)=7,SUM(M157:M163),"")</f>
        <v/>
      </c>
      <c r="O163" s="13" t="s">
        <v>19</v>
      </c>
      <c r="P163" s="26"/>
      <c r="Q163" s="26"/>
      <c r="R163" s="27" t="s">
        <v>19</v>
      </c>
      <c r="S163" s="24" t="str">
        <f aca="false">IF(TYPE(O163)=2,"",SUM(P163,-O163)+SUM(R163,-Q163))</f>
        <v/>
      </c>
      <c r="T163" s="25" t="str">
        <f aca="false">IF(WEEKDAY($B163,11)=7,SUM(S157:S163),"")</f>
        <v/>
      </c>
      <c r="U163" s="73" t="n">
        <v>21.75</v>
      </c>
      <c r="V163" s="22" t="n">
        <v>24</v>
      </c>
      <c r="W163" s="22" t="n">
        <v>0</v>
      </c>
      <c r="X163" s="23" t="n">
        <v>7.25</v>
      </c>
      <c r="Y163" s="24" t="n">
        <f aca="false">IF(TYPE(U163)=2,"",SUM(V163,-U163)+SUM(X163,-W163))</f>
        <v>9.5</v>
      </c>
      <c r="Z163" s="25" t="str">
        <f aca="false">IF(WEEKDAY($B163,11)=7,SUM(Y157:Y163),"")</f>
        <v/>
      </c>
      <c r="AA163" s="13" t="s">
        <v>19</v>
      </c>
      <c r="AB163" s="26"/>
      <c r="AC163" s="26"/>
      <c r="AD163" s="27" t="s">
        <v>19</v>
      </c>
      <c r="AE163" s="24" t="str">
        <f aca="false">IF(TYPE(AA163)=2,"",SUM(AB163,-AA163)+SUM(AD163,-AC163))</f>
        <v/>
      </c>
      <c r="AF163" s="25" t="str">
        <f aca="false">IF(WEEKDAY($B163,11)=7,SUM(AE157:AE163),"")</f>
        <v/>
      </c>
      <c r="AH163" s="28" t="n">
        <f aca="false">COUNTIF(C163:AD163,"21,75")</f>
        <v>2</v>
      </c>
    </row>
    <row r="164" customFormat="false" ht="13.8" hidden="false" customHeight="false" outlineLevel="0" collapsed="false">
      <c r="A164" s="30"/>
      <c r="B164" s="93" t="n">
        <v>43991</v>
      </c>
      <c r="C164" s="49" t="s">
        <v>15</v>
      </c>
      <c r="D164" s="83"/>
      <c r="E164" s="83"/>
      <c r="F164" s="39" t="s">
        <v>15</v>
      </c>
      <c r="G164" s="35" t="str">
        <f aca="false">IF(TYPE(C164)=2,"",SUM(D164,-C164)+SUM(F164,-E164))</f>
        <v/>
      </c>
      <c r="H164" s="36" t="str">
        <f aca="false">IF(WEEKDAY(B164,11)=7,SUM(G158:G164),"")</f>
        <v/>
      </c>
      <c r="I164" s="32" t="n">
        <v>21.75</v>
      </c>
      <c r="J164" s="41" t="n">
        <v>24</v>
      </c>
      <c r="K164" s="41" t="n">
        <v>0</v>
      </c>
      <c r="L164" s="42" t="n">
        <v>7.25</v>
      </c>
      <c r="M164" s="35" t="n">
        <f aca="false">IF(TYPE(I164)=2,"",SUM(J164,-I164)+SUM(L164,-K164))</f>
        <v>9.5</v>
      </c>
      <c r="N164" s="36" t="str">
        <f aca="false">IF(WEEKDAY(B164,11)=7,SUM(M158:M164),"")</f>
        <v/>
      </c>
      <c r="O164" s="32" t="s">
        <v>15</v>
      </c>
      <c r="P164" s="41"/>
      <c r="Q164" s="41"/>
      <c r="R164" s="42" t="s">
        <v>15</v>
      </c>
      <c r="S164" s="43" t="str">
        <f aca="false">IF(TYPE(O164)=2,"",SUM(P164,-O164)+SUM(R164,-Q164))</f>
        <v/>
      </c>
      <c r="T164" s="44" t="str">
        <f aca="false">IF(WEEKDAY($B164,11)=7,SUM(S158:S164),"")</f>
        <v/>
      </c>
      <c r="U164" s="45" t="n">
        <v>21.75</v>
      </c>
      <c r="V164" s="46" t="n">
        <v>24</v>
      </c>
      <c r="W164" s="46" t="n">
        <v>0</v>
      </c>
      <c r="X164" s="47" t="n">
        <v>7.25</v>
      </c>
      <c r="Y164" s="43" t="n">
        <f aca="false">IF(TYPE(U164)=2,"",SUM(V164,-U164)+SUM(X164,-W164))</f>
        <v>9.5</v>
      </c>
      <c r="Z164" s="44" t="str">
        <f aca="false">IF(WEEKDAY($B164,11)=7,SUM(Y158:Y164),"")</f>
        <v/>
      </c>
      <c r="AA164" s="32" t="s">
        <v>15</v>
      </c>
      <c r="AB164" s="41"/>
      <c r="AC164" s="41"/>
      <c r="AD164" s="42" t="s">
        <v>15</v>
      </c>
      <c r="AE164" s="43" t="str">
        <f aca="false">IF(TYPE(AA164)=2,"",SUM(AB164,-AA164)+SUM(AD164,-AC164))</f>
        <v/>
      </c>
      <c r="AF164" s="44" t="str">
        <f aca="false">IF(WEEKDAY($B164,11)=7,SUM(AE158:AE164),"")</f>
        <v/>
      </c>
      <c r="AH164" s="28" t="n">
        <f aca="false">COUNTIF(C164:AD164,"21,75")</f>
        <v>2</v>
      </c>
    </row>
    <row r="165" customFormat="false" ht="13.8" hidden="false" customHeight="false" outlineLevel="0" collapsed="false">
      <c r="A165" s="30"/>
      <c r="B165" s="93" t="n">
        <v>43992</v>
      </c>
      <c r="C165" s="32" t="n">
        <v>21.75</v>
      </c>
      <c r="D165" s="41" t="n">
        <v>24</v>
      </c>
      <c r="E165" s="41" t="n">
        <v>0</v>
      </c>
      <c r="F165" s="42" t="n">
        <v>7.25</v>
      </c>
      <c r="G165" s="35" t="n">
        <f aca="false">IF(TYPE(C165)=2,"",SUM(D165,-C165)+SUM(F165,-E165))</f>
        <v>9.5</v>
      </c>
      <c r="H165" s="36" t="str">
        <f aca="false">IF(WEEKDAY(B165,11)=7,SUM(G159:G165),"")</f>
        <v/>
      </c>
      <c r="I165" s="49" t="s">
        <v>19</v>
      </c>
      <c r="J165" s="83"/>
      <c r="K165" s="83"/>
      <c r="L165" s="39" t="s">
        <v>19</v>
      </c>
      <c r="M165" s="35" t="str">
        <f aca="false">IF(TYPE(I165)=2,"",SUM(J165,-I165)+SUM(L165,-K165))</f>
        <v/>
      </c>
      <c r="N165" s="36" t="str">
        <f aca="false">IF(WEEKDAY(B165,11)=7,SUM(M159:M165),"")</f>
        <v/>
      </c>
      <c r="O165" s="32" t="s">
        <v>15</v>
      </c>
      <c r="P165" s="41"/>
      <c r="Q165" s="41"/>
      <c r="R165" s="42" t="s">
        <v>15</v>
      </c>
      <c r="S165" s="43" t="str">
        <f aca="false">IF(TYPE(O165)=2,"",SUM(P165,-O165)+SUM(R165,-Q165))</f>
        <v/>
      </c>
      <c r="T165" s="44" t="str">
        <f aca="false">IF(WEEKDAY($B165,11)=7,SUM(S159:S165),"")</f>
        <v/>
      </c>
      <c r="U165" s="45" t="n">
        <v>21.75</v>
      </c>
      <c r="V165" s="46" t="n">
        <v>24</v>
      </c>
      <c r="W165" s="46" t="n">
        <v>0</v>
      </c>
      <c r="X165" s="47" t="n">
        <v>7.25</v>
      </c>
      <c r="Y165" s="43" t="n">
        <f aca="false">IF(TYPE(U165)=2,"",SUM(V165,-U165)+SUM(X165,-W165))</f>
        <v>9.5</v>
      </c>
      <c r="Z165" s="44" t="str">
        <f aca="false">IF(WEEKDAY($B165,11)=7,SUM(Y159:Y165),"")</f>
        <v/>
      </c>
      <c r="AA165" s="32" t="s">
        <v>14</v>
      </c>
      <c r="AB165" s="41"/>
      <c r="AC165" s="41"/>
      <c r="AD165" s="42" t="s">
        <v>14</v>
      </c>
      <c r="AE165" s="43" t="str">
        <f aca="false">IF(TYPE(AA165)=2,"",SUM(AB165,-AA165)+SUM(AD165,-AC165))</f>
        <v/>
      </c>
      <c r="AF165" s="44" t="str">
        <f aca="false">IF(WEEKDAY($B165,11)=7,SUM(AE159:AE165),"")</f>
        <v/>
      </c>
      <c r="AH165" s="28" t="n">
        <f aca="false">COUNTIF(C165:AD165,"21,75")</f>
        <v>2</v>
      </c>
    </row>
    <row r="166" customFormat="false" ht="13.8" hidden="false" customHeight="false" outlineLevel="0" collapsed="false">
      <c r="A166" s="30"/>
      <c r="B166" s="93" t="n">
        <v>43993</v>
      </c>
      <c r="C166" s="32" t="n">
        <v>21.75</v>
      </c>
      <c r="D166" s="41" t="n">
        <v>24</v>
      </c>
      <c r="E166" s="41" t="n">
        <v>0</v>
      </c>
      <c r="F166" s="42" t="n">
        <v>7.25</v>
      </c>
      <c r="G166" s="35" t="n">
        <f aca="false">IF(TYPE(C166)=2,"",SUM(D166,-C166)+SUM(F166,-E166))</f>
        <v>9.5</v>
      </c>
      <c r="H166" s="36" t="str">
        <f aca="false">IF(WEEKDAY(B166,11)=7,SUM(G160:G166),"")</f>
        <v/>
      </c>
      <c r="I166" s="49" t="s">
        <v>14</v>
      </c>
      <c r="J166" s="83"/>
      <c r="K166" s="83"/>
      <c r="L166" s="39" t="s">
        <v>14</v>
      </c>
      <c r="M166" s="35" t="str">
        <f aca="false">IF(TYPE(I166)=2,"",SUM(J166,-I166)+SUM(L166,-K166))</f>
        <v/>
      </c>
      <c r="N166" s="36" t="str">
        <f aca="false">IF(WEEKDAY(B166,11)=7,SUM(M160:M166),"")</f>
        <v/>
      </c>
      <c r="O166" s="45" t="n">
        <v>21.75</v>
      </c>
      <c r="P166" s="46" t="n">
        <v>24</v>
      </c>
      <c r="Q166" s="46" t="n">
        <v>0</v>
      </c>
      <c r="R166" s="47" t="n">
        <v>7.25</v>
      </c>
      <c r="S166" s="43" t="n">
        <f aca="false">IF(TYPE(O166)=2,"",SUM(P166,-O166)+SUM(R166,-Q166))</f>
        <v>9.5</v>
      </c>
      <c r="T166" s="44" t="str">
        <f aca="false">IF(WEEKDAY($B166,11)=7,SUM(S160:S166),"")</f>
        <v/>
      </c>
      <c r="U166" s="32" t="s">
        <v>19</v>
      </c>
      <c r="V166" s="41"/>
      <c r="W166" s="41"/>
      <c r="X166" s="42" t="s">
        <v>19</v>
      </c>
      <c r="Y166" s="43" t="str">
        <f aca="false">IF(TYPE(U166)=2,"",SUM(V166,-U166)+SUM(X166,-W166))</f>
        <v/>
      </c>
      <c r="Z166" s="44" t="str">
        <f aca="false">IF(WEEKDAY($B166,11)=7,SUM(Y160:Y166),"")</f>
        <v/>
      </c>
      <c r="AA166" s="32" t="s">
        <v>16</v>
      </c>
      <c r="AB166" s="41"/>
      <c r="AC166" s="41"/>
      <c r="AD166" s="42" t="s">
        <v>16</v>
      </c>
      <c r="AE166" s="43" t="str">
        <f aca="false">IF(TYPE(AA166)=2,"",SUM(AB166,-AA166)+SUM(AD166,-AC166))</f>
        <v/>
      </c>
      <c r="AF166" s="44" t="str">
        <f aca="false">IF(WEEKDAY($B166,11)=7,SUM(AE160:AE166),"")</f>
        <v/>
      </c>
      <c r="AH166" s="28" t="n">
        <f aca="false">COUNTIF(C166:AD166,"21,75")</f>
        <v>2</v>
      </c>
    </row>
    <row r="167" customFormat="false" ht="13.8" hidden="false" customHeight="false" outlineLevel="0" collapsed="false">
      <c r="A167" s="30"/>
      <c r="B167" s="93" t="n">
        <v>43994</v>
      </c>
      <c r="C167" s="49" t="s">
        <v>15</v>
      </c>
      <c r="D167" s="83"/>
      <c r="E167" s="83"/>
      <c r="F167" s="39" t="s">
        <v>15</v>
      </c>
      <c r="G167" s="35" t="str">
        <f aca="false">IF(TYPE(C167)=2,"",SUM(D167,-C167)+SUM(F167,-E167))</f>
        <v/>
      </c>
      <c r="H167" s="36" t="str">
        <f aca="false">IF(WEEKDAY(B167,11)=7,SUM(G161:G167),"")</f>
        <v/>
      </c>
      <c r="I167" s="32" t="s">
        <v>16</v>
      </c>
      <c r="J167" s="41"/>
      <c r="K167" s="41"/>
      <c r="L167" s="42" t="s">
        <v>16</v>
      </c>
      <c r="M167" s="35" t="str">
        <f aca="false">IF(TYPE(I167)=2,"",SUM(J167,-I167)+SUM(L167,-K167))</f>
        <v/>
      </c>
      <c r="N167" s="36" t="str">
        <f aca="false">IF(WEEKDAY(B167,11)=7,SUM(M161:M167),"")</f>
        <v/>
      </c>
      <c r="O167" s="45" t="n">
        <v>21.75</v>
      </c>
      <c r="P167" s="46" t="n">
        <v>24</v>
      </c>
      <c r="Q167" s="46" t="n">
        <v>0</v>
      </c>
      <c r="R167" s="47" t="n">
        <v>7.25</v>
      </c>
      <c r="S167" s="43" t="n">
        <f aca="false">IF(TYPE(O167)=2,"",SUM(P167,-O167)+SUM(R167,-Q167))</f>
        <v>9.5</v>
      </c>
      <c r="T167" s="44" t="str">
        <f aca="false">IF(WEEKDAY($B167,11)=7,SUM(S161:S167),"")</f>
        <v/>
      </c>
      <c r="U167" s="32" t="s">
        <v>15</v>
      </c>
      <c r="V167" s="41"/>
      <c r="W167" s="41"/>
      <c r="X167" s="42" t="s">
        <v>15</v>
      </c>
      <c r="Y167" s="43" t="str">
        <f aca="false">IF(TYPE(U167)=2,"",SUM(V167,-U167)+SUM(X167,-W167))</f>
        <v/>
      </c>
      <c r="Z167" s="44" t="str">
        <f aca="false">IF(WEEKDAY($B167,11)=7,SUM(Y161:Y167),"")</f>
        <v/>
      </c>
      <c r="AA167" s="45" t="n">
        <v>21.75</v>
      </c>
      <c r="AB167" s="46" t="n">
        <v>24</v>
      </c>
      <c r="AC167" s="46" t="n">
        <v>0</v>
      </c>
      <c r="AD167" s="47" t="n">
        <v>7.25</v>
      </c>
      <c r="AE167" s="43" t="n">
        <f aca="false">IF(TYPE(AA167)=2,"",SUM(AB167,-AA167)+SUM(AD167,-AC167))</f>
        <v>9.5</v>
      </c>
      <c r="AF167" s="44" t="str">
        <f aca="false">IF(WEEKDAY($B167,11)=7,SUM(AE161:AE167),"")</f>
        <v/>
      </c>
      <c r="AH167" s="28" t="n">
        <f aca="false">COUNTIF(C167:AD167,"21,75")</f>
        <v>2</v>
      </c>
    </row>
    <row r="168" customFormat="false" ht="13.8" hidden="false" customHeight="false" outlineLevel="0" collapsed="false">
      <c r="A168" s="30"/>
      <c r="B168" s="93" t="n">
        <v>43995</v>
      </c>
      <c r="C168" s="49" t="s">
        <v>14</v>
      </c>
      <c r="D168" s="83"/>
      <c r="E168" s="83"/>
      <c r="F168" s="39" t="s">
        <v>14</v>
      </c>
      <c r="G168" s="35" t="str">
        <f aca="false">IF(TYPE(C168)=2,"",SUM(D168,-C168)+SUM(F168,-E168))</f>
        <v/>
      </c>
      <c r="H168" s="36" t="str">
        <f aca="false">IF(WEEKDAY(B168,11)=7,SUM(G162:G168),"")</f>
        <v/>
      </c>
      <c r="I168" s="32" t="n">
        <v>21.75</v>
      </c>
      <c r="J168" s="41" t="n">
        <v>24</v>
      </c>
      <c r="K168" s="41" t="n">
        <v>0</v>
      </c>
      <c r="L168" s="42" t="n">
        <v>7.25</v>
      </c>
      <c r="M168" s="35" t="n">
        <f aca="false">IF(TYPE(I168)=2,"",SUM(J168,-I168)+SUM(L168,-K168))</f>
        <v>9.5</v>
      </c>
      <c r="N168" s="36" t="str">
        <f aca="false">IF(WEEKDAY(B168,11)=7,SUM(M162:M168),"")</f>
        <v/>
      </c>
      <c r="O168" s="32" t="s">
        <v>14</v>
      </c>
      <c r="P168" s="41"/>
      <c r="Q168" s="41"/>
      <c r="R168" s="42" t="s">
        <v>14</v>
      </c>
      <c r="S168" s="43" t="str">
        <f aca="false">IF(TYPE(O168)=2,"",SUM(P168,-O168)+SUM(R168,-Q168))</f>
        <v/>
      </c>
      <c r="T168" s="44" t="str">
        <f aca="false">IF(WEEKDAY($B168,11)=7,SUM(S162:S168),"")</f>
        <v/>
      </c>
      <c r="U168" s="32" t="s">
        <v>14</v>
      </c>
      <c r="V168" s="41"/>
      <c r="W168" s="41"/>
      <c r="X168" s="42" t="s">
        <v>14</v>
      </c>
      <c r="Y168" s="43" t="str">
        <f aca="false">IF(TYPE(U168)=2,"",SUM(V168,-U168)+SUM(X168,-W168))</f>
        <v/>
      </c>
      <c r="Z168" s="44" t="str">
        <f aca="false">IF(WEEKDAY($B168,11)=7,SUM(Y162:Y168),"")</f>
        <v/>
      </c>
      <c r="AA168" s="45" t="n">
        <v>21.75</v>
      </c>
      <c r="AB168" s="46" t="n">
        <v>24</v>
      </c>
      <c r="AC168" s="46" t="n">
        <v>0</v>
      </c>
      <c r="AD168" s="47" t="n">
        <v>7.25</v>
      </c>
      <c r="AE168" s="43" t="n">
        <f aca="false">IF(TYPE(AA168)=2,"",SUM(AB168,-AA168)+SUM(AD168,-AC168))</f>
        <v>9.5</v>
      </c>
      <c r="AF168" s="44" t="str">
        <f aca="false">IF(WEEKDAY($B168,11)=7,SUM(AE162:AE168),"")</f>
        <v/>
      </c>
      <c r="AH168" s="28" t="n">
        <f aca="false">COUNTIF(C168:AD168,"21,75")</f>
        <v>2</v>
      </c>
    </row>
    <row r="169" customFormat="false" ht="13.8" hidden="false" customHeight="false" outlineLevel="0" collapsed="false">
      <c r="A169" s="30"/>
      <c r="B169" s="88" t="n">
        <v>43996</v>
      </c>
      <c r="C169" s="55" t="s">
        <v>16</v>
      </c>
      <c r="D169" s="86"/>
      <c r="E169" s="86"/>
      <c r="F169" s="81" t="s">
        <v>16</v>
      </c>
      <c r="G169" s="58" t="str">
        <f aca="false">IF(TYPE(C169)=2,"",SUM(D169,-C169)+SUM(F169,-E169))</f>
        <v/>
      </c>
      <c r="H169" s="59" t="n">
        <f aca="false">IF(WEEKDAY(B169,11)=7,SUM(G163:G169),"")</f>
        <v>19</v>
      </c>
      <c r="I169" s="66" t="n">
        <v>21.75</v>
      </c>
      <c r="J169" s="63" t="n">
        <v>24</v>
      </c>
      <c r="K169" s="63" t="n">
        <v>0</v>
      </c>
      <c r="L169" s="62" t="n">
        <v>7.25</v>
      </c>
      <c r="M169" s="58" t="n">
        <f aca="false">IF(TYPE(I169)=2,"",SUM(J169,-I169)+SUM(L169,-K169))</f>
        <v>9.5</v>
      </c>
      <c r="N169" s="59" t="n">
        <f aca="false">IF(WEEKDAY(B169,11)=7,SUM(M163:M169),"")</f>
        <v>38</v>
      </c>
      <c r="O169" s="66" t="s">
        <v>16</v>
      </c>
      <c r="P169" s="63"/>
      <c r="Q169" s="63"/>
      <c r="R169" s="62" t="s">
        <v>16</v>
      </c>
      <c r="S169" s="64" t="str">
        <f aca="false">IF(TYPE(O169)=2,"",SUM(P169,-O169)+SUM(R169,-Q169))</f>
        <v/>
      </c>
      <c r="T169" s="65" t="n">
        <f aca="false">IF(WEEKDAY($B169,11)=7,SUM(S163:S169),"")</f>
        <v>19</v>
      </c>
      <c r="U169" s="66" t="s">
        <v>16</v>
      </c>
      <c r="V169" s="63"/>
      <c r="W169" s="63"/>
      <c r="X169" s="62" t="s">
        <v>16</v>
      </c>
      <c r="Y169" s="64" t="str">
        <f aca="false">IF(TYPE(U169)=2,"",SUM(V169,-U169)+SUM(X169,-W169))</f>
        <v/>
      </c>
      <c r="Z169" s="65" t="n">
        <f aca="false">IF(WEEKDAY($B169,11)=7,SUM(Y163:Y169),"")</f>
        <v>28.5</v>
      </c>
      <c r="AA169" s="67" t="n">
        <v>21.75</v>
      </c>
      <c r="AB169" s="68" t="n">
        <v>24</v>
      </c>
      <c r="AC169" s="68" t="n">
        <v>0</v>
      </c>
      <c r="AD169" s="69" t="n">
        <v>7.25</v>
      </c>
      <c r="AE169" s="64" t="n">
        <f aca="false">IF(TYPE(AA169)=2,"",SUM(AB169,-AA169)+SUM(AD169,-AC169))</f>
        <v>9.5</v>
      </c>
      <c r="AF169" s="65" t="n">
        <f aca="false">IF(WEEKDAY($B169,11)=7,SUM(AE163:AE169),"")</f>
        <v>28.5</v>
      </c>
      <c r="AH169" s="28" t="n">
        <f aca="false">COUNTIF(C169:AD169,"21,75")</f>
        <v>2</v>
      </c>
    </row>
    <row r="170" customFormat="false" ht="13.8" hidden="false" customHeight="false" outlineLevel="0" collapsed="false">
      <c r="A170" s="30"/>
      <c r="B170" s="92" t="n">
        <v>43997</v>
      </c>
      <c r="C170" s="70" t="s">
        <v>15</v>
      </c>
      <c r="D170" s="82"/>
      <c r="E170" s="82"/>
      <c r="F170" s="20" t="s">
        <v>15</v>
      </c>
      <c r="G170" s="16" t="str">
        <f aca="false">IF(TYPE(C170)=2,"",SUM(D170,-C170)+SUM(F170,-E170))</f>
        <v/>
      </c>
      <c r="H170" s="17" t="str">
        <f aca="false">IF(WEEKDAY(B170,11)=7,SUM(G164:G170),"")</f>
        <v/>
      </c>
      <c r="I170" s="13" t="n">
        <v>21.75</v>
      </c>
      <c r="J170" s="26" t="n">
        <v>24</v>
      </c>
      <c r="K170" s="26" t="n">
        <v>0</v>
      </c>
      <c r="L170" s="27" t="n">
        <v>7.25</v>
      </c>
      <c r="M170" s="16" t="n">
        <f aca="false">IF(TYPE(I170)=2,"",SUM(J170,-I170)+SUM(L170,-K170))</f>
        <v>9.5</v>
      </c>
      <c r="N170" s="17" t="str">
        <f aca="false">IF(WEEKDAY(B170,11)=7,SUM(M164:M170),"")</f>
        <v/>
      </c>
      <c r="O170" s="13" t="s">
        <v>15</v>
      </c>
      <c r="P170" s="26"/>
      <c r="Q170" s="26"/>
      <c r="R170" s="27" t="s">
        <v>15</v>
      </c>
      <c r="S170" s="24" t="str">
        <f aca="false">IF(TYPE(O170)=2,"",SUM(P170,-O170)+SUM(R170,-Q170))</f>
        <v/>
      </c>
      <c r="T170" s="25" t="str">
        <f aca="false">IF(WEEKDAY($B170,11)=7,SUM(S164:S170),"")</f>
        <v/>
      </c>
      <c r="U170" s="73" t="n">
        <v>21.75</v>
      </c>
      <c r="V170" s="22" t="n">
        <v>24</v>
      </c>
      <c r="W170" s="22" t="n">
        <v>0</v>
      </c>
      <c r="X170" s="23" t="n">
        <v>7.25</v>
      </c>
      <c r="Y170" s="24" t="n">
        <f aca="false">IF(TYPE(U170)=2,"",SUM(V170,-U170)+SUM(X170,-W170))</f>
        <v>9.5</v>
      </c>
      <c r="Z170" s="25" t="str">
        <f aca="false">IF(WEEKDAY($B170,11)=7,SUM(Y164:Y170),"")</f>
        <v/>
      </c>
      <c r="AA170" s="13" t="s">
        <v>15</v>
      </c>
      <c r="AB170" s="26"/>
      <c r="AC170" s="26"/>
      <c r="AD170" s="27" t="s">
        <v>15</v>
      </c>
      <c r="AE170" s="24" t="str">
        <f aca="false">IF(TYPE(AA170)=2,"",SUM(AB170,-AA170)+SUM(AD170,-AC170))</f>
        <v/>
      </c>
      <c r="AF170" s="25" t="str">
        <f aca="false">IF(WEEKDAY($B170,11)=7,SUM(AE164:AE170),"")</f>
        <v/>
      </c>
      <c r="AH170" s="28" t="n">
        <f aca="false">COUNTIF(C170:AD170,"21,75")</f>
        <v>2</v>
      </c>
    </row>
    <row r="171" customFormat="false" ht="13.8" hidden="false" customHeight="false" outlineLevel="0" collapsed="false">
      <c r="A171" s="30"/>
      <c r="B171" s="93" t="n">
        <v>43998</v>
      </c>
      <c r="C171" s="49" t="n">
        <v>21.75</v>
      </c>
      <c r="D171" s="83" t="n">
        <v>24</v>
      </c>
      <c r="E171" s="83" t="n">
        <v>0</v>
      </c>
      <c r="F171" s="39" t="n">
        <v>7.25</v>
      </c>
      <c r="G171" s="35" t="n">
        <f aca="false">IF(TYPE(C171)=2,"",SUM(D171,-C171)+SUM(F171,-E171))</f>
        <v>9.5</v>
      </c>
      <c r="H171" s="36" t="str">
        <f aca="false">IF(WEEKDAY(B171,11)=7,SUM(G165:G171),"")</f>
        <v/>
      </c>
      <c r="I171" s="32" t="s">
        <v>15</v>
      </c>
      <c r="J171" s="41"/>
      <c r="K171" s="41"/>
      <c r="L171" s="42" t="s">
        <v>15</v>
      </c>
      <c r="M171" s="35" t="str">
        <f aca="false">IF(TYPE(I171)=2,"",SUM(J171,-I171)+SUM(L171,-K171))</f>
        <v/>
      </c>
      <c r="N171" s="36" t="str">
        <f aca="false">IF(WEEKDAY(B171,11)=7,SUM(M165:M171),"")</f>
        <v/>
      </c>
      <c r="O171" s="32" t="s">
        <v>15</v>
      </c>
      <c r="P171" s="41"/>
      <c r="Q171" s="41"/>
      <c r="R171" s="42" t="s">
        <v>15</v>
      </c>
      <c r="S171" s="43" t="str">
        <f aca="false">IF(TYPE(O171)=2,"",SUM(P171,-O171)+SUM(R171,-Q171))</f>
        <v/>
      </c>
      <c r="T171" s="44" t="str">
        <f aca="false">IF(WEEKDAY($B171,11)=7,SUM(S165:S171),"")</f>
        <v/>
      </c>
      <c r="U171" s="45" t="n">
        <v>21.75</v>
      </c>
      <c r="V171" s="46" t="n">
        <v>24</v>
      </c>
      <c r="W171" s="46" t="n">
        <v>0</v>
      </c>
      <c r="X171" s="47" t="n">
        <v>7.25</v>
      </c>
      <c r="Y171" s="43" t="n">
        <f aca="false">IF(TYPE(U171)=2,"",SUM(V171,-U171)+SUM(X171,-W171))</f>
        <v>9.5</v>
      </c>
      <c r="Z171" s="44" t="str">
        <f aca="false">IF(WEEKDAY($B171,11)=7,SUM(Y165:Y171),"")</f>
        <v/>
      </c>
      <c r="AA171" s="32" t="s">
        <v>15</v>
      </c>
      <c r="AB171" s="41"/>
      <c r="AC171" s="41"/>
      <c r="AD171" s="42" t="s">
        <v>15</v>
      </c>
      <c r="AE171" s="43" t="str">
        <f aca="false">IF(TYPE(AA171)=2,"",SUM(AB171,-AA171)+SUM(AD171,-AC171))</f>
        <v/>
      </c>
      <c r="AF171" s="44" t="str">
        <f aca="false">IF(WEEKDAY($B171,11)=7,SUM(AE165:AE171),"")</f>
        <v/>
      </c>
      <c r="AH171" s="28" t="n">
        <f aca="false">COUNTIF(C171:AD171,"21,75")</f>
        <v>2</v>
      </c>
    </row>
    <row r="172" customFormat="false" ht="13.8" hidden="false" customHeight="false" outlineLevel="0" collapsed="false">
      <c r="A172" s="30"/>
      <c r="B172" s="93" t="n">
        <v>43999</v>
      </c>
      <c r="C172" s="32" t="n">
        <v>21.75</v>
      </c>
      <c r="D172" s="41" t="n">
        <v>24</v>
      </c>
      <c r="E172" s="41" t="n">
        <v>0</v>
      </c>
      <c r="F172" s="42" t="n">
        <v>7.25</v>
      </c>
      <c r="G172" s="35" t="n">
        <f aca="false">IF(TYPE(C172)=2,"",SUM(D172,-C172)+SUM(F172,-E172))</f>
        <v>9.5</v>
      </c>
      <c r="H172" s="36" t="str">
        <f aca="false">IF(WEEKDAY(B172,11)=7,SUM(G166:G172),"")</f>
        <v/>
      </c>
      <c r="I172" s="49" t="s">
        <v>15</v>
      </c>
      <c r="J172" s="83"/>
      <c r="K172" s="83"/>
      <c r="L172" s="39" t="s">
        <v>15</v>
      </c>
      <c r="M172" s="35" t="str">
        <f aca="false">IF(TYPE(I172)=2,"",SUM(J172,-I172)+SUM(L172,-K172))</f>
        <v/>
      </c>
      <c r="N172" s="36" t="str">
        <f aca="false">IF(WEEKDAY(B172,11)=7,SUM(M166:M172),"")</f>
        <v/>
      </c>
      <c r="O172" s="32" t="s">
        <v>14</v>
      </c>
      <c r="P172" s="41"/>
      <c r="Q172" s="41"/>
      <c r="R172" s="42" t="s">
        <v>14</v>
      </c>
      <c r="S172" s="43" t="str">
        <f aca="false">IF(TYPE(O172)=2,"",SUM(P172,-O172)+SUM(R172,-Q172))</f>
        <v/>
      </c>
      <c r="T172" s="44" t="str">
        <f aca="false">IF(WEEKDAY($B172,11)=7,SUM(S166:S172),"")</f>
        <v/>
      </c>
      <c r="U172" s="32" t="s">
        <v>14</v>
      </c>
      <c r="V172" s="41"/>
      <c r="W172" s="41"/>
      <c r="X172" s="42" t="s">
        <v>14</v>
      </c>
      <c r="Y172" s="43" t="str">
        <f aca="false">IF(TYPE(U172)=2,"",SUM(V172,-U172)+SUM(X172,-W172))</f>
        <v/>
      </c>
      <c r="Z172" s="44" t="str">
        <f aca="false">IF(WEEKDAY($B172,11)=7,SUM(Y166:Y172),"")</f>
        <v/>
      </c>
      <c r="AA172" s="45" t="n">
        <v>21.75</v>
      </c>
      <c r="AB172" s="46" t="n">
        <v>24</v>
      </c>
      <c r="AC172" s="46" t="n">
        <v>0</v>
      </c>
      <c r="AD172" s="47" t="n">
        <v>7.25</v>
      </c>
      <c r="AE172" s="43" t="n">
        <f aca="false">IF(TYPE(AA172)=2,"",SUM(AB172,-AA172)+SUM(AD172,-AC172))</f>
        <v>9.5</v>
      </c>
      <c r="AF172" s="44" t="str">
        <f aca="false">IF(WEEKDAY($B172,11)=7,SUM(AE166:AE172),"")</f>
        <v/>
      </c>
      <c r="AH172" s="28" t="n">
        <f aca="false">COUNTIF(C172:AD172,"21,75")</f>
        <v>2</v>
      </c>
    </row>
    <row r="173" customFormat="false" ht="13.8" hidden="false" customHeight="false" outlineLevel="0" collapsed="false">
      <c r="A173" s="30"/>
      <c r="B173" s="93" t="n">
        <v>44000</v>
      </c>
      <c r="C173" s="32" t="n">
        <v>21.75</v>
      </c>
      <c r="D173" s="41" t="n">
        <v>24</v>
      </c>
      <c r="E173" s="41" t="n">
        <v>0</v>
      </c>
      <c r="F173" s="42" t="n">
        <v>7.25</v>
      </c>
      <c r="G173" s="35" t="n">
        <f aca="false">IF(TYPE(C173)=2,"",SUM(D173,-C173)+SUM(F173,-E173))</f>
        <v>9.5</v>
      </c>
      <c r="H173" s="36" t="str">
        <f aca="false">IF(WEEKDAY(B173,11)=7,SUM(G167:G173),"")</f>
        <v/>
      </c>
      <c r="I173" s="49" t="s">
        <v>15</v>
      </c>
      <c r="J173" s="83"/>
      <c r="K173" s="83"/>
      <c r="L173" s="39" t="s">
        <v>15</v>
      </c>
      <c r="M173" s="35" t="str">
        <f aca="false">IF(TYPE(I173)=2,"",SUM(J173,-I173)+SUM(L173,-K173))</f>
        <v/>
      </c>
      <c r="N173" s="36" t="str">
        <f aca="false">IF(WEEKDAY(B173,11)=7,SUM(M167:M173),"")</f>
        <v/>
      </c>
      <c r="O173" s="32" t="s">
        <v>16</v>
      </c>
      <c r="P173" s="41"/>
      <c r="Q173" s="41"/>
      <c r="R173" s="42" t="s">
        <v>16</v>
      </c>
      <c r="S173" s="43" t="str">
        <f aca="false">IF(TYPE(O173)=2,"",SUM(P173,-O173)+SUM(R173,-Q173))</f>
        <v/>
      </c>
      <c r="T173" s="44" t="str">
        <f aca="false">IF(WEEKDAY($B173,11)=7,SUM(S167:S173),"")</f>
        <v/>
      </c>
      <c r="U173" s="32" t="s">
        <v>16</v>
      </c>
      <c r="V173" s="41"/>
      <c r="W173" s="41"/>
      <c r="X173" s="42" t="s">
        <v>16</v>
      </c>
      <c r="Y173" s="43" t="str">
        <f aca="false">IF(TYPE(U173)=2,"",SUM(V173,-U173)+SUM(X173,-W173))</f>
        <v/>
      </c>
      <c r="Z173" s="44" t="str">
        <f aca="false">IF(WEEKDAY($B173,11)=7,SUM(Y167:Y173),"")</f>
        <v/>
      </c>
      <c r="AA173" s="45" t="n">
        <v>21.75</v>
      </c>
      <c r="AB173" s="46" t="n">
        <v>24</v>
      </c>
      <c r="AC173" s="46" t="n">
        <v>0</v>
      </c>
      <c r="AD173" s="47" t="n">
        <v>7.25</v>
      </c>
      <c r="AE173" s="43" t="n">
        <f aca="false">IF(TYPE(AA173)=2,"",SUM(AB173,-AA173)+SUM(AD173,-AC173))</f>
        <v>9.5</v>
      </c>
      <c r="AF173" s="44" t="str">
        <f aca="false">IF(WEEKDAY($B173,11)=7,SUM(AE167:AE173),"")</f>
        <v/>
      </c>
      <c r="AH173" s="28" t="n">
        <f aca="false">COUNTIF(C173:AD173,"21,75")</f>
        <v>2</v>
      </c>
    </row>
    <row r="174" customFormat="false" ht="13.8" hidden="false" customHeight="false" outlineLevel="0" collapsed="false">
      <c r="A174" s="30"/>
      <c r="B174" s="93" t="n">
        <v>44001</v>
      </c>
      <c r="C174" s="49" t="s">
        <v>15</v>
      </c>
      <c r="D174" s="83"/>
      <c r="E174" s="83"/>
      <c r="F174" s="39" t="s">
        <v>15</v>
      </c>
      <c r="G174" s="35" t="str">
        <f aca="false">IF(TYPE(C174)=2,"",SUM(D174,-C174)+SUM(F174,-E174))</f>
        <v/>
      </c>
      <c r="H174" s="36" t="str">
        <f aca="false">IF(WEEKDAY(B174,11)=7,SUM(G168:G174),"")</f>
        <v/>
      </c>
      <c r="I174" s="32" t="s">
        <v>15</v>
      </c>
      <c r="J174" s="41"/>
      <c r="K174" s="41"/>
      <c r="L174" s="42" t="s">
        <v>15</v>
      </c>
      <c r="M174" s="35" t="str">
        <f aca="false">IF(TYPE(I174)=2,"",SUM(J174,-I174)+SUM(L174,-K174))</f>
        <v/>
      </c>
      <c r="N174" s="36" t="str">
        <f aca="false">IF(WEEKDAY(B174,11)=7,SUM(M168:M174),"")</f>
        <v/>
      </c>
      <c r="O174" s="45" t="n">
        <v>21.75</v>
      </c>
      <c r="P174" s="46" t="n">
        <v>24</v>
      </c>
      <c r="Q174" s="46" t="n">
        <v>0</v>
      </c>
      <c r="R174" s="47" t="n">
        <v>7.25</v>
      </c>
      <c r="S174" s="43" t="n">
        <f aca="false">IF(TYPE(O174)=2,"",SUM(P174,-O174)+SUM(R174,-Q174))</f>
        <v>9.5</v>
      </c>
      <c r="T174" s="44" t="str">
        <f aca="false">IF(WEEKDAY($B174,11)=7,SUM(S168:S174),"")</f>
        <v/>
      </c>
      <c r="U174" s="45" t="n">
        <v>21.75</v>
      </c>
      <c r="V174" s="46" t="n">
        <v>24</v>
      </c>
      <c r="W174" s="46" t="n">
        <v>0</v>
      </c>
      <c r="X174" s="47" t="n">
        <v>7.25</v>
      </c>
      <c r="Y174" s="43" t="n">
        <f aca="false">IF(TYPE(U174)=2,"",SUM(V174,-U174)+SUM(X174,-W174))</f>
        <v>9.5</v>
      </c>
      <c r="Z174" s="44" t="str">
        <f aca="false">IF(WEEKDAY($B174,11)=7,SUM(Y168:Y174),"")</f>
        <v/>
      </c>
      <c r="AA174" s="32" t="s">
        <v>15</v>
      </c>
      <c r="AB174" s="41"/>
      <c r="AC174" s="41"/>
      <c r="AD174" s="42" t="s">
        <v>15</v>
      </c>
      <c r="AE174" s="43" t="str">
        <f aca="false">IF(TYPE(AA174)=2,"",SUM(AB174,-AA174)+SUM(AD174,-AC174))</f>
        <v/>
      </c>
      <c r="AF174" s="44" t="str">
        <f aca="false">IF(WEEKDAY($B174,11)=7,SUM(AE168:AE174),"")</f>
        <v/>
      </c>
      <c r="AH174" s="28" t="n">
        <f aca="false">COUNTIF(C174:AD174,"21,75")</f>
        <v>2</v>
      </c>
    </row>
    <row r="175" customFormat="false" ht="13.8" hidden="false" customHeight="false" outlineLevel="0" collapsed="false">
      <c r="A175" s="30"/>
      <c r="B175" s="93" t="n">
        <v>44002</v>
      </c>
      <c r="C175" s="49" t="s">
        <v>14</v>
      </c>
      <c r="D175" s="83"/>
      <c r="E175" s="83"/>
      <c r="F175" s="39" t="s">
        <v>14</v>
      </c>
      <c r="G175" s="35" t="str">
        <f aca="false">IF(TYPE(C175)=2,"",SUM(D175,-C175)+SUM(F175,-E175))</f>
        <v/>
      </c>
      <c r="H175" s="36" t="str">
        <f aca="false">IF(WEEKDAY(B175,11)=7,SUM(G169:G175),"")</f>
        <v/>
      </c>
      <c r="I175" s="32" t="s">
        <v>14</v>
      </c>
      <c r="J175" s="41"/>
      <c r="K175" s="41"/>
      <c r="L175" s="42" t="s">
        <v>14</v>
      </c>
      <c r="M175" s="35" t="str">
        <f aca="false">IF(TYPE(I175)=2,"",SUM(J175,-I175)+SUM(L175,-K175))</f>
        <v/>
      </c>
      <c r="N175" s="36" t="str">
        <f aca="false">IF(WEEKDAY(B175,11)=7,SUM(M169:M175),"")</f>
        <v/>
      </c>
      <c r="O175" s="45" t="n">
        <v>21.75</v>
      </c>
      <c r="P175" s="46" t="n">
        <v>24</v>
      </c>
      <c r="Q175" s="46" t="n">
        <v>0</v>
      </c>
      <c r="R175" s="47" t="n">
        <v>7.25</v>
      </c>
      <c r="S175" s="43" t="n">
        <f aca="false">IF(TYPE(O175)=2,"",SUM(P175,-O175)+SUM(R175,-Q175))</f>
        <v>9.5</v>
      </c>
      <c r="T175" s="44" t="str">
        <f aca="false">IF(WEEKDAY($B175,11)=7,SUM(S169:S175),"")</f>
        <v/>
      </c>
      <c r="U175" s="45" t="n">
        <v>21.75</v>
      </c>
      <c r="V175" s="46" t="n">
        <v>24</v>
      </c>
      <c r="W175" s="46" t="n">
        <v>0</v>
      </c>
      <c r="X175" s="47" t="n">
        <v>7.25</v>
      </c>
      <c r="Y175" s="43" t="n">
        <f aca="false">IF(TYPE(U175)=2,"",SUM(V175,-U175)+SUM(X175,-W175))</f>
        <v>9.5</v>
      </c>
      <c r="Z175" s="44" t="str">
        <f aca="false">IF(WEEKDAY($B175,11)=7,SUM(Y169:Y175),"")</f>
        <v/>
      </c>
      <c r="AA175" s="32" t="s">
        <v>14</v>
      </c>
      <c r="AB175" s="41"/>
      <c r="AC175" s="41"/>
      <c r="AD175" s="42" t="s">
        <v>14</v>
      </c>
      <c r="AE175" s="43" t="str">
        <f aca="false">IF(TYPE(AA175)=2,"",SUM(AB175,-AA175)+SUM(AD175,-AC175))</f>
        <v/>
      </c>
      <c r="AF175" s="44" t="str">
        <f aca="false">IF(WEEKDAY($B175,11)=7,SUM(AE169:AE175),"")</f>
        <v/>
      </c>
      <c r="AH175" s="28" t="n">
        <f aca="false">COUNTIF(C175:AD175,"21,75")</f>
        <v>2</v>
      </c>
    </row>
    <row r="176" customFormat="false" ht="13.8" hidden="false" customHeight="false" outlineLevel="0" collapsed="false">
      <c r="A176" s="87"/>
      <c r="B176" s="88" t="n">
        <v>44003</v>
      </c>
      <c r="C176" s="55" t="s">
        <v>16</v>
      </c>
      <c r="D176" s="86"/>
      <c r="E176" s="86"/>
      <c r="F176" s="81" t="s">
        <v>16</v>
      </c>
      <c r="G176" s="58" t="str">
        <f aca="false">IF(TYPE(C176)=2,"",SUM(D176,-C176)+SUM(F176,-E176))</f>
        <v/>
      </c>
      <c r="H176" s="59" t="n">
        <f aca="false">IF(WEEKDAY(B176,11)=7,SUM(G170:G176),"")</f>
        <v>28.5</v>
      </c>
      <c r="I176" s="66" t="s">
        <v>16</v>
      </c>
      <c r="J176" s="63"/>
      <c r="K176" s="63"/>
      <c r="L176" s="62" t="s">
        <v>16</v>
      </c>
      <c r="M176" s="58" t="str">
        <f aca="false">IF(TYPE(I176)=2,"",SUM(J176,-I176)+SUM(L176,-K176))</f>
        <v/>
      </c>
      <c r="N176" s="59" t="n">
        <f aca="false">IF(WEEKDAY(B176,11)=7,SUM(M170:M176),"")</f>
        <v>9.5</v>
      </c>
      <c r="O176" s="67" t="n">
        <v>21.75</v>
      </c>
      <c r="P176" s="68" t="n">
        <v>24</v>
      </c>
      <c r="Q176" s="68" t="n">
        <v>0</v>
      </c>
      <c r="R176" s="69" t="n">
        <v>7.25</v>
      </c>
      <c r="S176" s="64" t="n">
        <f aca="false">IF(TYPE(O176)=2,"",SUM(P176,-O176)+SUM(R176,-Q176))</f>
        <v>9.5</v>
      </c>
      <c r="T176" s="65" t="n">
        <f aca="false">IF(WEEKDAY($B176,11)=7,SUM(S170:S176),"")</f>
        <v>28.5</v>
      </c>
      <c r="U176" s="67" t="n">
        <v>21.75</v>
      </c>
      <c r="V176" s="68" t="n">
        <v>24</v>
      </c>
      <c r="W176" s="68" t="n">
        <v>0</v>
      </c>
      <c r="X176" s="69" t="n">
        <v>7.25</v>
      </c>
      <c r="Y176" s="64" t="n">
        <f aca="false">IF(TYPE(U176)=2,"",SUM(V176,-U176)+SUM(X176,-W176))</f>
        <v>9.5</v>
      </c>
      <c r="Z176" s="65" t="n">
        <f aca="false">IF(WEEKDAY($B176,11)=7,SUM(Y170:Y176),"")</f>
        <v>47.5</v>
      </c>
      <c r="AA176" s="66" t="s">
        <v>16</v>
      </c>
      <c r="AB176" s="63"/>
      <c r="AC176" s="63"/>
      <c r="AD176" s="62" t="s">
        <v>16</v>
      </c>
      <c r="AE176" s="64" t="str">
        <f aca="false">IF(TYPE(AA176)=2,"",SUM(AB176,-AA176)+SUM(AD176,-AC176))</f>
        <v/>
      </c>
      <c r="AF176" s="65" t="n">
        <f aca="false">IF(WEEKDAY($B176,11)=7,SUM(AE170:AE176),"")</f>
        <v>19</v>
      </c>
      <c r="AH176" s="28" t="n">
        <f aca="false">COUNTIF(C176:AD176,"21,75")</f>
        <v>2</v>
      </c>
    </row>
    <row r="177" customFormat="false" ht="13.8" hidden="false" customHeight="false" outlineLevel="0" collapsed="false">
      <c r="A177" s="30" t="n">
        <v>6</v>
      </c>
      <c r="B177" s="92" t="n">
        <v>44004</v>
      </c>
      <c r="C177" s="70" t="s">
        <v>19</v>
      </c>
      <c r="D177" s="82"/>
      <c r="E177" s="82"/>
      <c r="F177" s="20" t="s">
        <v>19</v>
      </c>
      <c r="G177" s="16" t="str">
        <f aca="false">IF(TYPE(C177)=2,"",SUM(D177,-C177)+SUM(F177,-E177))</f>
        <v/>
      </c>
      <c r="H177" s="17" t="str">
        <f aca="false">IF(WEEKDAY(B177,11)=7,SUM(G171:G177),"")</f>
        <v/>
      </c>
      <c r="I177" s="13" t="n">
        <v>21.75</v>
      </c>
      <c r="J177" s="26" t="n">
        <v>24</v>
      </c>
      <c r="K177" s="26" t="n">
        <v>0</v>
      </c>
      <c r="L177" s="27" t="n">
        <v>7.25</v>
      </c>
      <c r="M177" s="16" t="n">
        <f aca="false">IF(TYPE(I177)=2,"",SUM(J177,-I177)+SUM(L177,-K177))</f>
        <v>9.5</v>
      </c>
      <c r="N177" s="17" t="str">
        <f aca="false">IF(WEEKDAY(B177,11)=7,SUM(M171:M177),"")</f>
        <v/>
      </c>
      <c r="O177" s="13" t="s">
        <v>19</v>
      </c>
      <c r="P177" s="26"/>
      <c r="Q177" s="26"/>
      <c r="R177" s="27" t="s">
        <v>19</v>
      </c>
      <c r="S177" s="24" t="str">
        <f aca="false">IF(TYPE(O177)=2,"",SUM(P177,-O177)+SUM(R177,-Q177))</f>
        <v/>
      </c>
      <c r="T177" s="25" t="str">
        <f aca="false">IF(WEEKDAY($B177,11)=7,SUM(S171:S177),"")</f>
        <v/>
      </c>
      <c r="U177" s="73" t="n">
        <v>21.75</v>
      </c>
      <c r="V177" s="22" t="n">
        <v>24</v>
      </c>
      <c r="W177" s="22" t="n">
        <v>0</v>
      </c>
      <c r="X177" s="23" t="n">
        <v>7.25</v>
      </c>
      <c r="Y177" s="24" t="n">
        <f aca="false">IF(TYPE(U177)=2,"",SUM(V177,-U177)+SUM(X177,-W177))</f>
        <v>9.5</v>
      </c>
      <c r="Z177" s="25" t="str">
        <f aca="false">IF(WEEKDAY($B177,11)=7,SUM(Y171:Y177),"")</f>
        <v/>
      </c>
      <c r="AA177" s="13" t="s">
        <v>19</v>
      </c>
      <c r="AB177" s="26"/>
      <c r="AC177" s="26"/>
      <c r="AD177" s="27" t="s">
        <v>19</v>
      </c>
      <c r="AE177" s="24" t="str">
        <f aca="false">IF(TYPE(AA177)=2,"",SUM(AB177,-AA177)+SUM(AD177,-AC177))</f>
        <v/>
      </c>
      <c r="AF177" s="25" t="str">
        <f aca="false">IF(WEEKDAY($B177,11)=7,SUM(AE171:AE177),"")</f>
        <v/>
      </c>
      <c r="AH177" s="28" t="n">
        <f aca="false">COUNTIF(C177:AD177,"21,75")</f>
        <v>2</v>
      </c>
    </row>
    <row r="178" customFormat="false" ht="13.8" hidden="false" customHeight="false" outlineLevel="0" collapsed="false">
      <c r="A178" s="91"/>
      <c r="B178" s="93" t="n">
        <v>44005</v>
      </c>
      <c r="C178" s="49" t="s">
        <v>15</v>
      </c>
      <c r="D178" s="83"/>
      <c r="E178" s="83"/>
      <c r="F178" s="39" t="s">
        <v>15</v>
      </c>
      <c r="G178" s="35" t="str">
        <f aca="false">IF(TYPE(C178)=2,"",SUM(D178,-C178)+SUM(F178,-E178))</f>
        <v/>
      </c>
      <c r="H178" s="36" t="str">
        <f aca="false">IF(WEEKDAY(B178,11)=7,SUM(G172:G178),"")</f>
        <v/>
      </c>
      <c r="I178" s="32" t="n">
        <v>21.75</v>
      </c>
      <c r="J178" s="41" t="n">
        <v>24</v>
      </c>
      <c r="K178" s="41" t="n">
        <v>0</v>
      </c>
      <c r="L178" s="42" t="n">
        <v>7.25</v>
      </c>
      <c r="M178" s="35" t="n">
        <f aca="false">IF(TYPE(I178)=2,"",SUM(J178,-I178)+SUM(L178,-K178))</f>
        <v>9.5</v>
      </c>
      <c r="N178" s="36" t="str">
        <f aca="false">IF(WEEKDAY(B178,11)=7,SUM(M172:M178),"")</f>
        <v/>
      </c>
      <c r="O178" s="45" t="n">
        <v>21.75</v>
      </c>
      <c r="P178" s="46" t="n">
        <v>24</v>
      </c>
      <c r="Q178" s="46" t="n">
        <v>0</v>
      </c>
      <c r="R178" s="47" t="n">
        <v>7.25</v>
      </c>
      <c r="S178" s="43" t="n">
        <f aca="false">IF(TYPE(O178)=2,"",SUM(P178,-O178)+SUM(R178,-Q178))</f>
        <v>9.5</v>
      </c>
      <c r="T178" s="44" t="str">
        <f aca="false">IF(WEEKDAY($B178,11)=7,SUM(S172:S178),"")</f>
        <v/>
      </c>
      <c r="U178" s="32" t="s">
        <v>19</v>
      </c>
      <c r="V178" s="41"/>
      <c r="W178" s="41"/>
      <c r="X178" s="42" t="s">
        <v>19</v>
      </c>
      <c r="Y178" s="43" t="str">
        <f aca="false">IF(TYPE(U178)=2,"",SUM(V178,-U178)+SUM(X178,-W178))</f>
        <v/>
      </c>
      <c r="Z178" s="44" t="str">
        <f aca="false">IF(WEEKDAY($B178,11)=7,SUM(Y172:Y178),"")</f>
        <v/>
      </c>
      <c r="AA178" s="32" t="s">
        <v>14</v>
      </c>
      <c r="AB178" s="41"/>
      <c r="AC178" s="41"/>
      <c r="AD178" s="42" t="s">
        <v>14</v>
      </c>
      <c r="AE178" s="43" t="str">
        <f aca="false">IF(TYPE(AA178)=2,"",SUM(AB178,-AA178)+SUM(AD178,-AC178))</f>
        <v/>
      </c>
      <c r="AF178" s="44" t="str">
        <f aca="false">IF(WEEKDAY($B178,11)=7,SUM(AE172:AE178),"")</f>
        <v/>
      </c>
      <c r="AH178" s="28" t="n">
        <f aca="false">COUNTIF(C178:AD178,"21,75")</f>
        <v>2</v>
      </c>
    </row>
    <row r="179" customFormat="false" ht="13.8" hidden="false" customHeight="false" outlineLevel="0" collapsed="false">
      <c r="A179" s="89"/>
      <c r="B179" s="93" t="n">
        <v>44006</v>
      </c>
      <c r="C179" s="32" t="s">
        <v>14</v>
      </c>
      <c r="D179" s="41"/>
      <c r="E179" s="41"/>
      <c r="F179" s="42" t="s">
        <v>14</v>
      </c>
      <c r="G179" s="35" t="str">
        <f aca="false">IF(TYPE(C179)=2,"",SUM(D179,-C179)+SUM(F179,-E179))</f>
        <v/>
      </c>
      <c r="H179" s="36" t="str">
        <f aca="false">IF(WEEKDAY(B179,11)=7,SUM(G173:G179),"")</f>
        <v/>
      </c>
      <c r="I179" s="49" t="n">
        <v>21.75</v>
      </c>
      <c r="J179" s="83" t="n">
        <v>24</v>
      </c>
      <c r="K179" s="83" t="n">
        <v>0</v>
      </c>
      <c r="L179" s="39" t="n">
        <v>7.25</v>
      </c>
      <c r="M179" s="35" t="n">
        <f aca="false">IF(TYPE(I179)=2,"",SUM(J179,-I179)+SUM(L179,-K179))</f>
        <v>9.5</v>
      </c>
      <c r="N179" s="36" t="str">
        <f aca="false">IF(WEEKDAY(B179,11)=7,SUM(M173:M179),"")</f>
        <v/>
      </c>
      <c r="O179" s="45" t="n">
        <v>21.75</v>
      </c>
      <c r="P179" s="46" t="n">
        <v>24</v>
      </c>
      <c r="Q179" s="46" t="n">
        <v>0</v>
      </c>
      <c r="R179" s="47" t="n">
        <v>7.25</v>
      </c>
      <c r="S179" s="43" t="n">
        <f aca="false">IF(TYPE(O179)=2,"",SUM(P179,-O179)+SUM(R179,-Q179))</f>
        <v>9.5</v>
      </c>
      <c r="T179" s="44" t="str">
        <f aca="false">IF(WEEKDAY($B179,11)=7,SUM(S173:S179),"")</f>
        <v/>
      </c>
      <c r="U179" s="32" t="s">
        <v>15</v>
      </c>
      <c r="V179" s="41"/>
      <c r="W179" s="41"/>
      <c r="X179" s="42" t="s">
        <v>15</v>
      </c>
      <c r="Y179" s="43" t="str">
        <f aca="false">IF(TYPE(U179)=2,"",SUM(V179,-U179)+SUM(X179,-W179))</f>
        <v/>
      </c>
      <c r="Z179" s="44" t="str">
        <f aca="false">IF(WEEKDAY($B179,11)=7,SUM(Y173:Y179),"")</f>
        <v/>
      </c>
      <c r="AA179" s="32" t="s">
        <v>16</v>
      </c>
      <c r="AB179" s="41"/>
      <c r="AC179" s="41"/>
      <c r="AD179" s="42" t="s">
        <v>16</v>
      </c>
      <c r="AE179" s="43" t="str">
        <f aca="false">IF(TYPE(AA179)=2,"",SUM(AB179,-AA179)+SUM(AD179,-AC179))</f>
        <v/>
      </c>
      <c r="AF179" s="44" t="str">
        <f aca="false">IF(WEEKDAY($B179,11)=7,SUM(AE173:AE179),"")</f>
        <v/>
      </c>
      <c r="AH179" s="28" t="n">
        <f aca="false">COUNTIF(C179:AD179,"21,75")</f>
        <v>2</v>
      </c>
    </row>
    <row r="180" customFormat="false" ht="13.8" hidden="false" customHeight="false" outlineLevel="0" collapsed="false">
      <c r="A180" s="30"/>
      <c r="B180" s="93" t="n">
        <v>44007</v>
      </c>
      <c r="C180" s="32" t="s">
        <v>16</v>
      </c>
      <c r="D180" s="41"/>
      <c r="E180" s="41"/>
      <c r="F180" s="42" t="s">
        <v>16</v>
      </c>
      <c r="G180" s="35" t="str">
        <f aca="false">IF(TYPE(C180)=2,"",SUM(D180,-C180)+SUM(F180,-E180))</f>
        <v/>
      </c>
      <c r="H180" s="36" t="str">
        <f aca="false">IF(WEEKDAY(B180,11)=7,SUM(G174:G180),"")</f>
        <v/>
      </c>
      <c r="I180" s="49" t="n">
        <v>21.75</v>
      </c>
      <c r="J180" s="83" t="n">
        <v>24</v>
      </c>
      <c r="K180" s="83" t="n">
        <v>0</v>
      </c>
      <c r="L180" s="39" t="n">
        <v>7.25</v>
      </c>
      <c r="M180" s="35" t="n">
        <f aca="false">IF(TYPE(I180)=2,"",SUM(J180,-I180)+SUM(L180,-K180))</f>
        <v>9.5</v>
      </c>
      <c r="N180" s="36" t="str">
        <f aca="false">IF(WEEKDAY(B180,11)=7,SUM(M174:M180),"")</f>
        <v/>
      </c>
      <c r="O180" s="32" t="s">
        <v>15</v>
      </c>
      <c r="P180" s="41"/>
      <c r="Q180" s="41"/>
      <c r="R180" s="42" t="s">
        <v>15</v>
      </c>
      <c r="S180" s="43" t="str">
        <f aca="false">IF(TYPE(O180)=2,"",SUM(P180,-O180)+SUM(R180,-Q180))</f>
        <v/>
      </c>
      <c r="T180" s="44" t="str">
        <f aca="false">IF(WEEKDAY($B180,11)=7,SUM(S174:S180),"")</f>
        <v/>
      </c>
      <c r="U180" s="32" t="s">
        <v>15</v>
      </c>
      <c r="V180" s="41"/>
      <c r="W180" s="41"/>
      <c r="X180" s="42" t="s">
        <v>15</v>
      </c>
      <c r="Y180" s="43" t="str">
        <f aca="false">IF(TYPE(U180)=2,"",SUM(V180,-U180)+SUM(X180,-W180))</f>
        <v/>
      </c>
      <c r="Z180" s="44" t="str">
        <f aca="false">IF(WEEKDAY($B180,11)=7,SUM(Y174:Y180),"")</f>
        <v/>
      </c>
      <c r="AA180" s="45" t="n">
        <v>21.75</v>
      </c>
      <c r="AB180" s="46" t="n">
        <v>24</v>
      </c>
      <c r="AC180" s="46" t="n">
        <v>0</v>
      </c>
      <c r="AD180" s="47" t="n">
        <v>7.25</v>
      </c>
      <c r="AE180" s="43" t="n">
        <f aca="false">IF(TYPE(AA180)=2,"",SUM(AB180,-AA180)+SUM(AD180,-AC180))</f>
        <v>9.5</v>
      </c>
      <c r="AF180" s="44" t="str">
        <f aca="false">IF(WEEKDAY($B180,11)=7,SUM(AE174:AE180),"")</f>
        <v/>
      </c>
      <c r="AH180" s="28" t="n">
        <f aca="false">COUNTIF(C180:AD180,"21,75")</f>
        <v>2</v>
      </c>
    </row>
    <row r="181" customFormat="false" ht="13.8" hidden="false" customHeight="false" outlineLevel="0" collapsed="false">
      <c r="A181" s="30"/>
      <c r="B181" s="93" t="n">
        <v>44008</v>
      </c>
      <c r="C181" s="49" t="n">
        <v>21.75</v>
      </c>
      <c r="D181" s="83" t="n">
        <v>24</v>
      </c>
      <c r="E181" s="83" t="n">
        <v>0</v>
      </c>
      <c r="F181" s="39" t="n">
        <v>7.25</v>
      </c>
      <c r="G181" s="35" t="n">
        <f aca="false">IF(TYPE(C181)=2,"",SUM(D181,-C181)+SUM(F181,-E181))</f>
        <v>9.5</v>
      </c>
      <c r="H181" s="36" t="str">
        <f aca="false">IF(WEEKDAY(B181,11)=7,SUM(G175:G181),"")</f>
        <v/>
      </c>
      <c r="I181" s="32" t="s">
        <v>19</v>
      </c>
      <c r="J181" s="41"/>
      <c r="K181" s="41"/>
      <c r="L181" s="42" t="s">
        <v>19</v>
      </c>
      <c r="M181" s="35" t="str">
        <f aca="false">IF(TYPE(I181)=2,"",SUM(J181,-I181)+SUM(L181,-K181))</f>
        <v/>
      </c>
      <c r="N181" s="36" t="str">
        <f aca="false">IF(WEEKDAY(B181,11)=7,SUM(M175:M181),"")</f>
        <v/>
      </c>
      <c r="O181" s="32" t="s">
        <v>15</v>
      </c>
      <c r="P181" s="41"/>
      <c r="Q181" s="41"/>
      <c r="R181" s="42" t="s">
        <v>15</v>
      </c>
      <c r="S181" s="43" t="str">
        <f aca="false">IF(TYPE(O181)=2,"",SUM(P181,-O181)+SUM(R181,-Q181))</f>
        <v/>
      </c>
      <c r="T181" s="44" t="str">
        <f aca="false">IF(WEEKDAY($B181,11)=7,SUM(S175:S181),"")</f>
        <v/>
      </c>
      <c r="U181" s="32" t="s">
        <v>15</v>
      </c>
      <c r="V181" s="41"/>
      <c r="W181" s="41"/>
      <c r="X181" s="42" t="s">
        <v>15</v>
      </c>
      <c r="Y181" s="43" t="str">
        <f aca="false">IF(TYPE(U181)=2,"",SUM(V181,-U181)+SUM(X181,-W181))</f>
        <v/>
      </c>
      <c r="Z181" s="44" t="str">
        <f aca="false">IF(WEEKDAY($B181,11)=7,SUM(Y175:Y181),"")</f>
        <v/>
      </c>
      <c r="AA181" s="45" t="n">
        <v>21.75</v>
      </c>
      <c r="AB181" s="46" t="n">
        <v>24</v>
      </c>
      <c r="AC181" s="46" t="n">
        <v>0</v>
      </c>
      <c r="AD181" s="47" t="n">
        <v>7.25</v>
      </c>
      <c r="AE181" s="43" t="n">
        <f aca="false">IF(TYPE(AA181)=2,"",SUM(AB181,-AA181)+SUM(AD181,-AC181))</f>
        <v>9.5</v>
      </c>
      <c r="AF181" s="44" t="str">
        <f aca="false">IF(WEEKDAY($B181,11)=7,SUM(AE175:AE181),"")</f>
        <v/>
      </c>
      <c r="AH181" s="28" t="n">
        <f aca="false">COUNTIF(C181:AD181,"21,75")</f>
        <v>2</v>
      </c>
    </row>
    <row r="182" customFormat="false" ht="13.8" hidden="false" customHeight="false" outlineLevel="0" collapsed="false">
      <c r="A182" s="30"/>
      <c r="B182" s="93" t="n">
        <v>44009</v>
      </c>
      <c r="C182" s="49" t="n">
        <v>21.75</v>
      </c>
      <c r="D182" s="83" t="n">
        <v>24</v>
      </c>
      <c r="E182" s="83" t="n">
        <v>0</v>
      </c>
      <c r="F182" s="39" t="n">
        <v>7.25</v>
      </c>
      <c r="G182" s="35" t="n">
        <f aca="false">IF(TYPE(C182)=2,"",SUM(D182,-C182)+SUM(F182,-E182))</f>
        <v>9.5</v>
      </c>
      <c r="H182" s="36" t="str">
        <f aca="false">IF(WEEKDAY(B182,11)=7,SUM(G176:G182),"")</f>
        <v/>
      </c>
      <c r="I182" s="32" t="s">
        <v>14</v>
      </c>
      <c r="J182" s="41"/>
      <c r="K182" s="41"/>
      <c r="L182" s="42" t="s">
        <v>14</v>
      </c>
      <c r="M182" s="35" t="str">
        <f aca="false">IF(TYPE(I182)=2,"",SUM(J182,-I182)+SUM(L182,-K182))</f>
        <v/>
      </c>
      <c r="N182" s="36" t="str">
        <f aca="false">IF(WEEKDAY(B182,11)=7,SUM(M176:M182),"")</f>
        <v/>
      </c>
      <c r="O182" s="32" t="s">
        <v>14</v>
      </c>
      <c r="P182" s="41"/>
      <c r="Q182" s="41"/>
      <c r="R182" s="42" t="s">
        <v>14</v>
      </c>
      <c r="S182" s="43" t="str">
        <f aca="false">IF(TYPE(O182)=2,"",SUM(P182,-O182)+SUM(R182,-Q182))</f>
        <v/>
      </c>
      <c r="T182" s="44" t="str">
        <f aca="false">IF(WEEKDAY($B182,11)=7,SUM(S176:S182),"")</f>
        <v/>
      </c>
      <c r="U182" s="32" t="s">
        <v>14</v>
      </c>
      <c r="V182" s="41"/>
      <c r="W182" s="41"/>
      <c r="X182" s="42" t="s">
        <v>14</v>
      </c>
      <c r="Y182" s="43" t="str">
        <f aca="false">IF(TYPE(U182)=2,"",SUM(V182,-U182)+SUM(X182,-W182))</f>
        <v/>
      </c>
      <c r="Z182" s="44" t="str">
        <f aca="false">IF(WEEKDAY($B182,11)=7,SUM(Y176:Y182),"")</f>
        <v/>
      </c>
      <c r="AA182" s="45" t="n">
        <v>21.75</v>
      </c>
      <c r="AB182" s="46" t="n">
        <v>24</v>
      </c>
      <c r="AC182" s="46" t="n">
        <v>0</v>
      </c>
      <c r="AD182" s="47" t="n">
        <v>7.25</v>
      </c>
      <c r="AE182" s="43" t="n">
        <f aca="false">IF(TYPE(AA182)=2,"",SUM(AB182,-AA182)+SUM(AD182,-AC182))</f>
        <v>9.5</v>
      </c>
      <c r="AF182" s="44" t="str">
        <f aca="false">IF(WEEKDAY($B182,11)=7,SUM(AE176:AE182),"")</f>
        <v/>
      </c>
      <c r="AH182" s="28" t="n">
        <f aca="false">COUNTIF(C182:AD182,"21,75")</f>
        <v>2</v>
      </c>
    </row>
    <row r="183" customFormat="false" ht="13.8" hidden="false" customHeight="false" outlineLevel="0" collapsed="false">
      <c r="A183" s="30"/>
      <c r="B183" s="88" t="n">
        <v>44010</v>
      </c>
      <c r="C183" s="55" t="n">
        <v>21.75</v>
      </c>
      <c r="D183" s="86" t="n">
        <v>24</v>
      </c>
      <c r="E183" s="86" t="n">
        <v>0</v>
      </c>
      <c r="F183" s="81" t="n">
        <v>7.25</v>
      </c>
      <c r="G183" s="58" t="n">
        <f aca="false">IF(TYPE(C183)=2,"",SUM(D183,-C183)+SUM(F183,-E183))</f>
        <v>9.5</v>
      </c>
      <c r="H183" s="59" t="n">
        <f aca="false">IF(WEEKDAY(B183,11)=7,SUM(G177:G183),"")</f>
        <v>28.5</v>
      </c>
      <c r="I183" s="66" t="s">
        <v>16</v>
      </c>
      <c r="J183" s="63"/>
      <c r="K183" s="63"/>
      <c r="L183" s="62" t="s">
        <v>16</v>
      </c>
      <c r="M183" s="58" t="str">
        <f aca="false">IF(TYPE(I183)=2,"",SUM(J183,-I183)+SUM(L183,-K183))</f>
        <v/>
      </c>
      <c r="N183" s="59" t="n">
        <f aca="false">IF(WEEKDAY(B183,11)=7,SUM(M177:M183),"")</f>
        <v>38</v>
      </c>
      <c r="O183" s="67" t="s">
        <v>16</v>
      </c>
      <c r="P183" s="68"/>
      <c r="Q183" s="68"/>
      <c r="R183" s="69" t="s">
        <v>16</v>
      </c>
      <c r="S183" s="64" t="str">
        <f aca="false">IF(TYPE(O183)=2,"",SUM(P183,-O183)+SUM(R183,-Q183))</f>
        <v/>
      </c>
      <c r="T183" s="65" t="n">
        <f aca="false">IF(WEEKDAY($B183,11)=7,SUM(S177:S183),"")</f>
        <v>19</v>
      </c>
      <c r="U183" s="66" t="s">
        <v>16</v>
      </c>
      <c r="V183" s="63"/>
      <c r="W183" s="63"/>
      <c r="X183" s="62" t="s">
        <v>16</v>
      </c>
      <c r="Y183" s="64" t="str">
        <f aca="false">IF(TYPE(U183)=2,"",SUM(V183,-U183)+SUM(X183,-W183))</f>
        <v/>
      </c>
      <c r="Z183" s="65" t="n">
        <f aca="false">IF(WEEKDAY($B183,11)=7,SUM(Y177:Y183),"")</f>
        <v>9.5</v>
      </c>
      <c r="AA183" s="67" t="n">
        <v>21.75</v>
      </c>
      <c r="AB183" s="68" t="n">
        <v>24</v>
      </c>
      <c r="AC183" s="68" t="n">
        <v>0</v>
      </c>
      <c r="AD183" s="69" t="n">
        <v>7.25</v>
      </c>
      <c r="AE183" s="64" t="n">
        <f aca="false">IF(TYPE(AA183)=2,"",SUM(AB183,-AA183)+SUM(AD183,-AC183))</f>
        <v>9.5</v>
      </c>
      <c r="AF183" s="65" t="n">
        <f aca="false">IF(WEEKDAY($B183,11)=7,SUM(AE177:AE183),"")</f>
        <v>38</v>
      </c>
      <c r="AH183" s="28" t="n">
        <f aca="false">COUNTIF(C183:AD183,"21,75")</f>
        <v>2</v>
      </c>
    </row>
    <row r="184" customFormat="false" ht="13.8" hidden="false" customHeight="false" outlineLevel="0" collapsed="false">
      <c r="A184" s="30"/>
      <c r="B184" s="92" t="n">
        <v>44011</v>
      </c>
      <c r="C184" s="70" t="n">
        <v>21.75</v>
      </c>
      <c r="D184" s="82" t="n">
        <v>24</v>
      </c>
      <c r="E184" s="82" t="n">
        <v>0</v>
      </c>
      <c r="F184" s="20" t="n">
        <v>7.25</v>
      </c>
      <c r="G184" s="16" t="n">
        <f aca="false">IF(TYPE(C184)=2,"",SUM(D184,-C184)+SUM(F184,-E184))</f>
        <v>9.5</v>
      </c>
      <c r="H184" s="17" t="str">
        <f aca="false">IF(WEEKDAY(B184,11)=7,SUM(G178:G184),"")</f>
        <v/>
      </c>
      <c r="I184" s="13" t="s">
        <v>15</v>
      </c>
      <c r="J184" s="26"/>
      <c r="K184" s="26"/>
      <c r="L184" s="27" t="s">
        <v>15</v>
      </c>
      <c r="M184" s="16" t="str">
        <f aca="false">IF(TYPE(I184)=2,"",SUM(J184,-I184)+SUM(L184,-K184))</f>
        <v/>
      </c>
      <c r="N184" s="17" t="str">
        <f aca="false">IF(WEEKDAY(B184,11)=7,SUM(M178:M184),"")</f>
        <v/>
      </c>
      <c r="O184" s="13" t="s">
        <v>15</v>
      </c>
      <c r="P184" s="26"/>
      <c r="Q184" s="26"/>
      <c r="R184" s="27" t="s">
        <v>15</v>
      </c>
      <c r="S184" s="24" t="str">
        <f aca="false">IF(TYPE(O184)=2,"",SUM(P184,-O184)+SUM(R184,-Q184))</f>
        <v/>
      </c>
      <c r="T184" s="25" t="str">
        <f aca="false">IF(WEEKDAY($B184,11)=7,SUM(S178:S184),"")</f>
        <v/>
      </c>
      <c r="U184" s="73" t="n">
        <v>21.75</v>
      </c>
      <c r="V184" s="22" t="n">
        <v>24</v>
      </c>
      <c r="W184" s="22" t="n">
        <v>0</v>
      </c>
      <c r="X184" s="23" t="n">
        <v>7.25</v>
      </c>
      <c r="Y184" s="24" t="n">
        <f aca="false">IF(TYPE(U184)=2,"",SUM(V184,-U184)+SUM(X184,-W184))</f>
        <v>9.5</v>
      </c>
      <c r="Z184" s="25" t="str">
        <f aca="false">IF(WEEKDAY($B184,11)=7,SUM(Y178:Y184),"")</f>
        <v/>
      </c>
      <c r="AA184" s="13" t="s">
        <v>15</v>
      </c>
      <c r="AB184" s="26"/>
      <c r="AC184" s="26"/>
      <c r="AD184" s="27" t="s">
        <v>15</v>
      </c>
      <c r="AE184" s="24" t="str">
        <f aca="false">IF(TYPE(AA184)=2,"",SUM(AB184,-AA184)+SUM(AD184,-AC184))</f>
        <v/>
      </c>
      <c r="AF184" s="25" t="str">
        <f aca="false">IF(WEEKDAY($B184,11)=7,SUM(AE178:AE184),"")</f>
        <v/>
      </c>
      <c r="AH184" s="28" t="n">
        <f aca="false">COUNTIF(C184:AD184,"21,75")</f>
        <v>2</v>
      </c>
    </row>
    <row r="185" customFormat="false" ht="13.8" hidden="false" customHeight="false" outlineLevel="0" collapsed="false">
      <c r="A185" s="30"/>
      <c r="B185" s="93" t="n">
        <v>44012</v>
      </c>
      <c r="C185" s="49" t="s">
        <v>15</v>
      </c>
      <c r="D185" s="83"/>
      <c r="E185" s="83"/>
      <c r="F185" s="39" t="s">
        <v>15</v>
      </c>
      <c r="G185" s="35" t="str">
        <f aca="false">IF(TYPE(C185)=2,"",SUM(D185,-C185)+SUM(F185,-E185))</f>
        <v/>
      </c>
      <c r="H185" s="36" t="str">
        <f aca="false">IF(WEEKDAY(B185,11)=7,SUM(G179:G185),"")</f>
        <v/>
      </c>
      <c r="I185" s="32" t="s">
        <v>15</v>
      </c>
      <c r="J185" s="41"/>
      <c r="K185" s="41"/>
      <c r="L185" s="42" t="s">
        <v>15</v>
      </c>
      <c r="M185" s="35" t="str">
        <f aca="false">IF(TYPE(I185)=2,"",SUM(J185,-I185)+SUM(L185,-K185))</f>
        <v/>
      </c>
      <c r="N185" s="36" t="str">
        <f aca="false">IF(WEEKDAY(B185,11)=7,SUM(M179:M185),"")</f>
        <v/>
      </c>
      <c r="O185" s="45" t="n">
        <v>21.75</v>
      </c>
      <c r="P185" s="46" t="n">
        <v>24</v>
      </c>
      <c r="Q185" s="46" t="n">
        <v>0</v>
      </c>
      <c r="R185" s="47" t="n">
        <v>7.25</v>
      </c>
      <c r="S185" s="43" t="n">
        <f aca="false">IF(TYPE(O185)=2,"",SUM(P185,-O185)+SUM(R185,-Q185))</f>
        <v>9.5</v>
      </c>
      <c r="T185" s="44" t="str">
        <f aca="false">IF(WEEKDAY($B185,11)=7,SUM(S179:S185),"")</f>
        <v/>
      </c>
      <c r="U185" s="45" t="n">
        <v>21.75</v>
      </c>
      <c r="V185" s="46" t="n">
        <v>24</v>
      </c>
      <c r="W185" s="46" t="n">
        <v>0</v>
      </c>
      <c r="X185" s="47" t="n">
        <v>7.25</v>
      </c>
      <c r="Y185" s="43" t="n">
        <f aca="false">IF(TYPE(U185)=2,"",SUM(V185,-U185)+SUM(X185,-W185))</f>
        <v>9.5</v>
      </c>
      <c r="Z185" s="44" t="str">
        <f aca="false">IF(WEEKDAY($B185,11)=7,SUM(Y179:Y185),"")</f>
        <v/>
      </c>
      <c r="AA185" s="45" t="s">
        <v>15</v>
      </c>
      <c r="AB185" s="46"/>
      <c r="AC185" s="46"/>
      <c r="AD185" s="47" t="s">
        <v>15</v>
      </c>
      <c r="AE185" s="43" t="str">
        <f aca="false">IF(TYPE(AA185)=2,"",SUM(AB185,-AA185)+SUM(AD185,-AC185))</f>
        <v/>
      </c>
      <c r="AF185" s="44" t="str">
        <f aca="false">IF(WEEKDAY($B185,11)=7,SUM(AE179:AE185),"")</f>
        <v/>
      </c>
      <c r="AH185" s="28" t="n">
        <f aca="false">COUNTIF(C185:AD185,"21,75")</f>
        <v>2</v>
      </c>
    </row>
    <row r="186" customFormat="false" ht="13.8" hidden="false" customHeight="false" outlineLevel="0" collapsed="false">
      <c r="A186" s="30"/>
      <c r="B186" s="93" t="n">
        <v>44013</v>
      </c>
      <c r="C186" s="32" t="s">
        <v>15</v>
      </c>
      <c r="D186" s="41"/>
      <c r="E186" s="41"/>
      <c r="F186" s="42" t="s">
        <v>15</v>
      </c>
      <c r="G186" s="35" t="str">
        <f aca="false">IF(TYPE(C186)=2,"",SUM(D186,-C186)+SUM(F186,-E186))</f>
        <v/>
      </c>
      <c r="H186" s="36" t="str">
        <f aca="false">IF(WEEKDAY(B186,11)=7,SUM(G180:G186),"")</f>
        <v/>
      </c>
      <c r="I186" s="49" t="s">
        <v>14</v>
      </c>
      <c r="J186" s="83"/>
      <c r="K186" s="83"/>
      <c r="L186" s="39" t="s">
        <v>14</v>
      </c>
      <c r="M186" s="35" t="str">
        <f aca="false">IF(TYPE(I186)=2,"",SUM(J186,-I186)+SUM(L186,-K186))</f>
        <v/>
      </c>
      <c r="N186" s="36" t="str">
        <f aca="false">IF(WEEKDAY(B186,11)=7,SUM(M180:M186),"")</f>
        <v/>
      </c>
      <c r="O186" s="45" t="n">
        <v>21.75</v>
      </c>
      <c r="P186" s="46" t="n">
        <v>24</v>
      </c>
      <c r="Q186" s="46" t="n">
        <v>0</v>
      </c>
      <c r="R186" s="47" t="n">
        <v>7.25</v>
      </c>
      <c r="S186" s="43" t="n">
        <f aca="false">IF(TYPE(O186)=2,"",SUM(P186,-O186)+SUM(R186,-Q186))</f>
        <v>9.5</v>
      </c>
      <c r="T186" s="44" t="str">
        <f aca="false">IF(WEEKDAY($B186,11)=7,SUM(S180:S186),"")</f>
        <v/>
      </c>
      <c r="U186" s="32" t="s">
        <v>14</v>
      </c>
      <c r="V186" s="41"/>
      <c r="W186" s="41"/>
      <c r="X186" s="42" t="s">
        <v>14</v>
      </c>
      <c r="Y186" s="43" t="str">
        <f aca="false">IF(TYPE(U186)=2,"",SUM(V186,-U186)+SUM(X186,-W186))</f>
        <v/>
      </c>
      <c r="Z186" s="44" t="str">
        <f aca="false">IF(WEEKDAY($B186,11)=7,SUM(Y180:Y186),"")</f>
        <v/>
      </c>
      <c r="AA186" s="45" t="n">
        <v>21.75</v>
      </c>
      <c r="AB186" s="46" t="n">
        <v>24</v>
      </c>
      <c r="AC186" s="46" t="n">
        <v>0</v>
      </c>
      <c r="AD186" s="47" t="n">
        <v>7.25</v>
      </c>
      <c r="AE186" s="43" t="n">
        <f aca="false">IF(TYPE(AA186)=2,"",SUM(AB186,-AA186)+SUM(AD186,-AC186))</f>
        <v>9.5</v>
      </c>
      <c r="AF186" s="44" t="str">
        <f aca="false">IF(WEEKDAY($B186,11)=7,SUM(AE180:AE186),"")</f>
        <v/>
      </c>
      <c r="AH186" s="28" t="n">
        <f aca="false">COUNTIF(C186:AD186,"21,75")</f>
        <v>2</v>
      </c>
    </row>
    <row r="187" customFormat="false" ht="13.8" hidden="false" customHeight="false" outlineLevel="0" collapsed="false">
      <c r="A187" s="30"/>
      <c r="B187" s="93" t="n">
        <v>44014</v>
      </c>
      <c r="C187" s="32" t="s">
        <v>15</v>
      </c>
      <c r="D187" s="41"/>
      <c r="E187" s="41"/>
      <c r="F187" s="42" t="s">
        <v>15</v>
      </c>
      <c r="G187" s="35" t="str">
        <f aca="false">IF(TYPE(C187)=2,"",SUM(D187,-C187)+SUM(F187,-E187))</f>
        <v/>
      </c>
      <c r="H187" s="36" t="str">
        <f aca="false">IF(WEEKDAY(B187,11)=7,SUM(G181:G187),"")</f>
        <v/>
      </c>
      <c r="I187" s="49" t="s">
        <v>16</v>
      </c>
      <c r="J187" s="83"/>
      <c r="K187" s="83"/>
      <c r="L187" s="39" t="s">
        <v>16</v>
      </c>
      <c r="M187" s="35" t="str">
        <f aca="false">IF(TYPE(I187)=2,"",SUM(J187,-I187)+SUM(L187,-K187))</f>
        <v/>
      </c>
      <c r="N187" s="36" t="str">
        <f aca="false">IF(WEEKDAY(B187,11)=7,SUM(M181:M187),"")</f>
        <v/>
      </c>
      <c r="O187" s="45" t="n">
        <v>21.75</v>
      </c>
      <c r="P187" s="46" t="n">
        <v>24</v>
      </c>
      <c r="Q187" s="46" t="n">
        <v>0</v>
      </c>
      <c r="R187" s="47" t="n">
        <v>7.25</v>
      </c>
      <c r="S187" s="43" t="n">
        <f aca="false">IF(TYPE(O187)=2,"",SUM(P187,-O187)+SUM(R187,-Q187))</f>
        <v>9.5</v>
      </c>
      <c r="T187" s="44" t="str">
        <f aca="false">IF(WEEKDAY($B187,11)=7,SUM(S181:S187),"")</f>
        <v/>
      </c>
      <c r="U187" s="32" t="s">
        <v>16</v>
      </c>
      <c r="V187" s="41"/>
      <c r="W187" s="41"/>
      <c r="X187" s="42" t="s">
        <v>16</v>
      </c>
      <c r="Y187" s="43" t="str">
        <f aca="false">IF(TYPE(U187)=2,"",SUM(V187,-U187)+SUM(X187,-W187))</f>
        <v/>
      </c>
      <c r="Z187" s="44" t="str">
        <f aca="false">IF(WEEKDAY($B187,11)=7,SUM(Y181:Y187),"")</f>
        <v/>
      </c>
      <c r="AA187" s="45" t="n">
        <v>21.75</v>
      </c>
      <c r="AB187" s="46" t="n">
        <v>24</v>
      </c>
      <c r="AC187" s="46" t="n">
        <v>0</v>
      </c>
      <c r="AD187" s="47" t="n">
        <v>7.25</v>
      </c>
      <c r="AE187" s="43" t="n">
        <f aca="false">IF(TYPE(AA187)=2,"",SUM(AB187,-AA187)+SUM(AD187,-AC187))</f>
        <v>9.5</v>
      </c>
      <c r="AF187" s="44" t="str">
        <f aca="false">IF(WEEKDAY($B187,11)=7,SUM(AE181:AE187),"")</f>
        <v/>
      </c>
      <c r="AH187" s="28" t="n">
        <f aca="false">COUNTIF(C187:AD187,"21,75")</f>
        <v>2</v>
      </c>
    </row>
    <row r="188" customFormat="false" ht="13.8" hidden="false" customHeight="false" outlineLevel="0" collapsed="false">
      <c r="A188" s="30"/>
      <c r="B188" s="93" t="n">
        <v>44015</v>
      </c>
      <c r="C188" s="49" t="s">
        <v>19</v>
      </c>
      <c r="D188" s="83"/>
      <c r="E188" s="83"/>
      <c r="F188" s="39" t="s">
        <v>19</v>
      </c>
      <c r="G188" s="35" t="str">
        <f aca="false">IF(TYPE(C188)=2,"",SUM(D188,-C188)+SUM(F188,-E188))</f>
        <v/>
      </c>
      <c r="H188" s="36" t="str">
        <f aca="false">IF(WEEKDAY(B188,11)=7,SUM(G182:G188),"")</f>
        <v/>
      </c>
      <c r="I188" s="32" t="n">
        <v>21.75</v>
      </c>
      <c r="J188" s="41" t="n">
        <v>24</v>
      </c>
      <c r="K188" s="41" t="n">
        <v>0</v>
      </c>
      <c r="L188" s="42" t="n">
        <v>7.25</v>
      </c>
      <c r="M188" s="35" t="n">
        <f aca="false">IF(TYPE(I188)=2,"",SUM(J188,-I188)+SUM(L188,-K188))</f>
        <v>9.5</v>
      </c>
      <c r="N188" s="36" t="str">
        <f aca="false">IF(WEEKDAY(B188,11)=7,SUM(M182:M188),"")</f>
        <v/>
      </c>
      <c r="O188" s="32" t="s">
        <v>15</v>
      </c>
      <c r="P188" s="41"/>
      <c r="Q188" s="41"/>
      <c r="R188" s="42" t="s">
        <v>15</v>
      </c>
      <c r="S188" s="43" t="str">
        <f aca="false">IF(TYPE(O188)=2,"",SUM(P188,-O188)+SUM(R188,-Q188))</f>
        <v/>
      </c>
      <c r="T188" s="44" t="str">
        <f aca="false">IF(WEEKDAY($B188,11)=7,SUM(S182:S188),"")</f>
        <v/>
      </c>
      <c r="U188" s="45" t="n">
        <v>21.75</v>
      </c>
      <c r="V188" s="46" t="n">
        <v>24</v>
      </c>
      <c r="W188" s="46" t="n">
        <v>0</v>
      </c>
      <c r="X188" s="47" t="n">
        <v>7.25</v>
      </c>
      <c r="Y188" s="43" t="n">
        <f aca="false">IF(TYPE(U188)=2,"",SUM(V188,-U188)+SUM(X188,-W188))</f>
        <v>9.5</v>
      </c>
      <c r="Z188" s="44" t="str">
        <f aca="false">IF(WEEKDAY($B188,11)=7,SUM(Y182:Y188),"")</f>
        <v/>
      </c>
      <c r="AA188" s="32" t="s">
        <v>15</v>
      </c>
      <c r="AB188" s="41"/>
      <c r="AC188" s="41"/>
      <c r="AD188" s="42" t="s">
        <v>15</v>
      </c>
      <c r="AE188" s="43" t="str">
        <f aca="false">IF(TYPE(AA188)=2,"",SUM(AB188,-AA188)+SUM(AD188,-AC188))</f>
        <v/>
      </c>
      <c r="AF188" s="44" t="str">
        <f aca="false">IF(WEEKDAY($B188,11)=7,SUM(AE182:AE188),"")</f>
        <v/>
      </c>
      <c r="AH188" s="28" t="n">
        <f aca="false">COUNTIF(C188:AD188,"21,75")</f>
        <v>2</v>
      </c>
    </row>
    <row r="189" customFormat="false" ht="13.8" hidden="false" customHeight="false" outlineLevel="0" collapsed="false">
      <c r="A189" s="30"/>
      <c r="B189" s="93" t="n">
        <v>44016</v>
      </c>
      <c r="C189" s="49" t="s">
        <v>14</v>
      </c>
      <c r="D189" s="83"/>
      <c r="E189" s="83"/>
      <c r="F189" s="39" t="s">
        <v>14</v>
      </c>
      <c r="G189" s="35" t="str">
        <f aca="false">IF(TYPE(C189)=2,"",SUM(D189,-C189)+SUM(F189,-E189))</f>
        <v/>
      </c>
      <c r="H189" s="36" t="str">
        <f aca="false">IF(WEEKDAY(B189,11)=7,SUM(G183:G189),"")</f>
        <v/>
      </c>
      <c r="I189" s="32" t="n">
        <v>21.75</v>
      </c>
      <c r="J189" s="41" t="n">
        <v>24</v>
      </c>
      <c r="K189" s="41" t="n">
        <v>0</v>
      </c>
      <c r="L189" s="42" t="n">
        <v>7.25</v>
      </c>
      <c r="M189" s="35" t="n">
        <f aca="false">IF(TYPE(I189)=2,"",SUM(J189,-I189)+SUM(L189,-K189))</f>
        <v>9.5</v>
      </c>
      <c r="N189" s="36" t="str">
        <f aca="false">IF(WEEKDAY(B189,11)=7,SUM(M183:M189),"")</f>
        <v/>
      </c>
      <c r="O189" s="32" t="s">
        <v>14</v>
      </c>
      <c r="P189" s="41"/>
      <c r="Q189" s="41"/>
      <c r="R189" s="42" t="s">
        <v>14</v>
      </c>
      <c r="S189" s="43" t="str">
        <f aca="false">IF(TYPE(O189)=2,"",SUM(P189,-O189)+SUM(R189,-Q189))</f>
        <v/>
      </c>
      <c r="T189" s="44" t="str">
        <f aca="false">IF(WEEKDAY($B189,11)=7,SUM(S183:S189),"")</f>
        <v/>
      </c>
      <c r="U189" s="45" t="n">
        <v>21.75</v>
      </c>
      <c r="V189" s="46" t="n">
        <v>24</v>
      </c>
      <c r="W189" s="46" t="n">
        <v>0</v>
      </c>
      <c r="X189" s="47" t="n">
        <v>7.25</v>
      </c>
      <c r="Y189" s="43" t="n">
        <f aca="false">IF(TYPE(U189)=2,"",SUM(V189,-U189)+SUM(X189,-W189))</f>
        <v>9.5</v>
      </c>
      <c r="Z189" s="44" t="str">
        <f aca="false">IF(WEEKDAY($B189,11)=7,SUM(Y183:Y189),"")</f>
        <v/>
      </c>
      <c r="AA189" s="32" t="s">
        <v>14</v>
      </c>
      <c r="AB189" s="41"/>
      <c r="AC189" s="41"/>
      <c r="AD189" s="42" t="s">
        <v>14</v>
      </c>
      <c r="AE189" s="43" t="str">
        <f aca="false">IF(TYPE(AA189)=2,"",SUM(AB189,-AA189)+SUM(AD189,-AC189))</f>
        <v/>
      </c>
      <c r="AF189" s="44" t="str">
        <f aca="false">IF(WEEKDAY($B189,11)=7,SUM(AE183:AE189),"")</f>
        <v/>
      </c>
      <c r="AH189" s="28" t="n">
        <f aca="false">COUNTIF(C189:AD189,"21,75")</f>
        <v>2</v>
      </c>
    </row>
    <row r="190" customFormat="false" ht="13.8" hidden="false" customHeight="false" outlineLevel="0" collapsed="false">
      <c r="A190" s="30"/>
      <c r="B190" s="88" t="n">
        <v>44017</v>
      </c>
      <c r="C190" s="55" t="s">
        <v>16</v>
      </c>
      <c r="D190" s="86"/>
      <c r="E190" s="86"/>
      <c r="F190" s="81" t="s">
        <v>16</v>
      </c>
      <c r="G190" s="58" t="str">
        <f aca="false">IF(TYPE(C190)=2,"",SUM(D190,-C190)+SUM(F190,-E190))</f>
        <v/>
      </c>
      <c r="H190" s="59" t="n">
        <f aca="false">IF(WEEKDAY(B190,11)=7,SUM(G184:G190),"")</f>
        <v>9.5</v>
      </c>
      <c r="I190" s="66" t="n">
        <v>21.75</v>
      </c>
      <c r="J190" s="63" t="n">
        <v>24</v>
      </c>
      <c r="K190" s="63" t="n">
        <v>0</v>
      </c>
      <c r="L190" s="62" t="n">
        <v>7.25</v>
      </c>
      <c r="M190" s="58" t="n">
        <f aca="false">IF(TYPE(I190)=2,"",SUM(J190,-I190)+SUM(L190,-K190))</f>
        <v>9.5</v>
      </c>
      <c r="N190" s="59" t="n">
        <f aca="false">IF(WEEKDAY(B190,11)=7,SUM(M184:M190),"")</f>
        <v>28.5</v>
      </c>
      <c r="O190" s="66" t="s">
        <v>16</v>
      </c>
      <c r="P190" s="63"/>
      <c r="Q190" s="63"/>
      <c r="R190" s="62" t="s">
        <v>16</v>
      </c>
      <c r="S190" s="64" t="str">
        <f aca="false">IF(TYPE(O190)=2,"",SUM(P190,-O190)+SUM(R190,-Q190))</f>
        <v/>
      </c>
      <c r="T190" s="65" t="n">
        <f aca="false">IF(WEEKDAY($B190,11)=7,SUM(S184:S190),"")</f>
        <v>28.5</v>
      </c>
      <c r="U190" s="67" t="n">
        <v>21.75</v>
      </c>
      <c r="V190" s="68" t="n">
        <v>24</v>
      </c>
      <c r="W190" s="68" t="n">
        <v>0</v>
      </c>
      <c r="X190" s="69" t="n">
        <v>7.25</v>
      </c>
      <c r="Y190" s="64" t="n">
        <f aca="false">IF(TYPE(U190)=2,"",SUM(V190,-U190)+SUM(X190,-W190))</f>
        <v>9.5</v>
      </c>
      <c r="Z190" s="65" t="n">
        <f aca="false">IF(WEEKDAY($B190,11)=7,SUM(Y184:Y190),"")</f>
        <v>47.5</v>
      </c>
      <c r="AA190" s="66" t="s">
        <v>16</v>
      </c>
      <c r="AB190" s="63"/>
      <c r="AC190" s="63"/>
      <c r="AD190" s="62" t="s">
        <v>16</v>
      </c>
      <c r="AE190" s="64" t="str">
        <f aca="false">IF(TYPE(AA190)=2,"",SUM(AB190,-AA190)+SUM(AD190,-AC190))</f>
        <v/>
      </c>
      <c r="AF190" s="65" t="n">
        <f aca="false">IF(WEEKDAY($B190,11)=7,SUM(AE184:AE190),"")</f>
        <v>19</v>
      </c>
      <c r="AH190" s="28" t="n">
        <f aca="false">COUNTIF(C190:AD190,"21,75")</f>
        <v>2</v>
      </c>
    </row>
    <row r="191" customFormat="false" ht="13.8" hidden="false" customHeight="false" outlineLevel="0" collapsed="false">
      <c r="A191" s="30"/>
      <c r="B191" s="92" t="n">
        <v>44018</v>
      </c>
      <c r="C191" s="70" t="n">
        <v>21.75</v>
      </c>
      <c r="D191" s="82" t="n">
        <v>24</v>
      </c>
      <c r="E191" s="82" t="n">
        <v>0</v>
      </c>
      <c r="F191" s="20" t="n">
        <v>7.25</v>
      </c>
      <c r="G191" s="16" t="n">
        <f aca="false">IF(TYPE(C191)=2,"",SUM(D191,-C191)+SUM(F191,-E191))</f>
        <v>9.5</v>
      </c>
      <c r="H191" s="17" t="str">
        <f aca="false">IF(WEEKDAY(B191,11)=7,SUM(G185:G191),"")</f>
        <v/>
      </c>
      <c r="I191" s="13" t="s">
        <v>19</v>
      </c>
      <c r="J191" s="26"/>
      <c r="K191" s="26"/>
      <c r="L191" s="27" t="s">
        <v>19</v>
      </c>
      <c r="M191" s="16" t="str">
        <f aca="false">IF(TYPE(I191)=2,"",SUM(J191,-I191)+SUM(L191,-K191))</f>
        <v/>
      </c>
      <c r="N191" s="17" t="str">
        <f aca="false">IF(WEEKDAY(B191,11)=7,SUM(M185:M191),"")</f>
        <v/>
      </c>
      <c r="O191" s="73" t="n">
        <v>21.75</v>
      </c>
      <c r="P191" s="22" t="n">
        <v>24</v>
      </c>
      <c r="Q191" s="22" t="n">
        <v>0</v>
      </c>
      <c r="R191" s="23" t="n">
        <v>7.25</v>
      </c>
      <c r="S191" s="24" t="n">
        <f aca="false">IF(TYPE(O191)=2,"",SUM(P191,-O191)+SUM(R191,-Q191))</f>
        <v>9.5</v>
      </c>
      <c r="T191" s="25" t="str">
        <f aca="false">IF(WEEKDAY($B191,11)=7,SUM(S185:S191),"")</f>
        <v/>
      </c>
      <c r="U191" s="13" t="s">
        <v>19</v>
      </c>
      <c r="V191" s="26"/>
      <c r="W191" s="26"/>
      <c r="X191" s="27" t="s">
        <v>19</v>
      </c>
      <c r="Y191" s="24" t="str">
        <f aca="false">IF(TYPE(U191)=2,"",SUM(V191,-U191)+SUM(X191,-W191))</f>
        <v/>
      </c>
      <c r="Z191" s="25" t="str">
        <f aca="false">IF(WEEKDAY($B191,11)=7,SUM(Y185:Y191),"")</f>
        <v/>
      </c>
      <c r="AA191" s="13" t="s">
        <v>19</v>
      </c>
      <c r="AB191" s="26"/>
      <c r="AC191" s="26"/>
      <c r="AD191" s="27" t="s">
        <v>19</v>
      </c>
      <c r="AE191" s="24" t="str">
        <f aca="false">IF(TYPE(AA191)=2,"",SUM(AB191,-AA191)+SUM(AD191,-AC191))</f>
        <v/>
      </c>
      <c r="AF191" s="25" t="str">
        <f aca="false">IF(WEEKDAY($B191,11)=7,SUM(AE185:AE191),"")</f>
        <v/>
      </c>
      <c r="AH191" s="28" t="n">
        <f aca="false">COUNTIF(C191:AD191,"21,75")</f>
        <v>2</v>
      </c>
    </row>
    <row r="192" customFormat="false" ht="13.8" hidden="false" customHeight="false" outlineLevel="0" collapsed="false">
      <c r="A192" s="30"/>
      <c r="B192" s="93" t="n">
        <v>44019</v>
      </c>
      <c r="C192" s="49" t="n">
        <v>21.75</v>
      </c>
      <c r="D192" s="83" t="n">
        <v>24</v>
      </c>
      <c r="E192" s="83" t="n">
        <v>0</v>
      </c>
      <c r="F192" s="39" t="n">
        <v>7.25</v>
      </c>
      <c r="G192" s="35" t="n">
        <f aca="false">IF(TYPE(C192)=2,"",SUM(D192,-C192)+SUM(F192,-E192))</f>
        <v>9.5</v>
      </c>
      <c r="H192" s="36" t="str">
        <f aca="false">IF(WEEKDAY(B192,11)=7,SUM(G186:G192),"")</f>
        <v/>
      </c>
      <c r="I192" s="32" t="s">
        <v>15</v>
      </c>
      <c r="J192" s="41"/>
      <c r="K192" s="41"/>
      <c r="L192" s="42" t="s">
        <v>15</v>
      </c>
      <c r="M192" s="35" t="str">
        <f aca="false">IF(TYPE(I192)=2,"",SUM(J192,-I192)+SUM(L192,-K192))</f>
        <v/>
      </c>
      <c r="N192" s="36" t="str">
        <f aca="false">IF(WEEKDAY(B192,11)=7,SUM(M186:M192),"")</f>
        <v/>
      </c>
      <c r="O192" s="32" t="s">
        <v>19</v>
      </c>
      <c r="P192" s="41"/>
      <c r="Q192" s="41"/>
      <c r="R192" s="42" t="s">
        <v>19</v>
      </c>
      <c r="S192" s="43" t="str">
        <f aca="false">IF(TYPE(O192)=2,"",SUM(P192,-O192)+SUM(R192,-Q192))</f>
        <v/>
      </c>
      <c r="T192" s="44" t="str">
        <f aca="false">IF(WEEKDAY($B192,11)=7,SUM(S186:S192),"")</f>
        <v/>
      </c>
      <c r="U192" s="32" t="s">
        <v>15</v>
      </c>
      <c r="V192" s="41"/>
      <c r="W192" s="41"/>
      <c r="X192" s="42" t="s">
        <v>15</v>
      </c>
      <c r="Y192" s="43" t="str">
        <f aca="false">IF(TYPE(U192)=2,"",SUM(V192,-U192)+SUM(X192,-W192))</f>
        <v/>
      </c>
      <c r="Z192" s="44" t="str">
        <f aca="false">IF(WEEKDAY($B192,11)=7,SUM(Y186:Y192),"")</f>
        <v/>
      </c>
      <c r="AA192" s="45" t="n">
        <v>21.75</v>
      </c>
      <c r="AB192" s="46" t="n">
        <v>24</v>
      </c>
      <c r="AC192" s="46" t="n">
        <v>0</v>
      </c>
      <c r="AD192" s="47" t="n">
        <v>7.25</v>
      </c>
      <c r="AE192" s="43" t="n">
        <f aca="false">IF(TYPE(AA192)=2,"",SUM(AB192,-AA192)+SUM(AD192,-AC192))</f>
        <v>9.5</v>
      </c>
      <c r="AF192" s="44" t="str">
        <f aca="false">IF(WEEKDAY($B192,11)=7,SUM(AE186:AE192),"")</f>
        <v/>
      </c>
      <c r="AH192" s="28" t="n">
        <f aca="false">COUNTIF(C192:AD192,"21,75")</f>
        <v>2</v>
      </c>
    </row>
    <row r="193" customFormat="false" ht="13.8" hidden="false" customHeight="false" outlineLevel="0" collapsed="false">
      <c r="A193" s="30"/>
      <c r="B193" s="93" t="n">
        <v>44020</v>
      </c>
      <c r="C193" s="32" t="s">
        <v>14</v>
      </c>
      <c r="D193" s="41"/>
      <c r="E193" s="41"/>
      <c r="F193" s="42" t="s">
        <v>14</v>
      </c>
      <c r="G193" s="35" t="str">
        <f aca="false">IF(TYPE(C193)=2,"",SUM(D193,-C193)+SUM(F193,-E193))</f>
        <v/>
      </c>
      <c r="H193" s="36" t="str">
        <f aca="false">IF(WEEKDAY(B193,11)=7,SUM(G187:G193),"")</f>
        <v/>
      </c>
      <c r="I193" s="49" t="n">
        <v>21.75</v>
      </c>
      <c r="J193" s="83" t="n">
        <v>24</v>
      </c>
      <c r="K193" s="83" t="n">
        <v>0</v>
      </c>
      <c r="L193" s="39" t="n">
        <v>7.25</v>
      </c>
      <c r="M193" s="35" t="n">
        <f aca="false">IF(TYPE(I193)=2,"",SUM(J193,-I193)+SUM(L193,-K193))</f>
        <v>9.5</v>
      </c>
      <c r="N193" s="36" t="str">
        <f aca="false">IF(WEEKDAY(B193,11)=7,SUM(M187:M193),"")</f>
        <v/>
      </c>
      <c r="O193" s="32" t="s">
        <v>14</v>
      </c>
      <c r="P193" s="41"/>
      <c r="Q193" s="41"/>
      <c r="R193" s="42" t="s">
        <v>14</v>
      </c>
      <c r="S193" s="43" t="str">
        <f aca="false">IF(TYPE(O193)=2,"",SUM(P193,-O193)+SUM(R193,-Q193))</f>
        <v/>
      </c>
      <c r="T193" s="44" t="str">
        <f aca="false">IF(WEEKDAY($B193,11)=7,SUM(S187:S193),"")</f>
        <v/>
      </c>
      <c r="U193" s="32" t="s">
        <v>15</v>
      </c>
      <c r="V193" s="41"/>
      <c r="W193" s="41"/>
      <c r="X193" s="42" t="s">
        <v>15</v>
      </c>
      <c r="Y193" s="43" t="str">
        <f aca="false">IF(TYPE(U193)=2,"",SUM(V193,-U193)+SUM(X193,-W193))</f>
        <v/>
      </c>
      <c r="Z193" s="44" t="str">
        <f aca="false">IF(WEEKDAY($B193,11)=7,SUM(Y187:Y193),"")</f>
        <v/>
      </c>
      <c r="AA193" s="45" t="n">
        <v>21.75</v>
      </c>
      <c r="AB193" s="46" t="n">
        <v>24</v>
      </c>
      <c r="AC193" s="46" t="n">
        <v>0</v>
      </c>
      <c r="AD193" s="47" t="n">
        <v>7.25</v>
      </c>
      <c r="AE193" s="43" t="n">
        <f aca="false">IF(TYPE(AA193)=2,"",SUM(AB193,-AA193)+SUM(AD193,-AC193))</f>
        <v>9.5</v>
      </c>
      <c r="AF193" s="44" t="str">
        <f aca="false">IF(WEEKDAY($B193,11)=7,SUM(AE187:AE193),"")</f>
        <v/>
      </c>
      <c r="AH193" s="28" t="n">
        <f aca="false">COUNTIF(C193:AD193,"21,75")</f>
        <v>2</v>
      </c>
    </row>
    <row r="194" customFormat="false" ht="13.8" hidden="false" customHeight="false" outlineLevel="0" collapsed="false">
      <c r="A194" s="30"/>
      <c r="B194" s="93" t="n">
        <v>44021</v>
      </c>
      <c r="C194" s="32" t="s">
        <v>16</v>
      </c>
      <c r="D194" s="41"/>
      <c r="E194" s="41"/>
      <c r="F194" s="42" t="s">
        <v>16</v>
      </c>
      <c r="G194" s="35" t="str">
        <f aca="false">IF(TYPE(C194)=2,"",SUM(D194,-C194)+SUM(F194,-E194))</f>
        <v/>
      </c>
      <c r="H194" s="36" t="str">
        <f aca="false">IF(WEEKDAY(B194,11)=7,SUM(G188:G194),"")</f>
        <v/>
      </c>
      <c r="I194" s="49" t="n">
        <v>21.75</v>
      </c>
      <c r="J194" s="83" t="n">
        <v>24</v>
      </c>
      <c r="K194" s="83" t="n">
        <v>0</v>
      </c>
      <c r="L194" s="39" t="n">
        <v>7.25</v>
      </c>
      <c r="M194" s="35" t="n">
        <f aca="false">IF(TYPE(I194)=2,"",SUM(J194,-I194)+SUM(L194,-K194))</f>
        <v>9.5</v>
      </c>
      <c r="N194" s="36" t="str">
        <f aca="false">IF(WEEKDAY(B194,11)=7,SUM(M188:M194),"")</f>
        <v/>
      </c>
      <c r="O194" s="32" t="s">
        <v>16</v>
      </c>
      <c r="P194" s="41"/>
      <c r="Q194" s="41"/>
      <c r="R194" s="42" t="s">
        <v>16</v>
      </c>
      <c r="S194" s="43" t="str">
        <f aca="false">IF(TYPE(O194)=2,"",SUM(P194,-O194)+SUM(R194,-Q194))</f>
        <v/>
      </c>
      <c r="T194" s="44" t="str">
        <f aca="false">IF(WEEKDAY($B194,11)=7,SUM(S188:S194),"")</f>
        <v/>
      </c>
      <c r="U194" s="32" t="s">
        <v>15</v>
      </c>
      <c r="V194" s="41"/>
      <c r="W194" s="41"/>
      <c r="X194" s="42" t="s">
        <v>15</v>
      </c>
      <c r="Y194" s="43" t="str">
        <f aca="false">IF(TYPE(U194)=2,"",SUM(V194,-U194)+SUM(X194,-W194))</f>
        <v/>
      </c>
      <c r="Z194" s="44" t="str">
        <f aca="false">IF(WEEKDAY($B194,11)=7,SUM(Y188:Y194),"")</f>
        <v/>
      </c>
      <c r="AA194" s="45" t="n">
        <v>21.75</v>
      </c>
      <c r="AB194" s="46" t="n">
        <v>24</v>
      </c>
      <c r="AC194" s="46" t="n">
        <v>0</v>
      </c>
      <c r="AD194" s="47" t="n">
        <v>7.25</v>
      </c>
      <c r="AE194" s="43" t="n">
        <f aca="false">IF(TYPE(AA194)=2,"",SUM(AB194,-AA194)+SUM(AD194,-AC194))</f>
        <v>9.5</v>
      </c>
      <c r="AF194" s="44" t="str">
        <f aca="false">IF(WEEKDAY($B194,11)=7,SUM(AE188:AE194),"")</f>
        <v/>
      </c>
      <c r="AH194" s="28" t="n">
        <f aca="false">COUNTIF(C194:AD194,"21,75")</f>
        <v>2</v>
      </c>
    </row>
    <row r="195" customFormat="false" ht="13.8" hidden="false" customHeight="false" outlineLevel="0" collapsed="false">
      <c r="A195" s="30"/>
      <c r="B195" s="93" t="n">
        <v>44022</v>
      </c>
      <c r="C195" s="49" t="n">
        <v>21.75</v>
      </c>
      <c r="D195" s="83" t="n">
        <v>24</v>
      </c>
      <c r="E195" s="83" t="n">
        <v>0</v>
      </c>
      <c r="F195" s="39" t="n">
        <v>7.25</v>
      </c>
      <c r="G195" s="35" t="n">
        <f aca="false">IF(TYPE(C195)=2,"",SUM(D195,-C195)+SUM(F195,-E195))</f>
        <v>9.5</v>
      </c>
      <c r="H195" s="36" t="str">
        <f aca="false">IF(WEEKDAY(B195,11)=7,SUM(G189:G195),"")</f>
        <v/>
      </c>
      <c r="I195" s="32" t="s">
        <v>15</v>
      </c>
      <c r="J195" s="41"/>
      <c r="K195" s="41"/>
      <c r="L195" s="42" t="s">
        <v>15</v>
      </c>
      <c r="M195" s="35" t="str">
        <f aca="false">IF(TYPE(I195)=2,"",SUM(J195,-I195)+SUM(L195,-K195))</f>
        <v/>
      </c>
      <c r="N195" s="36" t="str">
        <f aca="false">IF(WEEKDAY(B195,11)=7,SUM(M189:M195),"")</f>
        <v/>
      </c>
      <c r="O195" s="45" t="n">
        <v>21.75</v>
      </c>
      <c r="P195" s="46" t="n">
        <v>24</v>
      </c>
      <c r="Q195" s="46" t="n">
        <v>0</v>
      </c>
      <c r="R195" s="47" t="n">
        <v>7.25</v>
      </c>
      <c r="S195" s="43" t="n">
        <f aca="false">IF(TYPE(O195)=2,"",SUM(P195,-O195)+SUM(R195,-Q195))</f>
        <v>9.5</v>
      </c>
      <c r="T195" s="44" t="str">
        <f aca="false">IF(WEEKDAY($B195,11)=7,SUM(S189:S195),"")</f>
        <v/>
      </c>
      <c r="U195" s="32" t="s">
        <v>15</v>
      </c>
      <c r="V195" s="41"/>
      <c r="W195" s="41"/>
      <c r="X195" s="42" t="s">
        <v>15</v>
      </c>
      <c r="Y195" s="43" t="str">
        <f aca="false">IF(TYPE(U195)=2,"",SUM(V195,-U195)+SUM(X195,-W195))</f>
        <v/>
      </c>
      <c r="Z195" s="44" t="str">
        <f aca="false">IF(WEEKDAY($B195,11)=7,SUM(Y189:Y195),"")</f>
        <v/>
      </c>
      <c r="AA195" s="32" t="s">
        <v>15</v>
      </c>
      <c r="AB195" s="41"/>
      <c r="AC195" s="41"/>
      <c r="AD195" s="42" t="s">
        <v>15</v>
      </c>
      <c r="AE195" s="43" t="str">
        <f aca="false">IF(TYPE(AA195)=2,"",SUM(AB195,-AA195)+SUM(AD195,-AC195))</f>
        <v/>
      </c>
      <c r="AF195" s="44" t="str">
        <f aca="false">IF(WEEKDAY($B195,11)=7,SUM(AE189:AE195),"")</f>
        <v/>
      </c>
      <c r="AH195" s="28" t="n">
        <f aca="false">COUNTIF(C195:AD195,"21,75")</f>
        <v>2</v>
      </c>
    </row>
    <row r="196" customFormat="false" ht="13.8" hidden="false" customHeight="false" outlineLevel="0" collapsed="false">
      <c r="A196" s="30"/>
      <c r="B196" s="93" t="n">
        <v>44023</v>
      </c>
      <c r="C196" s="49" t="n">
        <v>21.75</v>
      </c>
      <c r="D196" s="83" t="n">
        <v>24</v>
      </c>
      <c r="E196" s="83" t="n">
        <v>0</v>
      </c>
      <c r="F196" s="39" t="n">
        <v>7.25</v>
      </c>
      <c r="G196" s="35" t="n">
        <f aca="false">IF(TYPE(C196)=2,"",SUM(D196,-C196)+SUM(F196,-E196))</f>
        <v>9.5</v>
      </c>
      <c r="H196" s="36" t="str">
        <f aca="false">IF(WEEKDAY(B196,11)=7,SUM(G190:G196),"")</f>
        <v/>
      </c>
      <c r="I196" s="32" t="s">
        <v>14</v>
      </c>
      <c r="J196" s="41"/>
      <c r="K196" s="41"/>
      <c r="L196" s="42" t="s">
        <v>14</v>
      </c>
      <c r="M196" s="35" t="str">
        <f aca="false">IF(TYPE(I196)=2,"",SUM(J196,-I196)+SUM(L196,-K196))</f>
        <v/>
      </c>
      <c r="N196" s="36" t="str">
        <f aca="false">IF(WEEKDAY(B196,11)=7,SUM(M190:M196),"")</f>
        <v/>
      </c>
      <c r="O196" s="45" t="n">
        <v>21.75</v>
      </c>
      <c r="P196" s="46" t="n">
        <v>24</v>
      </c>
      <c r="Q196" s="46" t="n">
        <v>0</v>
      </c>
      <c r="R196" s="47" t="n">
        <v>7.25</v>
      </c>
      <c r="S196" s="43" t="n">
        <f aca="false">IF(TYPE(O196)=2,"",SUM(P196,-O196)+SUM(R196,-Q196))</f>
        <v>9.5</v>
      </c>
      <c r="T196" s="44" t="str">
        <f aca="false">IF(WEEKDAY($B196,11)=7,SUM(S190:S196),"")</f>
        <v/>
      </c>
      <c r="U196" s="32" t="s">
        <v>14</v>
      </c>
      <c r="V196" s="41"/>
      <c r="W196" s="41"/>
      <c r="X196" s="42" t="s">
        <v>14</v>
      </c>
      <c r="Y196" s="43" t="str">
        <f aca="false">IF(TYPE(U196)=2,"",SUM(V196,-U196)+SUM(X196,-W196))</f>
        <v/>
      </c>
      <c r="Z196" s="44" t="str">
        <f aca="false">IF(WEEKDAY($B196,11)=7,SUM(Y190:Y196),"")</f>
        <v/>
      </c>
      <c r="AA196" s="32" t="s">
        <v>14</v>
      </c>
      <c r="AB196" s="41"/>
      <c r="AC196" s="41"/>
      <c r="AD196" s="42" t="s">
        <v>14</v>
      </c>
      <c r="AE196" s="43" t="str">
        <f aca="false">IF(TYPE(AA196)=2,"",SUM(AB196,-AA196)+SUM(AD196,-AC196))</f>
        <v/>
      </c>
      <c r="AF196" s="44" t="str">
        <f aca="false">IF(WEEKDAY($B196,11)=7,SUM(AE190:AE196),"")</f>
        <v/>
      </c>
      <c r="AH196" s="28" t="n">
        <f aca="false">COUNTIF(C196:AD196,"21,75")</f>
        <v>2</v>
      </c>
    </row>
    <row r="197" customFormat="false" ht="13.8" hidden="false" customHeight="false" outlineLevel="0" collapsed="false">
      <c r="A197" s="30"/>
      <c r="B197" s="88" t="n">
        <v>44024</v>
      </c>
      <c r="C197" s="55" t="n">
        <v>21.75</v>
      </c>
      <c r="D197" s="86" t="n">
        <v>24</v>
      </c>
      <c r="E197" s="86" t="n">
        <v>0</v>
      </c>
      <c r="F197" s="81" t="n">
        <v>7.25</v>
      </c>
      <c r="G197" s="58" t="n">
        <f aca="false">IF(TYPE(C197)=2,"",SUM(D197,-C197)+SUM(F197,-E197))</f>
        <v>9.5</v>
      </c>
      <c r="H197" s="59" t="n">
        <f aca="false">IF(WEEKDAY(B197,11)=7,SUM(G191:G197),"")</f>
        <v>47.5</v>
      </c>
      <c r="I197" s="66" t="s">
        <v>16</v>
      </c>
      <c r="J197" s="63"/>
      <c r="K197" s="63"/>
      <c r="L197" s="62" t="s">
        <v>16</v>
      </c>
      <c r="M197" s="58" t="str">
        <f aca="false">IF(TYPE(I197)=2,"",SUM(J197,-I197)+SUM(L197,-K197))</f>
        <v/>
      </c>
      <c r="N197" s="59" t="n">
        <f aca="false">IF(WEEKDAY(B197,11)=7,SUM(M191:M197),"")</f>
        <v>19</v>
      </c>
      <c r="O197" s="67" t="n">
        <v>21.75</v>
      </c>
      <c r="P197" s="68" t="n">
        <v>24</v>
      </c>
      <c r="Q197" s="68" t="n">
        <v>0</v>
      </c>
      <c r="R197" s="69" t="n">
        <v>7.25</v>
      </c>
      <c r="S197" s="64" t="n">
        <f aca="false">IF(TYPE(O197)=2,"",SUM(P197,-O197)+SUM(R197,-Q197))</f>
        <v>9.5</v>
      </c>
      <c r="T197" s="65" t="n">
        <f aca="false">IF(WEEKDAY($B197,11)=7,SUM(S191:S197),"")</f>
        <v>38</v>
      </c>
      <c r="U197" s="66" t="s">
        <v>16</v>
      </c>
      <c r="V197" s="63"/>
      <c r="W197" s="63"/>
      <c r="X197" s="62" t="s">
        <v>16</v>
      </c>
      <c r="Y197" s="64" t="str">
        <f aca="false">IF(TYPE(U197)=2,"",SUM(V197,-U197)+SUM(X197,-W197))</f>
        <v/>
      </c>
      <c r="Z197" s="65" t="n">
        <f aca="false">IF(WEEKDAY($B197,11)=7,SUM(Y191:Y197),"")</f>
        <v>0</v>
      </c>
      <c r="AA197" s="66" t="s">
        <v>16</v>
      </c>
      <c r="AB197" s="63"/>
      <c r="AC197" s="63"/>
      <c r="AD197" s="62" t="s">
        <v>16</v>
      </c>
      <c r="AE197" s="64" t="str">
        <f aca="false">IF(TYPE(AA197)=2,"",SUM(AB197,-AA197)+SUM(AD197,-AC197))</f>
        <v/>
      </c>
      <c r="AF197" s="65" t="n">
        <f aca="false">IF(WEEKDAY($B197,11)=7,SUM(AE191:AE197),"")</f>
        <v>28.5</v>
      </c>
      <c r="AH197" s="28" t="n">
        <f aca="false">COUNTIF(C197:AD197,"21,75")</f>
        <v>2</v>
      </c>
    </row>
    <row r="198" customFormat="false" ht="13.8" hidden="false" customHeight="false" outlineLevel="0" collapsed="false">
      <c r="A198" s="30"/>
      <c r="B198" s="92" t="n">
        <v>44025</v>
      </c>
      <c r="C198" s="70" t="s">
        <v>15</v>
      </c>
      <c r="D198" s="82"/>
      <c r="E198" s="82"/>
      <c r="F198" s="20" t="s">
        <v>15</v>
      </c>
      <c r="G198" s="16" t="str">
        <f aca="false">IF(TYPE(C198)=2,"",SUM(D198,-C198)+SUM(F198,-E198))</f>
        <v/>
      </c>
      <c r="H198" s="17" t="str">
        <f aca="false">IF(WEEKDAY(B198,11)=7,SUM(G192:G198),"")</f>
        <v/>
      </c>
      <c r="I198" s="13" t="n">
        <v>21.75</v>
      </c>
      <c r="J198" s="26" t="n">
        <v>24</v>
      </c>
      <c r="K198" s="26" t="n">
        <v>0</v>
      </c>
      <c r="L198" s="27" t="n">
        <v>7.25</v>
      </c>
      <c r="M198" s="16" t="n">
        <f aca="false">IF(TYPE(I198)=2,"",SUM(J198,-I198)+SUM(L198,-K198))</f>
        <v>9.5</v>
      </c>
      <c r="N198" s="17" t="str">
        <f aca="false">IF(WEEKDAY(B198,11)=7,SUM(M192:M198),"")</f>
        <v/>
      </c>
      <c r="O198" s="13" t="s">
        <v>15</v>
      </c>
      <c r="P198" s="26"/>
      <c r="Q198" s="26"/>
      <c r="R198" s="27" t="s">
        <v>15</v>
      </c>
      <c r="S198" s="24" t="str">
        <f aca="false">IF(TYPE(O198)=2,"",SUM(P198,-O198)+SUM(R198,-Q198))</f>
        <v/>
      </c>
      <c r="T198" s="25" t="str">
        <f aca="false">IF(WEEKDAY($B198,11)=7,SUM(S192:S198),"")</f>
        <v/>
      </c>
      <c r="U198" s="73" t="n">
        <v>21.75</v>
      </c>
      <c r="V198" s="22" t="n">
        <v>24</v>
      </c>
      <c r="W198" s="22" t="n">
        <v>0</v>
      </c>
      <c r="X198" s="23" t="n">
        <v>7.25</v>
      </c>
      <c r="Y198" s="24" t="n">
        <f aca="false">IF(TYPE(U198)=2,"",SUM(V198,-U198)+SUM(X198,-W198))</f>
        <v>9.5</v>
      </c>
      <c r="Z198" s="25" t="str">
        <f aca="false">IF(WEEKDAY($B198,11)=7,SUM(Y192:Y198),"")</f>
        <v/>
      </c>
      <c r="AA198" s="13" t="s">
        <v>15</v>
      </c>
      <c r="AB198" s="26"/>
      <c r="AC198" s="26"/>
      <c r="AD198" s="27" t="s">
        <v>15</v>
      </c>
      <c r="AE198" s="24" t="str">
        <f aca="false">IF(TYPE(AA198)=2,"",SUM(AB198,-AA198)+SUM(AD198,-AC198))</f>
        <v/>
      </c>
      <c r="AF198" s="25" t="str">
        <f aca="false">IF(WEEKDAY($B198,11)=7,SUM(AE192:AE198),"")</f>
        <v/>
      </c>
      <c r="AH198" s="28" t="n">
        <f aca="false">COUNTIF(C198:AD198,"21,75")</f>
        <v>2</v>
      </c>
    </row>
    <row r="199" customFormat="false" ht="13.8" hidden="false" customHeight="false" outlineLevel="0" collapsed="false">
      <c r="A199" s="30"/>
      <c r="B199" s="93" t="n">
        <v>44026</v>
      </c>
      <c r="C199" s="49" t="s">
        <v>15</v>
      </c>
      <c r="D199" s="83"/>
      <c r="E199" s="83"/>
      <c r="F199" s="39" t="s">
        <v>15</v>
      </c>
      <c r="G199" s="35" t="str">
        <f aca="false">IF(TYPE(C199)=2,"",SUM(D199,-C199)+SUM(F199,-E199))</f>
        <v/>
      </c>
      <c r="H199" s="36" t="str">
        <f aca="false">IF(WEEKDAY(B199,11)=7,SUM(G193:G199),"")</f>
        <v/>
      </c>
      <c r="I199" s="32" t="n">
        <v>21.75</v>
      </c>
      <c r="J199" s="41" t="n">
        <v>24</v>
      </c>
      <c r="K199" s="41" t="n">
        <v>0</v>
      </c>
      <c r="L199" s="42" t="n">
        <v>7.25</v>
      </c>
      <c r="M199" s="35" t="n">
        <f aca="false">IF(TYPE(I199)=2,"",SUM(J199,-I199)+SUM(L199,-K199))</f>
        <v>9.5</v>
      </c>
      <c r="N199" s="36" t="str">
        <f aca="false">IF(WEEKDAY(B199,11)=7,SUM(M193:M199),"")</f>
        <v/>
      </c>
      <c r="O199" s="32" t="s">
        <v>15</v>
      </c>
      <c r="P199" s="41"/>
      <c r="Q199" s="41"/>
      <c r="R199" s="42" t="s">
        <v>15</v>
      </c>
      <c r="S199" s="43" t="str">
        <f aca="false">IF(TYPE(O199)=2,"",SUM(P199,-O199)+SUM(R199,-Q199))</f>
        <v/>
      </c>
      <c r="T199" s="44" t="str">
        <f aca="false">IF(WEEKDAY($B199,11)=7,SUM(S193:S199),"")</f>
        <v/>
      </c>
      <c r="U199" s="45" t="n">
        <v>21.75</v>
      </c>
      <c r="V199" s="46" t="n">
        <v>24</v>
      </c>
      <c r="W199" s="46" t="n">
        <v>0</v>
      </c>
      <c r="X199" s="47" t="n">
        <v>7.25</v>
      </c>
      <c r="Y199" s="43" t="n">
        <f aca="false">IF(TYPE(U199)=2,"",SUM(V199,-U199)+SUM(X199,-W199))</f>
        <v>9.5</v>
      </c>
      <c r="Z199" s="44" t="str">
        <f aca="false">IF(WEEKDAY($B199,11)=7,SUM(Y193:Y199),"")</f>
        <v/>
      </c>
      <c r="AA199" s="32" t="s">
        <v>15</v>
      </c>
      <c r="AB199" s="41"/>
      <c r="AC199" s="41"/>
      <c r="AD199" s="42" t="s">
        <v>15</v>
      </c>
      <c r="AE199" s="43" t="str">
        <f aca="false">IF(TYPE(AA199)=2,"",SUM(AB199,-AA199)+SUM(AD199,-AC199))</f>
        <v/>
      </c>
      <c r="AF199" s="44" t="str">
        <f aca="false">IF(WEEKDAY($B199,11)=7,SUM(AE193:AE199),"")</f>
        <v/>
      </c>
      <c r="AH199" s="28" t="n">
        <f aca="false">COUNTIF(C199:AD199,"21,75")</f>
        <v>2</v>
      </c>
    </row>
    <row r="200" customFormat="false" ht="13.8" hidden="false" customHeight="false" outlineLevel="0" collapsed="false">
      <c r="A200" s="30"/>
      <c r="B200" s="93" t="n">
        <v>44027</v>
      </c>
      <c r="C200" s="32" t="n">
        <v>21.75</v>
      </c>
      <c r="D200" s="41" t="n">
        <v>24</v>
      </c>
      <c r="E200" s="41" t="n">
        <v>0</v>
      </c>
      <c r="F200" s="42" t="n">
        <v>7.25</v>
      </c>
      <c r="G200" s="35" t="n">
        <f aca="false">IF(TYPE(C200)=2,"",SUM(D200,-C200)+SUM(F200,-E200))</f>
        <v>9.5</v>
      </c>
      <c r="H200" s="36" t="str">
        <f aca="false">IF(WEEKDAY(B200,11)=7,SUM(G194:G200),"")</f>
        <v/>
      </c>
      <c r="I200" s="49" t="s">
        <v>15</v>
      </c>
      <c r="J200" s="83"/>
      <c r="K200" s="83"/>
      <c r="L200" s="39" t="s">
        <v>15</v>
      </c>
      <c r="M200" s="35" t="str">
        <f aca="false">IF(TYPE(I200)=2,"",SUM(J200,-I200)+SUM(L200,-K200))</f>
        <v/>
      </c>
      <c r="N200" s="36" t="str">
        <f aca="false">IF(WEEKDAY(B200,11)=7,SUM(M194:M200),"")</f>
        <v/>
      </c>
      <c r="O200" s="32" t="s">
        <v>15</v>
      </c>
      <c r="P200" s="41"/>
      <c r="Q200" s="41"/>
      <c r="R200" s="42" t="s">
        <v>15</v>
      </c>
      <c r="S200" s="43" t="str">
        <f aca="false">IF(TYPE(O200)=2,"",SUM(P200,-O200)+SUM(R200,-Q200))</f>
        <v/>
      </c>
      <c r="T200" s="44" t="str">
        <f aca="false">IF(WEEKDAY($B200,11)=7,SUM(S194:S200),"")</f>
        <v/>
      </c>
      <c r="U200" s="45" t="n">
        <v>21.75</v>
      </c>
      <c r="V200" s="46" t="n">
        <v>24</v>
      </c>
      <c r="W200" s="46" t="n">
        <v>0</v>
      </c>
      <c r="X200" s="47" t="n">
        <v>7.25</v>
      </c>
      <c r="Y200" s="43" t="n">
        <f aca="false">IF(TYPE(U200)=2,"",SUM(V200,-U200)+SUM(X200,-W200))</f>
        <v>9.5</v>
      </c>
      <c r="Z200" s="44" t="str">
        <f aca="false">IF(WEEKDAY($B200,11)=7,SUM(Y194:Y200),"")</f>
        <v/>
      </c>
      <c r="AA200" s="32" t="s">
        <v>14</v>
      </c>
      <c r="AB200" s="41"/>
      <c r="AC200" s="41"/>
      <c r="AD200" s="42" t="s">
        <v>14</v>
      </c>
      <c r="AE200" s="43" t="str">
        <f aca="false">IF(TYPE(AA200)=2,"",SUM(AB200,-AA200)+SUM(AD200,-AC200))</f>
        <v/>
      </c>
      <c r="AF200" s="44" t="str">
        <f aca="false">IF(WEEKDAY($B200,11)=7,SUM(AE194:AE200),"")</f>
        <v/>
      </c>
      <c r="AH200" s="28" t="n">
        <f aca="false">COUNTIF(C200:AD200,"21,75")</f>
        <v>2</v>
      </c>
    </row>
    <row r="201" customFormat="false" ht="13.8" hidden="false" customHeight="false" outlineLevel="0" collapsed="false">
      <c r="A201" s="30"/>
      <c r="B201" s="93" t="n">
        <v>44028</v>
      </c>
      <c r="C201" s="32" t="n">
        <v>21.75</v>
      </c>
      <c r="D201" s="41" t="n">
        <v>24</v>
      </c>
      <c r="E201" s="41" t="n">
        <v>0</v>
      </c>
      <c r="F201" s="42" t="n">
        <v>7.25</v>
      </c>
      <c r="G201" s="35" t="n">
        <f aca="false">IF(TYPE(C201)=2,"",SUM(D201,-C201)+SUM(F201,-E201))</f>
        <v>9.5</v>
      </c>
      <c r="H201" s="36" t="str">
        <f aca="false">IF(WEEKDAY(B201,11)=7,SUM(G195:G201),"")</f>
        <v/>
      </c>
      <c r="I201" s="49" t="s">
        <v>14</v>
      </c>
      <c r="J201" s="83"/>
      <c r="K201" s="83"/>
      <c r="L201" s="39" t="s">
        <v>14</v>
      </c>
      <c r="M201" s="35" t="str">
        <f aca="false">IF(TYPE(I201)=2,"",SUM(J201,-I201)+SUM(L201,-K201))</f>
        <v/>
      </c>
      <c r="N201" s="36" t="str">
        <f aca="false">IF(WEEKDAY(B201,11)=7,SUM(M195:M201),"")</f>
        <v/>
      </c>
      <c r="O201" s="45" t="n">
        <v>21.75</v>
      </c>
      <c r="P201" s="46" t="n">
        <v>24</v>
      </c>
      <c r="Q201" s="46" t="n">
        <v>0</v>
      </c>
      <c r="R201" s="47" t="n">
        <v>7.25</v>
      </c>
      <c r="S201" s="43" t="n">
        <f aca="false">IF(TYPE(O201)=2,"",SUM(P201,-O201)+SUM(R201,-Q201))</f>
        <v>9.5</v>
      </c>
      <c r="T201" s="44" t="str">
        <f aca="false">IF(WEEKDAY($B201,11)=7,SUM(S195:S201),"")</f>
        <v/>
      </c>
      <c r="U201" s="32" t="s">
        <v>15</v>
      </c>
      <c r="V201" s="41"/>
      <c r="W201" s="41"/>
      <c r="X201" s="42" t="s">
        <v>15</v>
      </c>
      <c r="Y201" s="43" t="str">
        <f aca="false">IF(TYPE(U201)=2,"",SUM(V201,-U201)+SUM(X201,-W201))</f>
        <v/>
      </c>
      <c r="Z201" s="44" t="str">
        <f aca="false">IF(WEEKDAY($B201,11)=7,SUM(Y195:Y201),"")</f>
        <v/>
      </c>
      <c r="AA201" s="32" t="s">
        <v>16</v>
      </c>
      <c r="AB201" s="41"/>
      <c r="AC201" s="41"/>
      <c r="AD201" s="42" t="s">
        <v>16</v>
      </c>
      <c r="AE201" s="43" t="str">
        <f aca="false">IF(TYPE(AA201)=2,"",SUM(AB201,-AA201)+SUM(AD201,-AC201))</f>
        <v/>
      </c>
      <c r="AF201" s="44" t="str">
        <f aca="false">IF(WEEKDAY($B201,11)=7,SUM(AE195:AE201),"")</f>
        <v/>
      </c>
      <c r="AH201" s="28" t="n">
        <f aca="false">COUNTIF(C201:AD201,"21,75")</f>
        <v>2</v>
      </c>
    </row>
    <row r="202" customFormat="false" ht="13.8" hidden="false" customHeight="false" outlineLevel="0" collapsed="false">
      <c r="A202" s="30"/>
      <c r="B202" s="93" t="n">
        <v>44029</v>
      </c>
      <c r="C202" s="49" t="s">
        <v>15</v>
      </c>
      <c r="D202" s="83"/>
      <c r="E202" s="83"/>
      <c r="F202" s="39" t="s">
        <v>15</v>
      </c>
      <c r="G202" s="35" t="str">
        <f aca="false">IF(TYPE(C202)=2,"",SUM(D202,-C202)+SUM(F202,-E202))</f>
        <v/>
      </c>
      <c r="H202" s="36" t="str">
        <f aca="false">IF(WEEKDAY(B202,11)=7,SUM(G196:G202),"")</f>
        <v/>
      </c>
      <c r="I202" s="32" t="s">
        <v>16</v>
      </c>
      <c r="J202" s="41"/>
      <c r="K202" s="41"/>
      <c r="L202" s="42" t="s">
        <v>16</v>
      </c>
      <c r="M202" s="35" t="str">
        <f aca="false">IF(TYPE(I202)=2,"",SUM(J202,-I202)+SUM(L202,-K202))</f>
        <v/>
      </c>
      <c r="N202" s="36" t="str">
        <f aca="false">IF(WEEKDAY(B202,11)=7,SUM(M196:M202),"")</f>
        <v/>
      </c>
      <c r="O202" s="45" t="n">
        <v>21.75</v>
      </c>
      <c r="P202" s="46" t="n">
        <v>24</v>
      </c>
      <c r="Q202" s="46" t="n">
        <v>0</v>
      </c>
      <c r="R202" s="47" t="n">
        <v>7.25</v>
      </c>
      <c r="S202" s="43" t="n">
        <f aca="false">IF(TYPE(O202)=2,"",SUM(P202,-O202)+SUM(R202,-Q202))</f>
        <v>9.5</v>
      </c>
      <c r="T202" s="44" t="str">
        <f aca="false">IF(WEEKDAY($B202,11)=7,SUM(S196:S202),"")</f>
        <v/>
      </c>
      <c r="U202" s="32" t="s">
        <v>19</v>
      </c>
      <c r="V202" s="41"/>
      <c r="W202" s="41"/>
      <c r="X202" s="42" t="s">
        <v>19</v>
      </c>
      <c r="Y202" s="43" t="str">
        <f aca="false">IF(TYPE(U202)=2,"",SUM(V202,-U202)+SUM(X202,-W202))</f>
        <v/>
      </c>
      <c r="Z202" s="44" t="str">
        <f aca="false">IF(WEEKDAY($B202,11)=7,SUM(Y196:Y202),"")</f>
        <v/>
      </c>
      <c r="AA202" s="45" t="n">
        <v>21.75</v>
      </c>
      <c r="AB202" s="46" t="n">
        <v>24</v>
      </c>
      <c r="AC202" s="46" t="n">
        <v>0</v>
      </c>
      <c r="AD202" s="47" t="n">
        <v>7.25</v>
      </c>
      <c r="AE202" s="43" t="n">
        <f aca="false">IF(TYPE(AA202)=2,"",SUM(AB202,-AA202)+SUM(AD202,-AC202))</f>
        <v>9.5</v>
      </c>
      <c r="AF202" s="44" t="str">
        <f aca="false">IF(WEEKDAY($B202,11)=7,SUM(AE196:AE202),"")</f>
        <v/>
      </c>
      <c r="AH202" s="28" t="n">
        <f aca="false">COUNTIF(C202:AD202,"21,75")</f>
        <v>2</v>
      </c>
    </row>
    <row r="203" customFormat="false" ht="13.8" hidden="false" customHeight="false" outlineLevel="0" collapsed="false">
      <c r="A203" s="30"/>
      <c r="B203" s="93" t="n">
        <v>44030</v>
      </c>
      <c r="C203" s="49" t="s">
        <v>14</v>
      </c>
      <c r="D203" s="83"/>
      <c r="E203" s="83"/>
      <c r="F203" s="39" t="s">
        <v>14</v>
      </c>
      <c r="G203" s="35" t="str">
        <f aca="false">IF(TYPE(C203)=2,"",SUM(D203,-C203)+SUM(F203,-E203))</f>
        <v/>
      </c>
      <c r="H203" s="36" t="str">
        <f aca="false">IF(WEEKDAY(B203,11)=7,SUM(G197:G203),"")</f>
        <v/>
      </c>
      <c r="I203" s="32" t="n">
        <v>21.75</v>
      </c>
      <c r="J203" s="41" t="n">
        <v>24</v>
      </c>
      <c r="K203" s="41" t="n">
        <v>0</v>
      </c>
      <c r="L203" s="42" t="n">
        <v>7.25</v>
      </c>
      <c r="M203" s="35" t="n">
        <f aca="false">IF(TYPE(I203)=2,"",SUM(J203,-I203)+SUM(L203,-K203))</f>
        <v>9.5</v>
      </c>
      <c r="N203" s="36" t="str">
        <f aca="false">IF(WEEKDAY(B203,11)=7,SUM(M197:M203),"")</f>
        <v/>
      </c>
      <c r="O203" s="32" t="s">
        <v>14</v>
      </c>
      <c r="P203" s="41"/>
      <c r="Q203" s="41"/>
      <c r="R203" s="42" t="s">
        <v>14</v>
      </c>
      <c r="S203" s="43" t="str">
        <f aca="false">IF(TYPE(O203)=2,"",SUM(P203,-O203)+SUM(R203,-Q203))</f>
        <v/>
      </c>
      <c r="T203" s="44" t="str">
        <f aca="false">IF(WEEKDAY($B203,11)=7,SUM(S197:S203),"")</f>
        <v/>
      </c>
      <c r="U203" s="32" t="s">
        <v>14</v>
      </c>
      <c r="V203" s="41"/>
      <c r="W203" s="41"/>
      <c r="X203" s="42" t="s">
        <v>14</v>
      </c>
      <c r="Y203" s="43" t="str">
        <f aca="false">IF(TYPE(U203)=2,"",SUM(V203,-U203)+SUM(X203,-W203))</f>
        <v/>
      </c>
      <c r="Z203" s="44" t="str">
        <f aca="false">IF(WEEKDAY($B203,11)=7,SUM(Y197:Y203),"")</f>
        <v/>
      </c>
      <c r="AA203" s="45" t="n">
        <v>21.75</v>
      </c>
      <c r="AB203" s="46" t="n">
        <v>24</v>
      </c>
      <c r="AC203" s="46" t="n">
        <v>0</v>
      </c>
      <c r="AD203" s="47" t="n">
        <v>7.25</v>
      </c>
      <c r="AE203" s="43" t="n">
        <f aca="false">IF(TYPE(AA203)=2,"",SUM(AB203,-AA203)+SUM(AD203,-AC203))</f>
        <v>9.5</v>
      </c>
      <c r="AF203" s="44" t="str">
        <f aca="false">IF(WEEKDAY($B203,11)=7,SUM(AE197:AE203),"")</f>
        <v/>
      </c>
      <c r="AH203" s="28" t="n">
        <f aca="false">COUNTIF(C203:AD203,"21,75")</f>
        <v>2</v>
      </c>
    </row>
    <row r="204" customFormat="false" ht="13.8" hidden="false" customHeight="false" outlineLevel="0" collapsed="false">
      <c r="A204" s="30"/>
      <c r="B204" s="88" t="n">
        <v>44031</v>
      </c>
      <c r="C204" s="55" t="s">
        <v>16</v>
      </c>
      <c r="D204" s="86"/>
      <c r="E204" s="86"/>
      <c r="F204" s="81" t="s">
        <v>16</v>
      </c>
      <c r="G204" s="58" t="str">
        <f aca="false">IF(TYPE(C204)=2,"",SUM(D204,-C204)+SUM(F204,-E204))</f>
        <v/>
      </c>
      <c r="H204" s="59" t="n">
        <f aca="false">IF(WEEKDAY(B204,11)=7,SUM(G198:G204),"")</f>
        <v>19</v>
      </c>
      <c r="I204" s="66" t="n">
        <v>21.75</v>
      </c>
      <c r="J204" s="63" t="n">
        <v>24</v>
      </c>
      <c r="K204" s="63" t="n">
        <v>0</v>
      </c>
      <c r="L204" s="62" t="n">
        <v>7.25</v>
      </c>
      <c r="M204" s="58" t="n">
        <f aca="false">IF(TYPE(I204)=2,"",SUM(J204,-I204)+SUM(L204,-K204))</f>
        <v>9.5</v>
      </c>
      <c r="N204" s="59" t="n">
        <f aca="false">IF(WEEKDAY(B204,11)=7,SUM(M198:M204),"")</f>
        <v>38</v>
      </c>
      <c r="O204" s="66" t="s">
        <v>16</v>
      </c>
      <c r="P204" s="63"/>
      <c r="Q204" s="63"/>
      <c r="R204" s="62" t="s">
        <v>16</v>
      </c>
      <c r="S204" s="64" t="str">
        <f aca="false">IF(TYPE(O204)=2,"",SUM(P204,-O204)+SUM(R204,-Q204))</f>
        <v/>
      </c>
      <c r="T204" s="65" t="n">
        <f aca="false">IF(WEEKDAY($B204,11)=7,SUM(S198:S204),"")</f>
        <v>19</v>
      </c>
      <c r="U204" s="66" t="s">
        <v>16</v>
      </c>
      <c r="V204" s="63"/>
      <c r="W204" s="63"/>
      <c r="X204" s="62" t="s">
        <v>16</v>
      </c>
      <c r="Y204" s="64" t="str">
        <f aca="false">IF(TYPE(U204)=2,"",SUM(V204,-U204)+SUM(X204,-W204))</f>
        <v/>
      </c>
      <c r="Z204" s="65" t="n">
        <f aca="false">IF(WEEKDAY($B204,11)=7,SUM(Y198:Y204),"")</f>
        <v>28.5</v>
      </c>
      <c r="AA204" s="67" t="n">
        <v>21.75</v>
      </c>
      <c r="AB204" s="68" t="n">
        <v>24</v>
      </c>
      <c r="AC204" s="68" t="n">
        <v>0</v>
      </c>
      <c r="AD204" s="69" t="n">
        <v>7.25</v>
      </c>
      <c r="AE204" s="64" t="n">
        <f aca="false">IF(TYPE(AA204)=2,"",SUM(AB204,-AA204)+SUM(AD204,-AC204))</f>
        <v>9.5</v>
      </c>
      <c r="AF204" s="65" t="n">
        <f aca="false">IF(WEEKDAY($B204,11)=7,SUM(AE198:AE204),"")</f>
        <v>28.5</v>
      </c>
      <c r="AH204" s="28" t="n">
        <f aca="false">COUNTIF(C204:AD204,"21,75")</f>
        <v>2</v>
      </c>
    </row>
    <row r="205" customFormat="false" ht="13.8" hidden="false" customHeight="false" outlineLevel="0" collapsed="false">
      <c r="A205" s="30"/>
      <c r="B205" s="92" t="n">
        <v>44032</v>
      </c>
      <c r="C205" s="70" t="s">
        <v>19</v>
      </c>
      <c r="D205" s="82"/>
      <c r="E205" s="82"/>
      <c r="F205" s="20" t="s">
        <v>19</v>
      </c>
      <c r="G205" s="16" t="str">
        <f aca="false">IF(TYPE(C205)=2,"",SUM(D205,-C205)+SUM(F205,-E205))</f>
        <v/>
      </c>
      <c r="H205" s="17" t="str">
        <f aca="false">IF(WEEKDAY(B205,11)=7,SUM(G199:G205),"")</f>
        <v/>
      </c>
      <c r="I205" s="13" t="n">
        <v>21.75</v>
      </c>
      <c r="J205" s="26" t="n">
        <v>24</v>
      </c>
      <c r="K205" s="26" t="n">
        <v>0</v>
      </c>
      <c r="L205" s="27" t="n">
        <v>7.25</v>
      </c>
      <c r="M205" s="16" t="n">
        <f aca="false">IF(TYPE(I205)=2,"",SUM(J205,-I205)+SUM(L205,-K205))</f>
        <v>9.5</v>
      </c>
      <c r="N205" s="17" t="str">
        <f aca="false">IF(WEEKDAY(B205,11)=7,SUM(M199:M205),"")</f>
        <v/>
      </c>
      <c r="O205" s="13" t="s">
        <v>19</v>
      </c>
      <c r="P205" s="26"/>
      <c r="Q205" s="26"/>
      <c r="R205" s="27" t="s">
        <v>19</v>
      </c>
      <c r="S205" s="24" t="str">
        <f aca="false">IF(TYPE(O205)=2,"",SUM(P205,-O205)+SUM(R205,-Q205))</f>
        <v/>
      </c>
      <c r="T205" s="25" t="str">
        <f aca="false">IF(WEEKDAY($B205,11)=7,SUM(S199:S205),"")</f>
        <v/>
      </c>
      <c r="U205" s="73" t="n">
        <v>21.75</v>
      </c>
      <c r="V205" s="22" t="n">
        <v>24</v>
      </c>
      <c r="W205" s="22" t="n">
        <v>0</v>
      </c>
      <c r="X205" s="23" t="n">
        <v>7.25</v>
      </c>
      <c r="Y205" s="24" t="n">
        <f aca="false">IF(TYPE(U205)=2,"",SUM(V205,-U205)+SUM(X205,-W205))</f>
        <v>9.5</v>
      </c>
      <c r="Z205" s="25" t="str">
        <f aca="false">IF(WEEKDAY($B205,11)=7,SUM(Y199:Y205),"")</f>
        <v/>
      </c>
      <c r="AA205" s="13" t="s">
        <v>19</v>
      </c>
      <c r="AB205" s="26"/>
      <c r="AC205" s="26"/>
      <c r="AD205" s="27" t="s">
        <v>19</v>
      </c>
      <c r="AE205" s="24" t="str">
        <f aca="false">IF(TYPE(AA205)=2,"",SUM(AB205,-AA205)+SUM(AD205,-AC205))</f>
        <v/>
      </c>
      <c r="AF205" s="25" t="str">
        <f aca="false">IF(WEEKDAY($B205,11)=7,SUM(AE199:AE205),"")</f>
        <v/>
      </c>
      <c r="AH205" s="28" t="n">
        <f aca="false">COUNTIF(C205:AD205,"21,75")</f>
        <v>2</v>
      </c>
    </row>
    <row r="206" customFormat="false" ht="13.8" hidden="false" customHeight="false" outlineLevel="0" collapsed="false">
      <c r="A206" s="30"/>
      <c r="B206" s="93" t="n">
        <v>44033</v>
      </c>
      <c r="C206" s="49" t="n">
        <v>21.75</v>
      </c>
      <c r="D206" s="83" t="n">
        <v>24</v>
      </c>
      <c r="E206" s="83" t="n">
        <v>0</v>
      </c>
      <c r="F206" s="39" t="n">
        <v>7.25</v>
      </c>
      <c r="G206" s="35" t="n">
        <f aca="false">IF(TYPE(C206)=2,"",SUM(D206,-C206)+SUM(F206,-E206))</f>
        <v>9.5</v>
      </c>
      <c r="H206" s="36" t="str">
        <f aca="false">IF(WEEKDAY(B206,11)=7,SUM(G200:G206),"")</f>
        <v/>
      </c>
      <c r="I206" s="32" t="s">
        <v>19</v>
      </c>
      <c r="J206" s="41"/>
      <c r="K206" s="41"/>
      <c r="L206" s="42" t="s">
        <v>19</v>
      </c>
      <c r="M206" s="35" t="str">
        <f aca="false">IF(TYPE(I206)=2,"",SUM(J206,-I206)+SUM(L206,-K206))</f>
        <v/>
      </c>
      <c r="N206" s="36" t="str">
        <f aca="false">IF(WEEKDAY(B206,11)=7,SUM(M200:M206),"")</f>
        <v/>
      </c>
      <c r="O206" s="32" t="s">
        <v>15</v>
      </c>
      <c r="P206" s="41"/>
      <c r="Q206" s="41"/>
      <c r="R206" s="42" t="s">
        <v>15</v>
      </c>
      <c r="S206" s="43" t="str">
        <f aca="false">IF(TYPE(O206)=2,"",SUM(P206,-O206)+SUM(R206,-Q206))</f>
        <v/>
      </c>
      <c r="T206" s="44" t="str">
        <f aca="false">IF(WEEKDAY($B206,11)=7,SUM(S200:S206),"")</f>
        <v/>
      </c>
      <c r="U206" s="45" t="n">
        <v>21.75</v>
      </c>
      <c r="V206" s="46" t="n">
        <v>24</v>
      </c>
      <c r="W206" s="46" t="n">
        <v>0</v>
      </c>
      <c r="X206" s="47" t="n">
        <v>7.25</v>
      </c>
      <c r="Y206" s="43" t="n">
        <f aca="false">IF(TYPE(U206)=2,"",SUM(V206,-U206)+SUM(X206,-W206))</f>
        <v>9.5</v>
      </c>
      <c r="Z206" s="44" t="str">
        <f aca="false">IF(WEEKDAY($B206,11)=7,SUM(Y200:Y206),"")</f>
        <v/>
      </c>
      <c r="AA206" s="32" t="s">
        <v>15</v>
      </c>
      <c r="AB206" s="41"/>
      <c r="AC206" s="41"/>
      <c r="AD206" s="42" t="s">
        <v>15</v>
      </c>
      <c r="AE206" s="43" t="str">
        <f aca="false">IF(TYPE(AA206)=2,"",SUM(AB206,-AA206)+SUM(AD206,-AC206))</f>
        <v/>
      </c>
      <c r="AF206" s="44" t="str">
        <f aca="false">IF(WEEKDAY($B206,11)=7,SUM(AE200:AE206),"")</f>
        <v/>
      </c>
      <c r="AH206" s="28" t="n">
        <f aca="false">COUNTIF(C206:AD206,"21,75")</f>
        <v>2</v>
      </c>
    </row>
    <row r="207" customFormat="false" ht="13.8" hidden="false" customHeight="false" outlineLevel="0" collapsed="false">
      <c r="A207" s="30"/>
      <c r="B207" s="93" t="n">
        <v>44034</v>
      </c>
      <c r="C207" s="32" t="n">
        <v>21.75</v>
      </c>
      <c r="D207" s="41" t="n">
        <v>24</v>
      </c>
      <c r="E207" s="41" t="n">
        <v>0</v>
      </c>
      <c r="F207" s="42" t="n">
        <v>7.25</v>
      </c>
      <c r="G207" s="35" t="n">
        <f aca="false">IF(TYPE(C207)=2,"",SUM(D207,-C207)+SUM(F207,-E207))</f>
        <v>9.5</v>
      </c>
      <c r="H207" s="36" t="str">
        <f aca="false">IF(WEEKDAY(B207,11)=7,SUM(G201:G207),"")</f>
        <v/>
      </c>
      <c r="I207" s="49" t="s">
        <v>15</v>
      </c>
      <c r="J207" s="83"/>
      <c r="K207" s="83"/>
      <c r="L207" s="39" t="s">
        <v>15</v>
      </c>
      <c r="M207" s="35" t="str">
        <f aca="false">IF(TYPE(I207)=2,"",SUM(J207,-I207)+SUM(L207,-K207))</f>
        <v/>
      </c>
      <c r="N207" s="36" t="str">
        <f aca="false">IF(WEEKDAY(B207,11)=7,SUM(M201:M207),"")</f>
        <v/>
      </c>
      <c r="O207" s="32" t="s">
        <v>14</v>
      </c>
      <c r="P207" s="41"/>
      <c r="Q207" s="41"/>
      <c r="R207" s="42" t="s">
        <v>14</v>
      </c>
      <c r="S207" s="43" t="str">
        <f aca="false">IF(TYPE(O207)=2,"",SUM(P207,-O207)+SUM(R207,-Q207))</f>
        <v/>
      </c>
      <c r="T207" s="44" t="str">
        <f aca="false">IF(WEEKDAY($B207,11)=7,SUM(S201:S207),"")</f>
        <v/>
      </c>
      <c r="U207" s="32" t="s">
        <v>14</v>
      </c>
      <c r="V207" s="41"/>
      <c r="W207" s="41"/>
      <c r="X207" s="42" t="s">
        <v>14</v>
      </c>
      <c r="Y207" s="43" t="str">
        <f aca="false">IF(TYPE(U207)=2,"",SUM(V207,-U207)+SUM(X207,-W207))</f>
        <v/>
      </c>
      <c r="Z207" s="44" t="str">
        <f aca="false">IF(WEEKDAY($B207,11)=7,SUM(Y201:Y207),"")</f>
        <v/>
      </c>
      <c r="AA207" s="45" t="n">
        <v>21.75</v>
      </c>
      <c r="AB207" s="46" t="n">
        <v>24</v>
      </c>
      <c r="AC207" s="46" t="n">
        <v>0</v>
      </c>
      <c r="AD207" s="47" t="n">
        <v>7.25</v>
      </c>
      <c r="AE207" s="43" t="n">
        <f aca="false">IF(TYPE(AA207)=2,"",SUM(AB207,-AA207)+SUM(AD207,-AC207))</f>
        <v>9.5</v>
      </c>
      <c r="AF207" s="44" t="str">
        <f aca="false">IF(WEEKDAY($B207,11)=7,SUM(AE201:AE207),"")</f>
        <v/>
      </c>
      <c r="AH207" s="28" t="n">
        <f aca="false">COUNTIF(C207:AD207,"21,75")</f>
        <v>2</v>
      </c>
    </row>
    <row r="208" customFormat="false" ht="13.8" hidden="false" customHeight="false" outlineLevel="0" collapsed="false">
      <c r="A208" s="30"/>
      <c r="B208" s="93" t="n">
        <v>44035</v>
      </c>
      <c r="C208" s="32" t="n">
        <v>21.75</v>
      </c>
      <c r="D208" s="41" t="n">
        <v>24</v>
      </c>
      <c r="E208" s="41" t="n">
        <v>0</v>
      </c>
      <c r="F208" s="42" t="n">
        <v>7.25</v>
      </c>
      <c r="G208" s="35" t="n">
        <f aca="false">IF(TYPE(C208)=2,"",SUM(D208,-C208)+SUM(F208,-E208))</f>
        <v>9.5</v>
      </c>
      <c r="H208" s="36" t="str">
        <f aca="false">IF(WEEKDAY(B208,11)=7,SUM(G202:G208),"")</f>
        <v/>
      </c>
      <c r="I208" s="49" t="s">
        <v>15</v>
      </c>
      <c r="J208" s="83"/>
      <c r="K208" s="83"/>
      <c r="L208" s="39" t="s">
        <v>15</v>
      </c>
      <c r="M208" s="35" t="str">
        <f aca="false">IF(TYPE(I208)=2,"",SUM(J208,-I208)+SUM(L208,-K208))</f>
        <v/>
      </c>
      <c r="N208" s="36" t="str">
        <f aca="false">IF(WEEKDAY(B208,11)=7,SUM(M202:M208),"")</f>
        <v/>
      </c>
      <c r="O208" s="32" t="s">
        <v>16</v>
      </c>
      <c r="P208" s="41"/>
      <c r="Q208" s="41"/>
      <c r="R208" s="42" t="s">
        <v>16</v>
      </c>
      <c r="S208" s="43" t="str">
        <f aca="false">IF(TYPE(O208)=2,"",SUM(P208,-O208)+SUM(R208,-Q208))</f>
        <v/>
      </c>
      <c r="T208" s="44" t="str">
        <f aca="false">IF(WEEKDAY($B208,11)=7,SUM(S202:S208),"")</f>
        <v/>
      </c>
      <c r="U208" s="32" t="s">
        <v>16</v>
      </c>
      <c r="V208" s="41"/>
      <c r="W208" s="41"/>
      <c r="X208" s="42" t="s">
        <v>16</v>
      </c>
      <c r="Y208" s="43" t="str">
        <f aca="false">IF(TYPE(U208)=2,"",SUM(V208,-U208)+SUM(X208,-W208))</f>
        <v/>
      </c>
      <c r="Z208" s="44" t="str">
        <f aca="false">IF(WEEKDAY($B208,11)=7,SUM(Y202:Y208),"")</f>
        <v/>
      </c>
      <c r="AA208" s="45" t="n">
        <v>21.75</v>
      </c>
      <c r="AB208" s="46" t="n">
        <v>24</v>
      </c>
      <c r="AC208" s="46" t="n">
        <v>0</v>
      </c>
      <c r="AD208" s="47" t="n">
        <v>7.25</v>
      </c>
      <c r="AE208" s="43" t="n">
        <f aca="false">IF(TYPE(AA208)=2,"",SUM(AB208,-AA208)+SUM(AD208,-AC208))</f>
        <v>9.5</v>
      </c>
      <c r="AF208" s="44" t="str">
        <f aca="false">IF(WEEKDAY($B208,11)=7,SUM(AE202:AE208),"")</f>
        <v/>
      </c>
      <c r="AH208" s="28" t="n">
        <f aca="false">COUNTIF(C208:AD208,"21,75")</f>
        <v>2</v>
      </c>
    </row>
    <row r="209" customFormat="false" ht="13.8" hidden="false" customHeight="false" outlineLevel="0" collapsed="false">
      <c r="A209" s="30"/>
      <c r="B209" s="93" t="n">
        <v>44036</v>
      </c>
      <c r="C209" s="49" t="s">
        <v>15</v>
      </c>
      <c r="D209" s="83"/>
      <c r="E209" s="83"/>
      <c r="F209" s="39" t="s">
        <v>15</v>
      </c>
      <c r="G209" s="35" t="str">
        <f aca="false">IF(TYPE(C209)=2,"",SUM(D209,-C209)+SUM(F209,-E209))</f>
        <v/>
      </c>
      <c r="H209" s="36" t="str">
        <f aca="false">IF(WEEKDAY(B209,11)=7,SUM(G203:G209),"")</f>
        <v/>
      </c>
      <c r="I209" s="32" t="s">
        <v>15</v>
      </c>
      <c r="J209" s="41"/>
      <c r="K209" s="41"/>
      <c r="L209" s="42" t="s">
        <v>15</v>
      </c>
      <c r="M209" s="35" t="str">
        <f aca="false">IF(TYPE(I209)=2,"",SUM(J209,-I209)+SUM(L209,-K209))</f>
        <v/>
      </c>
      <c r="N209" s="36" t="str">
        <f aca="false">IF(WEEKDAY(B209,11)=7,SUM(M203:M209),"")</f>
        <v/>
      </c>
      <c r="O209" s="45" t="n">
        <v>21.75</v>
      </c>
      <c r="P209" s="46" t="n">
        <v>24</v>
      </c>
      <c r="Q209" s="46" t="n">
        <v>0</v>
      </c>
      <c r="R209" s="47" t="n">
        <v>7.25</v>
      </c>
      <c r="S209" s="43" t="n">
        <f aca="false">IF(TYPE(O209)=2,"",SUM(P209,-O209)+SUM(R209,-Q209))</f>
        <v>9.5</v>
      </c>
      <c r="T209" s="44" t="str">
        <f aca="false">IF(WEEKDAY($B209,11)=7,SUM(S203:S209),"")</f>
        <v/>
      </c>
      <c r="U209" s="45" t="n">
        <v>21.75</v>
      </c>
      <c r="V209" s="46" t="n">
        <v>24</v>
      </c>
      <c r="W209" s="46" t="n">
        <v>0</v>
      </c>
      <c r="X209" s="47" t="n">
        <v>7.25</v>
      </c>
      <c r="Y209" s="43" t="n">
        <f aca="false">IF(TYPE(U209)=2,"",SUM(V209,-U209)+SUM(X209,-W209))</f>
        <v>9.5</v>
      </c>
      <c r="Z209" s="44" t="str">
        <f aca="false">IF(WEEKDAY($B209,11)=7,SUM(Y203:Y209),"")</f>
        <v/>
      </c>
      <c r="AA209" s="32" t="s">
        <v>15</v>
      </c>
      <c r="AB209" s="41"/>
      <c r="AC209" s="41"/>
      <c r="AD209" s="42" t="s">
        <v>15</v>
      </c>
      <c r="AE209" s="43" t="str">
        <f aca="false">IF(TYPE(AA209)=2,"",SUM(AB209,-AA209)+SUM(AD209,-AC209))</f>
        <v/>
      </c>
      <c r="AF209" s="44" t="str">
        <f aca="false">IF(WEEKDAY($B209,11)=7,SUM(AE203:AE209),"")</f>
        <v/>
      </c>
      <c r="AH209" s="28" t="n">
        <f aca="false">COUNTIF(C209:AD209,"21,75")</f>
        <v>2</v>
      </c>
    </row>
    <row r="210" customFormat="false" ht="13.8" hidden="false" customHeight="false" outlineLevel="0" collapsed="false">
      <c r="A210" s="30"/>
      <c r="B210" s="93" t="n">
        <v>44037</v>
      </c>
      <c r="C210" s="49" t="s">
        <v>14</v>
      </c>
      <c r="D210" s="83"/>
      <c r="E210" s="83"/>
      <c r="F210" s="39" t="s">
        <v>14</v>
      </c>
      <c r="G210" s="35" t="str">
        <f aca="false">IF(TYPE(C210)=2,"",SUM(D210,-C210)+SUM(F210,-E210))</f>
        <v/>
      </c>
      <c r="H210" s="36" t="str">
        <f aca="false">IF(WEEKDAY(B210,11)=7,SUM(G204:G210),"")</f>
        <v/>
      </c>
      <c r="I210" s="32" t="s">
        <v>14</v>
      </c>
      <c r="J210" s="41"/>
      <c r="K210" s="41"/>
      <c r="L210" s="42" t="s">
        <v>14</v>
      </c>
      <c r="M210" s="35" t="str">
        <f aca="false">IF(TYPE(I210)=2,"",SUM(J210,-I210)+SUM(L210,-K210))</f>
        <v/>
      </c>
      <c r="N210" s="36" t="str">
        <f aca="false">IF(WEEKDAY(B210,11)=7,SUM(M204:M210),"")</f>
        <v/>
      </c>
      <c r="O210" s="45" t="n">
        <v>21.75</v>
      </c>
      <c r="P210" s="46" t="n">
        <v>24</v>
      </c>
      <c r="Q210" s="46" t="n">
        <v>0</v>
      </c>
      <c r="R210" s="47" t="n">
        <v>7.25</v>
      </c>
      <c r="S210" s="43" t="n">
        <f aca="false">IF(TYPE(O210)=2,"",SUM(P210,-O210)+SUM(R210,-Q210))</f>
        <v>9.5</v>
      </c>
      <c r="T210" s="44" t="str">
        <f aca="false">IF(WEEKDAY($B210,11)=7,SUM(S204:S210),"")</f>
        <v/>
      </c>
      <c r="U210" s="45" t="n">
        <v>21.75</v>
      </c>
      <c r="V210" s="46" t="n">
        <v>24</v>
      </c>
      <c r="W210" s="46" t="n">
        <v>0</v>
      </c>
      <c r="X210" s="47" t="n">
        <v>7.25</v>
      </c>
      <c r="Y210" s="43" t="n">
        <f aca="false">IF(TYPE(U210)=2,"",SUM(V210,-U210)+SUM(X210,-W210))</f>
        <v>9.5</v>
      </c>
      <c r="Z210" s="44" t="str">
        <f aca="false">IF(WEEKDAY($B210,11)=7,SUM(Y204:Y210),"")</f>
        <v/>
      </c>
      <c r="AA210" s="32" t="s">
        <v>14</v>
      </c>
      <c r="AB210" s="41"/>
      <c r="AC210" s="41"/>
      <c r="AD210" s="42" t="s">
        <v>14</v>
      </c>
      <c r="AE210" s="43" t="str">
        <f aca="false">IF(TYPE(AA210)=2,"",SUM(AB210,-AA210)+SUM(AD210,-AC210))</f>
        <v/>
      </c>
      <c r="AF210" s="44" t="str">
        <f aca="false">IF(WEEKDAY($B210,11)=7,SUM(AE204:AE210),"")</f>
        <v/>
      </c>
      <c r="AH210" s="28" t="n">
        <f aca="false">COUNTIF(C210:AD210,"21,75")</f>
        <v>2</v>
      </c>
    </row>
    <row r="211" customFormat="false" ht="13.8" hidden="false" customHeight="false" outlineLevel="0" collapsed="false">
      <c r="A211" s="87"/>
      <c r="B211" s="88" t="n">
        <v>44038</v>
      </c>
      <c r="C211" s="55" t="s">
        <v>16</v>
      </c>
      <c r="D211" s="86"/>
      <c r="E211" s="86"/>
      <c r="F211" s="81" t="s">
        <v>16</v>
      </c>
      <c r="G211" s="58" t="str">
        <f aca="false">IF(TYPE(C211)=2,"",SUM(D211,-C211)+SUM(F211,-E211))</f>
        <v/>
      </c>
      <c r="H211" s="59" t="n">
        <f aca="false">IF(WEEKDAY(B211,11)=7,SUM(G205:G211),"")</f>
        <v>28.5</v>
      </c>
      <c r="I211" s="66" t="s">
        <v>16</v>
      </c>
      <c r="J211" s="63"/>
      <c r="K211" s="63"/>
      <c r="L211" s="62" t="s">
        <v>16</v>
      </c>
      <c r="M211" s="58" t="str">
        <f aca="false">IF(TYPE(I211)=2,"",SUM(J211,-I211)+SUM(L211,-K211))</f>
        <v/>
      </c>
      <c r="N211" s="59" t="n">
        <f aca="false">IF(WEEKDAY(B211,11)=7,SUM(M205:M211),"")</f>
        <v>9.5</v>
      </c>
      <c r="O211" s="67" t="n">
        <v>21.75</v>
      </c>
      <c r="P211" s="68" t="n">
        <v>24</v>
      </c>
      <c r="Q211" s="68" t="n">
        <v>0</v>
      </c>
      <c r="R211" s="69" t="n">
        <v>7.25</v>
      </c>
      <c r="S211" s="64" t="n">
        <f aca="false">IF(TYPE(O211)=2,"",SUM(P211,-O211)+SUM(R211,-Q211))</f>
        <v>9.5</v>
      </c>
      <c r="T211" s="65" t="n">
        <f aca="false">IF(WEEKDAY($B211,11)=7,SUM(S205:S211),"")</f>
        <v>28.5</v>
      </c>
      <c r="U211" s="67" t="n">
        <v>21.75</v>
      </c>
      <c r="V211" s="68" t="n">
        <v>24</v>
      </c>
      <c r="W211" s="68" t="n">
        <v>0</v>
      </c>
      <c r="X211" s="69" t="n">
        <v>7.25</v>
      </c>
      <c r="Y211" s="64" t="n">
        <f aca="false">IF(TYPE(U211)=2,"",SUM(V211,-U211)+SUM(X211,-W211))</f>
        <v>9.5</v>
      </c>
      <c r="Z211" s="65" t="n">
        <f aca="false">IF(WEEKDAY($B211,11)=7,SUM(Y205:Y211),"")</f>
        <v>47.5</v>
      </c>
      <c r="AA211" s="66" t="s">
        <v>16</v>
      </c>
      <c r="AB211" s="63"/>
      <c r="AC211" s="63"/>
      <c r="AD211" s="62" t="s">
        <v>16</v>
      </c>
      <c r="AE211" s="64" t="str">
        <f aca="false">IF(TYPE(AA211)=2,"",SUM(AB211,-AA211)+SUM(AD211,-AC211))</f>
        <v/>
      </c>
      <c r="AF211" s="65" t="n">
        <f aca="false">IF(WEEKDAY($B211,11)=7,SUM(AE205:AE211),"")</f>
        <v>19</v>
      </c>
      <c r="AH211" s="28" t="n">
        <f aca="false">COUNTIF(C211:AD211,"21,75")</f>
        <v>2</v>
      </c>
    </row>
    <row r="212" customFormat="false" ht="13.8" hidden="false" customHeight="false" outlineLevel="0" collapsed="false">
      <c r="A212" s="30" t="n">
        <v>7</v>
      </c>
      <c r="B212" s="92" t="n">
        <v>44039</v>
      </c>
      <c r="C212" s="70" t="s">
        <v>15</v>
      </c>
      <c r="D212" s="82"/>
      <c r="E212" s="82"/>
      <c r="F212" s="20" t="s">
        <v>15</v>
      </c>
      <c r="G212" s="16" t="str">
        <f aca="false">IF(TYPE(C212)=2,"",SUM(D212,-C212)+SUM(F212,-E212))</f>
        <v/>
      </c>
      <c r="H212" s="17" t="str">
        <f aca="false">IF(WEEKDAY(B212,11)=7,SUM(G206:G212),"")</f>
        <v/>
      </c>
      <c r="I212" s="13" t="n">
        <v>21.75</v>
      </c>
      <c r="J212" s="26" t="n">
        <v>24</v>
      </c>
      <c r="K212" s="26" t="n">
        <v>0</v>
      </c>
      <c r="L212" s="27" t="n">
        <v>7.25</v>
      </c>
      <c r="M212" s="16" t="n">
        <f aca="false">IF(TYPE(I212)=2,"",SUM(J212,-I212)+SUM(L212,-K212))</f>
        <v>9.5</v>
      </c>
      <c r="N212" s="17" t="str">
        <f aca="false">IF(WEEKDAY(B212,11)=7,SUM(M206:M212),"")</f>
        <v/>
      </c>
      <c r="O212" s="73" t="s">
        <v>15</v>
      </c>
      <c r="P212" s="22"/>
      <c r="Q212" s="22"/>
      <c r="R212" s="23" t="s">
        <v>15</v>
      </c>
      <c r="S212" s="24" t="str">
        <f aca="false">IF(TYPE(O212)=2,"",SUM(P212,-O212)+SUM(R212,-Q212))</f>
        <v/>
      </c>
      <c r="T212" s="25" t="str">
        <f aca="false">IF(WEEKDAY($B212,11)=7,SUM(S206:S212),"")</f>
        <v/>
      </c>
      <c r="U212" s="73" t="n">
        <v>21.75</v>
      </c>
      <c r="V212" s="22" t="n">
        <v>24</v>
      </c>
      <c r="W212" s="22" t="n">
        <v>0</v>
      </c>
      <c r="X212" s="23" t="n">
        <v>7.25</v>
      </c>
      <c r="Y212" s="24" t="n">
        <f aca="false">IF(TYPE(U212)=2,"",SUM(V212,-U212)+SUM(X212,-W212))</f>
        <v>9.5</v>
      </c>
      <c r="Z212" s="25" t="str">
        <f aca="false">IF(WEEKDAY($B212,11)=7,SUM(Y206:Y212),"")</f>
        <v/>
      </c>
      <c r="AA212" s="13" t="s">
        <v>15</v>
      </c>
      <c r="AB212" s="26"/>
      <c r="AC212" s="26"/>
      <c r="AD212" s="27" t="s">
        <v>15</v>
      </c>
      <c r="AE212" s="24" t="str">
        <f aca="false">IF(TYPE(AA212)=2,"",SUM(AB212,-AA212)+SUM(AD212,-AC212))</f>
        <v/>
      </c>
      <c r="AF212" s="25" t="str">
        <f aca="false">IF(WEEKDAY($B212,11)=7,SUM(AE206:AE212),"")</f>
        <v/>
      </c>
      <c r="AH212" s="28" t="n">
        <f aca="false">COUNTIF(C212:AD212,"21,75")</f>
        <v>2</v>
      </c>
    </row>
    <row r="213" customFormat="false" ht="13.8" hidden="false" customHeight="false" outlineLevel="0" collapsed="false">
      <c r="A213" s="91"/>
      <c r="B213" s="93" t="n">
        <v>44040</v>
      </c>
      <c r="C213" s="49" t="s">
        <v>15</v>
      </c>
      <c r="D213" s="83"/>
      <c r="E213" s="83"/>
      <c r="F213" s="39" t="s">
        <v>15</v>
      </c>
      <c r="G213" s="35" t="str">
        <f aca="false">IF(TYPE(C213)=2,"",SUM(D213,-C213)+SUM(F213,-E213))</f>
        <v/>
      </c>
      <c r="H213" s="36" t="str">
        <f aca="false">IF(WEEKDAY(B213,11)=7,SUM(G207:G213),"")</f>
        <v/>
      </c>
      <c r="I213" s="32" t="n">
        <v>21.75</v>
      </c>
      <c r="J213" s="41" t="n">
        <v>24</v>
      </c>
      <c r="K213" s="41" t="n">
        <v>0</v>
      </c>
      <c r="L213" s="42" t="n">
        <v>7.25</v>
      </c>
      <c r="M213" s="35" t="n">
        <f aca="false">IF(TYPE(I213)=2,"",SUM(J213,-I213)+SUM(L213,-K213))</f>
        <v>9.5</v>
      </c>
      <c r="N213" s="36" t="str">
        <f aca="false">IF(WEEKDAY(B213,11)=7,SUM(M207:M213),"")</f>
        <v/>
      </c>
      <c r="O213" s="45" t="n">
        <v>21.75</v>
      </c>
      <c r="P213" s="46" t="n">
        <v>24</v>
      </c>
      <c r="Q213" s="46" t="n">
        <v>0</v>
      </c>
      <c r="R213" s="47" t="n">
        <v>7.25</v>
      </c>
      <c r="S213" s="43" t="n">
        <f aca="false">IF(TYPE(O213)=2,"",SUM(P213,-O213)+SUM(R213,-Q213))</f>
        <v>9.5</v>
      </c>
      <c r="T213" s="44" t="str">
        <f aca="false">IF(WEEKDAY($B213,11)=7,SUM(S207:S213),"")</f>
        <v/>
      </c>
      <c r="U213" s="32" t="s">
        <v>15</v>
      </c>
      <c r="V213" s="41"/>
      <c r="W213" s="41"/>
      <c r="X213" s="42" t="s">
        <v>15</v>
      </c>
      <c r="Y213" s="43" t="str">
        <f aca="false">IF(TYPE(U213)=2,"",SUM(V213,-U213)+SUM(X213,-W213))</f>
        <v/>
      </c>
      <c r="Z213" s="44" t="str">
        <f aca="false">IF(WEEKDAY($B213,11)=7,SUM(Y207:Y213),"")</f>
        <v/>
      </c>
      <c r="AA213" s="32" t="s">
        <v>14</v>
      </c>
      <c r="AB213" s="41"/>
      <c r="AC213" s="41"/>
      <c r="AD213" s="42" t="s">
        <v>14</v>
      </c>
      <c r="AE213" s="43" t="str">
        <f aca="false">IF(TYPE(AA213)=2,"",SUM(AB213,-AA213)+SUM(AD213,-AC213))</f>
        <v/>
      </c>
      <c r="AF213" s="44" t="str">
        <f aca="false">IF(WEEKDAY($B213,11)=7,SUM(AE207:AE213),"")</f>
        <v/>
      </c>
      <c r="AH213" s="28" t="n">
        <f aca="false">COUNTIF(C213:AD213,"21,75")</f>
        <v>2</v>
      </c>
    </row>
    <row r="214" customFormat="false" ht="13.8" hidden="false" customHeight="false" outlineLevel="0" collapsed="false">
      <c r="A214" s="89"/>
      <c r="B214" s="93" t="n">
        <v>44041</v>
      </c>
      <c r="C214" s="32" t="s">
        <v>14</v>
      </c>
      <c r="D214" s="41"/>
      <c r="E214" s="41"/>
      <c r="F214" s="42" t="s">
        <v>14</v>
      </c>
      <c r="G214" s="35" t="str">
        <f aca="false">IF(TYPE(C214)=2,"",SUM(D214,-C214)+SUM(F214,-E214))</f>
        <v/>
      </c>
      <c r="H214" s="36" t="str">
        <f aca="false">IF(WEEKDAY(B214,11)=7,SUM(G208:G214),"")</f>
        <v/>
      </c>
      <c r="I214" s="49" t="n">
        <v>21.75</v>
      </c>
      <c r="J214" s="83" t="n">
        <v>24</v>
      </c>
      <c r="K214" s="83" t="n">
        <v>0</v>
      </c>
      <c r="L214" s="39" t="n">
        <v>7.25</v>
      </c>
      <c r="M214" s="35" t="n">
        <f aca="false">IF(TYPE(I214)=2,"",SUM(J214,-I214)+SUM(L214,-K214))</f>
        <v>9.5</v>
      </c>
      <c r="N214" s="36" t="str">
        <f aca="false">IF(WEEKDAY(B214,11)=7,SUM(M208:M214),"")</f>
        <v/>
      </c>
      <c r="O214" s="45" t="n">
        <v>21.75</v>
      </c>
      <c r="P214" s="46" t="n">
        <v>24</v>
      </c>
      <c r="Q214" s="46" t="n">
        <v>0</v>
      </c>
      <c r="R214" s="47" t="n">
        <v>7.25</v>
      </c>
      <c r="S214" s="43" t="n">
        <f aca="false">IF(TYPE(O214)=2,"",SUM(P214,-O214)+SUM(R214,-Q214))</f>
        <v>9.5</v>
      </c>
      <c r="T214" s="44" t="str">
        <f aca="false">IF(WEEKDAY($B214,11)=7,SUM(S208:S214),"")</f>
        <v/>
      </c>
      <c r="U214" s="32" t="s">
        <v>15</v>
      </c>
      <c r="V214" s="41"/>
      <c r="W214" s="41"/>
      <c r="X214" s="42" t="s">
        <v>15</v>
      </c>
      <c r="Y214" s="43" t="str">
        <f aca="false">IF(TYPE(U214)=2,"",SUM(V214,-U214)+SUM(X214,-W214))</f>
        <v/>
      </c>
      <c r="Z214" s="44" t="str">
        <f aca="false">IF(WEEKDAY($B214,11)=7,SUM(Y208:Y214),"")</f>
        <v/>
      </c>
      <c r="AA214" s="32" t="s">
        <v>16</v>
      </c>
      <c r="AB214" s="41"/>
      <c r="AC214" s="41"/>
      <c r="AD214" s="42" t="s">
        <v>16</v>
      </c>
      <c r="AE214" s="43" t="str">
        <f aca="false">IF(TYPE(AA214)=2,"",SUM(AB214,-AA214)+SUM(AD214,-AC214))</f>
        <v/>
      </c>
      <c r="AF214" s="44" t="str">
        <f aca="false">IF(WEEKDAY($B214,11)=7,SUM(AE208:AE214),"")</f>
        <v/>
      </c>
      <c r="AH214" s="28" t="n">
        <f aca="false">COUNTIF(C214:AD214,"21,75")</f>
        <v>2</v>
      </c>
    </row>
    <row r="215" customFormat="false" ht="13.8" hidden="false" customHeight="false" outlineLevel="0" collapsed="false">
      <c r="A215" s="30"/>
      <c r="B215" s="93" t="n">
        <v>44042</v>
      </c>
      <c r="C215" s="32" t="s">
        <v>16</v>
      </c>
      <c r="D215" s="41"/>
      <c r="E215" s="41"/>
      <c r="F215" s="42" t="s">
        <v>16</v>
      </c>
      <c r="G215" s="35" t="str">
        <f aca="false">IF(TYPE(C215)=2,"",SUM(D215,-C215)+SUM(F215,-E215))</f>
        <v/>
      </c>
      <c r="H215" s="36" t="str">
        <f aca="false">IF(WEEKDAY(B215,11)=7,SUM(G209:G215),"")</f>
        <v/>
      </c>
      <c r="I215" s="49" t="n">
        <v>21.75</v>
      </c>
      <c r="J215" s="83" t="n">
        <v>24</v>
      </c>
      <c r="K215" s="83" t="n">
        <v>0</v>
      </c>
      <c r="L215" s="39" t="n">
        <v>7.25</v>
      </c>
      <c r="M215" s="35" t="n">
        <f aca="false">IF(TYPE(I215)=2,"",SUM(J215,-I215)+SUM(L215,-K215))</f>
        <v>9.5</v>
      </c>
      <c r="N215" s="36" t="str">
        <f aca="false">IF(WEEKDAY(B215,11)=7,SUM(M209:M215),"")</f>
        <v/>
      </c>
      <c r="O215" s="32" t="s">
        <v>15</v>
      </c>
      <c r="P215" s="41"/>
      <c r="Q215" s="41"/>
      <c r="R215" s="42" t="s">
        <v>15</v>
      </c>
      <c r="S215" s="43" t="str">
        <f aca="false">IF(TYPE(O215)=2,"",SUM(P215,-O215)+SUM(R215,-Q215))</f>
        <v/>
      </c>
      <c r="T215" s="44" t="str">
        <f aca="false">IF(WEEKDAY($B215,11)=7,SUM(S209:S215),"")</f>
        <v/>
      </c>
      <c r="U215" s="32" t="s">
        <v>15</v>
      </c>
      <c r="V215" s="41"/>
      <c r="W215" s="41"/>
      <c r="X215" s="42" t="s">
        <v>15</v>
      </c>
      <c r="Y215" s="43" t="str">
        <f aca="false">IF(TYPE(U215)=2,"",SUM(V215,-U215)+SUM(X215,-W215))</f>
        <v/>
      </c>
      <c r="Z215" s="44" t="str">
        <f aca="false">IF(WEEKDAY($B215,11)=7,SUM(Y209:Y215),"")</f>
        <v/>
      </c>
      <c r="AA215" s="45" t="n">
        <v>21.75</v>
      </c>
      <c r="AB215" s="46" t="n">
        <v>24</v>
      </c>
      <c r="AC215" s="46" t="n">
        <v>0</v>
      </c>
      <c r="AD215" s="47" t="n">
        <v>7.25</v>
      </c>
      <c r="AE215" s="43" t="n">
        <f aca="false">IF(TYPE(AA215)=2,"",SUM(AB215,-AA215)+SUM(AD215,-AC215))</f>
        <v>9.5</v>
      </c>
      <c r="AF215" s="44" t="str">
        <f aca="false">IF(WEEKDAY($B215,11)=7,SUM(AE209:AE215),"")</f>
        <v/>
      </c>
      <c r="AH215" s="28" t="n">
        <f aca="false">COUNTIF(C215:AD215,"21,75")</f>
        <v>2</v>
      </c>
    </row>
    <row r="216" customFormat="false" ht="13.8" hidden="false" customHeight="false" outlineLevel="0" collapsed="false">
      <c r="A216" s="30"/>
      <c r="B216" s="93" t="n">
        <v>44043</v>
      </c>
      <c r="C216" s="49" t="n">
        <v>21.75</v>
      </c>
      <c r="D216" s="83" t="n">
        <v>24</v>
      </c>
      <c r="E216" s="83" t="n">
        <v>0</v>
      </c>
      <c r="F216" s="39" t="n">
        <v>7.25</v>
      </c>
      <c r="G216" s="35" t="n">
        <f aca="false">IF(TYPE(C216)=2,"",SUM(D216,-C216)+SUM(F216,-E216))</f>
        <v>9.5</v>
      </c>
      <c r="H216" s="36" t="str">
        <f aca="false">IF(WEEKDAY(B216,11)=7,SUM(G210:G216),"")</f>
        <v/>
      </c>
      <c r="I216" s="32" t="s">
        <v>15</v>
      </c>
      <c r="J216" s="41"/>
      <c r="K216" s="41"/>
      <c r="L216" s="42" t="s">
        <v>15</v>
      </c>
      <c r="M216" s="35" t="str">
        <f aca="false">IF(TYPE(I216)=2,"",SUM(J216,-I216)+SUM(L216,-K216))</f>
        <v/>
      </c>
      <c r="N216" s="36" t="str">
        <f aca="false">IF(WEEKDAY(B216,11)=7,SUM(M210:M216),"")</f>
        <v/>
      </c>
      <c r="O216" s="32" t="s">
        <v>15</v>
      </c>
      <c r="P216" s="41"/>
      <c r="Q216" s="41"/>
      <c r="R216" s="42" t="s">
        <v>15</v>
      </c>
      <c r="S216" s="43" t="str">
        <f aca="false">IF(TYPE(O216)=2,"",SUM(P216,-O216)+SUM(R216,-Q216))</f>
        <v/>
      </c>
      <c r="T216" s="44" t="str">
        <f aca="false">IF(WEEKDAY($B216,11)=7,SUM(S210:S216),"")</f>
        <v/>
      </c>
      <c r="U216" s="32" t="s">
        <v>19</v>
      </c>
      <c r="V216" s="41"/>
      <c r="W216" s="41"/>
      <c r="X216" s="42" t="s">
        <v>19</v>
      </c>
      <c r="Y216" s="43" t="str">
        <f aca="false">IF(TYPE(U216)=2,"",SUM(V216,-U216)+SUM(X216,-W216))</f>
        <v/>
      </c>
      <c r="Z216" s="44" t="str">
        <f aca="false">IF(WEEKDAY($B216,11)=7,SUM(Y210:Y216),"")</f>
        <v/>
      </c>
      <c r="AA216" s="45" t="n">
        <v>21.75</v>
      </c>
      <c r="AB216" s="46" t="n">
        <v>24</v>
      </c>
      <c r="AC216" s="46" t="n">
        <v>0</v>
      </c>
      <c r="AD216" s="47" t="n">
        <v>7.25</v>
      </c>
      <c r="AE216" s="43" t="n">
        <f aca="false">IF(TYPE(AA216)=2,"",SUM(AB216,-AA216)+SUM(AD216,-AC216))</f>
        <v>9.5</v>
      </c>
      <c r="AF216" s="44" t="str">
        <f aca="false">IF(WEEKDAY($B216,11)=7,SUM(AE210:AE216),"")</f>
        <v/>
      </c>
      <c r="AH216" s="28" t="n">
        <f aca="false">COUNTIF(C216:AD216,"21,75")</f>
        <v>2</v>
      </c>
    </row>
    <row r="217" customFormat="false" ht="13.8" hidden="false" customHeight="false" outlineLevel="0" collapsed="false">
      <c r="A217" s="30"/>
      <c r="B217" s="93" t="n">
        <v>44044</v>
      </c>
      <c r="C217" s="49" t="n">
        <v>21.75</v>
      </c>
      <c r="D217" s="83" t="n">
        <v>24</v>
      </c>
      <c r="E217" s="83" t="n">
        <v>0</v>
      </c>
      <c r="F217" s="39" t="n">
        <v>7.25</v>
      </c>
      <c r="G217" s="35" t="n">
        <f aca="false">IF(TYPE(C217)=2,"",SUM(D217,-C217)+SUM(F217,-E217))</f>
        <v>9.5</v>
      </c>
      <c r="H217" s="36" t="str">
        <f aca="false">IF(WEEKDAY(B217,11)=7,SUM(G211:G217),"")</f>
        <v/>
      </c>
      <c r="I217" s="32" t="s">
        <v>14</v>
      </c>
      <c r="J217" s="41"/>
      <c r="K217" s="41"/>
      <c r="L217" s="42" t="s">
        <v>14</v>
      </c>
      <c r="M217" s="35" t="str">
        <f aca="false">IF(TYPE(I217)=2,"",SUM(J217,-I217)+SUM(L217,-K217))</f>
        <v/>
      </c>
      <c r="N217" s="36" t="str">
        <f aca="false">IF(WEEKDAY(B217,11)=7,SUM(M211:M217),"")</f>
        <v/>
      </c>
      <c r="O217" s="32" t="s">
        <v>14</v>
      </c>
      <c r="P217" s="41"/>
      <c r="Q217" s="41"/>
      <c r="R217" s="42" t="s">
        <v>14</v>
      </c>
      <c r="S217" s="43" t="str">
        <f aca="false">IF(TYPE(O217)=2,"",SUM(P217,-O217)+SUM(R217,-Q217))</f>
        <v/>
      </c>
      <c r="T217" s="44" t="str">
        <f aca="false">IF(WEEKDAY($B217,11)=7,SUM(S211:S217),"")</f>
        <v/>
      </c>
      <c r="U217" s="32" t="s">
        <v>14</v>
      </c>
      <c r="V217" s="41"/>
      <c r="W217" s="41"/>
      <c r="X217" s="42" t="s">
        <v>14</v>
      </c>
      <c r="Y217" s="43" t="str">
        <f aca="false">IF(TYPE(U217)=2,"",SUM(V217,-U217)+SUM(X217,-W217))</f>
        <v/>
      </c>
      <c r="Z217" s="44" t="str">
        <f aca="false">IF(WEEKDAY($B217,11)=7,SUM(Y211:Y217),"")</f>
        <v/>
      </c>
      <c r="AA217" s="45" t="n">
        <v>21.75</v>
      </c>
      <c r="AB217" s="46" t="n">
        <v>24</v>
      </c>
      <c r="AC217" s="46" t="n">
        <v>0</v>
      </c>
      <c r="AD217" s="47" t="n">
        <v>7.25</v>
      </c>
      <c r="AE217" s="43" t="n">
        <f aca="false">IF(TYPE(AA217)=2,"",SUM(AB217,-AA217)+SUM(AD217,-AC217))</f>
        <v>9.5</v>
      </c>
      <c r="AF217" s="44" t="str">
        <f aca="false">IF(WEEKDAY($B217,11)=7,SUM(AE211:AE217),"")</f>
        <v/>
      </c>
      <c r="AH217" s="28" t="n">
        <f aca="false">COUNTIF(C217:AD217,"21,75")</f>
        <v>2</v>
      </c>
    </row>
    <row r="218" customFormat="false" ht="13.8" hidden="false" customHeight="false" outlineLevel="0" collapsed="false">
      <c r="A218" s="30"/>
      <c r="B218" s="88" t="n">
        <v>44045</v>
      </c>
      <c r="C218" s="55" t="n">
        <v>21.75</v>
      </c>
      <c r="D218" s="86" t="n">
        <v>24</v>
      </c>
      <c r="E218" s="86" t="n">
        <v>0</v>
      </c>
      <c r="F218" s="81" t="n">
        <v>7.25</v>
      </c>
      <c r="G218" s="58" t="n">
        <f aca="false">IF(TYPE(C218)=2,"",SUM(D218,-C218)+SUM(F218,-E218))</f>
        <v>9.5</v>
      </c>
      <c r="H218" s="59" t="n">
        <f aca="false">IF(WEEKDAY(B218,11)=7,SUM(G212:G218),"")</f>
        <v>28.5</v>
      </c>
      <c r="I218" s="66" t="s">
        <v>16</v>
      </c>
      <c r="J218" s="63"/>
      <c r="K218" s="63"/>
      <c r="L218" s="62" t="s">
        <v>16</v>
      </c>
      <c r="M218" s="58" t="str">
        <f aca="false">IF(TYPE(I218)=2,"",SUM(J218,-I218)+SUM(L218,-K218))</f>
        <v/>
      </c>
      <c r="N218" s="59" t="n">
        <f aca="false">IF(WEEKDAY(B218,11)=7,SUM(M212:M218),"")</f>
        <v>38</v>
      </c>
      <c r="O218" s="66" t="s">
        <v>16</v>
      </c>
      <c r="P218" s="63"/>
      <c r="Q218" s="63"/>
      <c r="R218" s="62" t="s">
        <v>16</v>
      </c>
      <c r="S218" s="64" t="str">
        <f aca="false">IF(TYPE(O218)=2,"",SUM(P218,-O218)+SUM(R218,-Q218))</f>
        <v/>
      </c>
      <c r="T218" s="65" t="n">
        <f aca="false">IF(WEEKDAY($B218,11)=7,SUM(S212:S218),"")</f>
        <v>19</v>
      </c>
      <c r="U218" s="66" t="s">
        <v>16</v>
      </c>
      <c r="V218" s="63"/>
      <c r="W218" s="63"/>
      <c r="X218" s="62" t="s">
        <v>16</v>
      </c>
      <c r="Y218" s="64" t="str">
        <f aca="false">IF(TYPE(U218)=2,"",SUM(V218,-U218)+SUM(X218,-W218))</f>
        <v/>
      </c>
      <c r="Z218" s="65" t="n">
        <f aca="false">IF(WEEKDAY($B218,11)=7,SUM(Y212:Y218),"")</f>
        <v>9.5</v>
      </c>
      <c r="AA218" s="67" t="n">
        <v>21.75</v>
      </c>
      <c r="AB218" s="68" t="n">
        <v>24</v>
      </c>
      <c r="AC218" s="68" t="n">
        <v>0</v>
      </c>
      <c r="AD218" s="69" t="n">
        <v>7.25</v>
      </c>
      <c r="AE218" s="64" t="n">
        <f aca="false">IF(TYPE(AA218)=2,"",SUM(AB218,-AA218)+SUM(AD218,-AC218))</f>
        <v>9.5</v>
      </c>
      <c r="AF218" s="65" t="n">
        <f aca="false">IF(WEEKDAY($B218,11)=7,SUM(AE212:AE218),"")</f>
        <v>38</v>
      </c>
      <c r="AH218" s="28" t="n">
        <f aca="false">COUNTIF(C218:AD218,"21,75")</f>
        <v>2</v>
      </c>
    </row>
    <row r="219" customFormat="false" ht="13.8" hidden="false" customHeight="false" outlineLevel="0" collapsed="false">
      <c r="A219" s="30"/>
      <c r="B219" s="92" t="n">
        <v>44046</v>
      </c>
      <c r="C219" s="70" t="n">
        <v>21.75</v>
      </c>
      <c r="D219" s="82" t="n">
        <v>24</v>
      </c>
      <c r="E219" s="82" t="n">
        <v>0</v>
      </c>
      <c r="F219" s="20" t="n">
        <v>7.25</v>
      </c>
      <c r="G219" s="16" t="n">
        <f aca="false">IF(TYPE(C219)=2,"",SUM(D219,-C219)+SUM(F219,-E219))</f>
        <v>9.5</v>
      </c>
      <c r="H219" s="17" t="str">
        <f aca="false">IF(WEEKDAY(B219,11)=7,SUM(G213:G219),"")</f>
        <v/>
      </c>
      <c r="I219" s="13" t="s">
        <v>19</v>
      </c>
      <c r="J219" s="26"/>
      <c r="K219" s="26"/>
      <c r="L219" s="27" t="s">
        <v>19</v>
      </c>
      <c r="M219" s="16" t="str">
        <f aca="false">IF(TYPE(I219)=2,"",SUM(J219,-I219)+SUM(L219,-K219))</f>
        <v/>
      </c>
      <c r="N219" s="17" t="str">
        <f aca="false">IF(WEEKDAY(B219,11)=7,SUM(M213:M219),"")</f>
        <v/>
      </c>
      <c r="O219" s="13" t="s">
        <v>19</v>
      </c>
      <c r="P219" s="26"/>
      <c r="Q219" s="26"/>
      <c r="R219" s="27" t="s">
        <v>19</v>
      </c>
      <c r="S219" s="24" t="str">
        <f aca="false">IF(TYPE(O219)=2,"",SUM(P219,-O219)+SUM(R219,-Q219))</f>
        <v/>
      </c>
      <c r="T219" s="25" t="str">
        <f aca="false">IF(WEEKDAY($B219,11)=7,SUM(S213:S219),"")</f>
        <v/>
      </c>
      <c r="U219" s="73" t="n">
        <v>21.75</v>
      </c>
      <c r="V219" s="22" t="n">
        <v>24</v>
      </c>
      <c r="W219" s="22" t="n">
        <v>0</v>
      </c>
      <c r="X219" s="23" t="n">
        <v>7.25</v>
      </c>
      <c r="Y219" s="24" t="n">
        <f aca="false">IF(TYPE(U219)=2,"",SUM(V219,-U219)+SUM(X219,-W219))</f>
        <v>9.5</v>
      </c>
      <c r="Z219" s="25" t="str">
        <f aca="false">IF(WEEKDAY($B219,11)=7,SUM(Y213:Y219),"")</f>
        <v/>
      </c>
      <c r="AA219" s="13" t="s">
        <v>19</v>
      </c>
      <c r="AB219" s="26"/>
      <c r="AC219" s="26"/>
      <c r="AD219" s="27" t="s">
        <v>19</v>
      </c>
      <c r="AE219" s="24" t="str">
        <f aca="false">IF(TYPE(AA219)=2,"",SUM(AB219,-AA219)+SUM(AD219,-AC219))</f>
        <v/>
      </c>
      <c r="AF219" s="25" t="str">
        <f aca="false">IF(WEEKDAY($B219,11)=7,SUM(AE213:AE219),"")</f>
        <v/>
      </c>
      <c r="AH219" s="28" t="n">
        <f aca="false">COUNTIF(C219:AD219,"21,75")</f>
        <v>2</v>
      </c>
    </row>
    <row r="220" customFormat="false" ht="13.8" hidden="false" customHeight="false" outlineLevel="0" collapsed="false">
      <c r="A220" s="30"/>
      <c r="B220" s="93" t="n">
        <v>44047</v>
      </c>
      <c r="C220" s="49" t="s">
        <v>19</v>
      </c>
      <c r="D220" s="83"/>
      <c r="E220" s="83"/>
      <c r="F220" s="39" t="s">
        <v>19</v>
      </c>
      <c r="G220" s="35" t="str">
        <f aca="false">IF(TYPE(C220)=2,"",SUM(D220,-C220)+SUM(F220,-E220))</f>
        <v/>
      </c>
      <c r="H220" s="36" t="str">
        <f aca="false">IF(WEEKDAY(B220,11)=7,SUM(G214:G220),"")</f>
        <v/>
      </c>
      <c r="I220" s="32" t="s">
        <v>15</v>
      </c>
      <c r="J220" s="41"/>
      <c r="K220" s="41"/>
      <c r="L220" s="42" t="s">
        <v>15</v>
      </c>
      <c r="M220" s="35" t="str">
        <f aca="false">IF(TYPE(I220)=2,"",SUM(J220,-I220)+SUM(L220,-K220))</f>
        <v/>
      </c>
      <c r="N220" s="36" t="str">
        <f aca="false">IF(WEEKDAY(B220,11)=7,SUM(M214:M220),"")</f>
        <v/>
      </c>
      <c r="O220" s="45" t="n">
        <v>21.75</v>
      </c>
      <c r="P220" s="46" t="n">
        <v>24</v>
      </c>
      <c r="Q220" s="46" t="n">
        <v>0</v>
      </c>
      <c r="R220" s="47" t="n">
        <v>7.25</v>
      </c>
      <c r="S220" s="43" t="n">
        <f aca="false">IF(TYPE(O220)=2,"",SUM(P220,-O220)+SUM(R220,-Q220))</f>
        <v>9.5</v>
      </c>
      <c r="T220" s="44" t="str">
        <f aca="false">IF(WEEKDAY($B220,11)=7,SUM(S214:S220),"")</f>
        <v/>
      </c>
      <c r="U220" s="45" t="n">
        <v>21.75</v>
      </c>
      <c r="V220" s="46" t="n">
        <v>24</v>
      </c>
      <c r="W220" s="46" t="n">
        <v>0</v>
      </c>
      <c r="X220" s="47" t="n">
        <v>7.25</v>
      </c>
      <c r="Y220" s="43" t="n">
        <f aca="false">IF(TYPE(U220)=2,"",SUM(V220,-U220)+SUM(X220,-W220))</f>
        <v>9.5</v>
      </c>
      <c r="Z220" s="44" t="str">
        <f aca="false">IF(WEEKDAY($B220,11)=7,SUM(Y214:Y220),"")</f>
        <v/>
      </c>
      <c r="AA220" s="32" t="s">
        <v>15</v>
      </c>
      <c r="AB220" s="41"/>
      <c r="AC220" s="41"/>
      <c r="AD220" s="42" t="s">
        <v>15</v>
      </c>
      <c r="AE220" s="43" t="str">
        <f aca="false">IF(TYPE(AA220)=2,"",SUM(AB220,-AA220)+SUM(AD220,-AC220))</f>
        <v/>
      </c>
      <c r="AF220" s="44" t="str">
        <f aca="false">IF(WEEKDAY($B220,11)=7,SUM(AE214:AE220),"")</f>
        <v/>
      </c>
      <c r="AH220" s="28" t="n">
        <f aca="false">COUNTIF(C220:AD220,"21,75")</f>
        <v>2</v>
      </c>
    </row>
    <row r="221" customFormat="false" ht="13.8" hidden="false" customHeight="false" outlineLevel="0" collapsed="false">
      <c r="A221" s="30"/>
      <c r="B221" s="93" t="n">
        <v>44048</v>
      </c>
      <c r="C221" s="32" t="s">
        <v>15</v>
      </c>
      <c r="D221" s="41"/>
      <c r="E221" s="41"/>
      <c r="F221" s="42" t="s">
        <v>15</v>
      </c>
      <c r="G221" s="35" t="str">
        <f aca="false">IF(TYPE(C221)=2,"",SUM(D221,-C221)+SUM(F221,-E221))</f>
        <v/>
      </c>
      <c r="H221" s="36" t="str">
        <f aca="false">IF(WEEKDAY(B221,11)=7,SUM(G215:G221),"")</f>
        <v/>
      </c>
      <c r="I221" s="49" t="s">
        <v>14</v>
      </c>
      <c r="J221" s="83"/>
      <c r="K221" s="83"/>
      <c r="L221" s="39" t="s">
        <v>14</v>
      </c>
      <c r="M221" s="35" t="str">
        <f aca="false">IF(TYPE(I221)=2,"",SUM(J221,-I221)+SUM(L221,-K221))</f>
        <v/>
      </c>
      <c r="N221" s="36" t="str">
        <f aca="false">IF(WEEKDAY(B221,11)=7,SUM(M215:M221),"")</f>
        <v/>
      </c>
      <c r="O221" s="45" t="n">
        <v>21.75</v>
      </c>
      <c r="P221" s="46" t="n">
        <v>24</v>
      </c>
      <c r="Q221" s="46" t="n">
        <v>0</v>
      </c>
      <c r="R221" s="47" t="n">
        <v>7.25</v>
      </c>
      <c r="S221" s="43" t="n">
        <f aca="false">IF(TYPE(O221)=2,"",SUM(P221,-O221)+SUM(R221,-Q221))</f>
        <v>9.5</v>
      </c>
      <c r="T221" s="44" t="str">
        <f aca="false">IF(WEEKDAY($B221,11)=7,SUM(S215:S221),"")</f>
        <v/>
      </c>
      <c r="U221" s="32" t="s">
        <v>14</v>
      </c>
      <c r="V221" s="41"/>
      <c r="W221" s="41"/>
      <c r="X221" s="42" t="s">
        <v>14</v>
      </c>
      <c r="Y221" s="43" t="str">
        <f aca="false">IF(TYPE(U221)=2,"",SUM(V221,-U221)+SUM(X221,-W221))</f>
        <v/>
      </c>
      <c r="Z221" s="44" t="str">
        <f aca="false">IF(WEEKDAY($B221,11)=7,SUM(Y215:Y221),"")</f>
        <v/>
      </c>
      <c r="AA221" s="45" t="n">
        <v>21.75</v>
      </c>
      <c r="AB221" s="46" t="n">
        <v>24</v>
      </c>
      <c r="AC221" s="46" t="n">
        <v>0</v>
      </c>
      <c r="AD221" s="47" t="n">
        <v>7.25</v>
      </c>
      <c r="AE221" s="43" t="n">
        <f aca="false">IF(TYPE(AA221)=2,"",SUM(AB221,-AA221)+SUM(AD221,-AC221))</f>
        <v>9.5</v>
      </c>
      <c r="AF221" s="44" t="str">
        <f aca="false">IF(WEEKDAY($B221,11)=7,SUM(AE215:AE221),"")</f>
        <v/>
      </c>
      <c r="AH221" s="28" t="n">
        <f aca="false">COUNTIF(C221:AD221,"21,75")</f>
        <v>2</v>
      </c>
    </row>
    <row r="222" customFormat="false" ht="13.8" hidden="false" customHeight="false" outlineLevel="0" collapsed="false">
      <c r="A222" s="30"/>
      <c r="B222" s="93" t="n">
        <v>44049</v>
      </c>
      <c r="C222" s="32" t="s">
        <v>15</v>
      </c>
      <c r="D222" s="41"/>
      <c r="E222" s="41"/>
      <c r="F222" s="42" t="s">
        <v>15</v>
      </c>
      <c r="G222" s="35" t="str">
        <f aca="false">IF(TYPE(C222)=2,"",SUM(D222,-C222)+SUM(F222,-E222))</f>
        <v/>
      </c>
      <c r="H222" s="36" t="str">
        <f aca="false">IF(WEEKDAY(B222,11)=7,SUM(G216:G222),"")</f>
        <v/>
      </c>
      <c r="I222" s="49" t="s">
        <v>16</v>
      </c>
      <c r="J222" s="83"/>
      <c r="K222" s="83"/>
      <c r="L222" s="39" t="s">
        <v>16</v>
      </c>
      <c r="M222" s="35" t="str">
        <f aca="false">IF(TYPE(I222)=2,"",SUM(J222,-I222)+SUM(L222,-K222))</f>
        <v/>
      </c>
      <c r="N222" s="36" t="str">
        <f aca="false">IF(WEEKDAY(B222,11)=7,SUM(M216:M222),"")</f>
        <v/>
      </c>
      <c r="O222" s="45" t="n">
        <v>21.75</v>
      </c>
      <c r="P222" s="46" t="n">
        <v>24</v>
      </c>
      <c r="Q222" s="46" t="n">
        <v>0</v>
      </c>
      <c r="R222" s="47" t="n">
        <v>7.25</v>
      </c>
      <c r="S222" s="43" t="n">
        <f aca="false">IF(TYPE(O222)=2,"",SUM(P222,-O222)+SUM(R222,-Q222))</f>
        <v>9.5</v>
      </c>
      <c r="T222" s="44" t="str">
        <f aca="false">IF(WEEKDAY($B222,11)=7,SUM(S216:S222),"")</f>
        <v/>
      </c>
      <c r="U222" s="32" t="s">
        <v>16</v>
      </c>
      <c r="V222" s="41"/>
      <c r="W222" s="41"/>
      <c r="X222" s="42" t="s">
        <v>16</v>
      </c>
      <c r="Y222" s="43" t="str">
        <f aca="false">IF(TYPE(U222)=2,"",SUM(V222,-U222)+SUM(X222,-W222))</f>
        <v/>
      </c>
      <c r="Z222" s="44" t="str">
        <f aca="false">IF(WEEKDAY($B222,11)=7,SUM(Y216:Y222),"")</f>
        <v/>
      </c>
      <c r="AA222" s="45" t="n">
        <v>21.75</v>
      </c>
      <c r="AB222" s="46" t="n">
        <v>24</v>
      </c>
      <c r="AC222" s="46" t="n">
        <v>0</v>
      </c>
      <c r="AD222" s="47" t="n">
        <v>7.25</v>
      </c>
      <c r="AE222" s="43" t="n">
        <f aca="false">IF(TYPE(AA222)=2,"",SUM(AB222,-AA222)+SUM(AD222,-AC222))</f>
        <v>9.5</v>
      </c>
      <c r="AF222" s="44" t="str">
        <f aca="false">IF(WEEKDAY($B222,11)=7,SUM(AE216:AE222),"")</f>
        <v/>
      </c>
      <c r="AH222" s="28" t="n">
        <f aca="false">COUNTIF(C222:AD222,"21,75")</f>
        <v>2</v>
      </c>
    </row>
    <row r="223" customFormat="false" ht="13.8" hidden="false" customHeight="false" outlineLevel="0" collapsed="false">
      <c r="A223" s="30"/>
      <c r="B223" s="93" t="n">
        <v>44050</v>
      </c>
      <c r="C223" s="49" t="s">
        <v>15</v>
      </c>
      <c r="D223" s="83"/>
      <c r="E223" s="83"/>
      <c r="F223" s="39" t="s">
        <v>15</v>
      </c>
      <c r="G223" s="35" t="str">
        <f aca="false">IF(TYPE(C223)=2,"",SUM(D223,-C223)+SUM(F223,-E223))</f>
        <v/>
      </c>
      <c r="H223" s="36" t="str">
        <f aca="false">IF(WEEKDAY(B223,11)=7,SUM(G217:G223),"")</f>
        <v/>
      </c>
      <c r="I223" s="32" t="n">
        <v>21.75</v>
      </c>
      <c r="J223" s="41" t="n">
        <v>24</v>
      </c>
      <c r="K223" s="41" t="n">
        <v>0</v>
      </c>
      <c r="L223" s="42" t="n">
        <v>7.25</v>
      </c>
      <c r="M223" s="35" t="n">
        <f aca="false">IF(TYPE(I223)=2,"",SUM(J223,-I223)+SUM(L223,-K223))</f>
        <v>9.5</v>
      </c>
      <c r="N223" s="36" t="str">
        <f aca="false">IF(WEEKDAY(B223,11)=7,SUM(M217:M223),"")</f>
        <v/>
      </c>
      <c r="O223" s="32" t="s">
        <v>15</v>
      </c>
      <c r="P223" s="41"/>
      <c r="Q223" s="41"/>
      <c r="R223" s="42" t="s">
        <v>15</v>
      </c>
      <c r="S223" s="43" t="str">
        <f aca="false">IF(TYPE(O223)=2,"",SUM(P223,-O223)+SUM(R223,-Q223))</f>
        <v/>
      </c>
      <c r="T223" s="44" t="str">
        <f aca="false">IF(WEEKDAY($B223,11)=7,SUM(S217:S223),"")</f>
        <v/>
      </c>
      <c r="U223" s="45" t="n">
        <v>21.75</v>
      </c>
      <c r="V223" s="46" t="n">
        <v>24</v>
      </c>
      <c r="W223" s="46" t="n">
        <v>0</v>
      </c>
      <c r="X223" s="47" t="n">
        <v>7.25</v>
      </c>
      <c r="Y223" s="43" t="n">
        <f aca="false">IF(TYPE(U223)=2,"",SUM(V223,-U223)+SUM(X223,-W223))</f>
        <v>9.5</v>
      </c>
      <c r="Z223" s="44" t="str">
        <f aca="false">IF(WEEKDAY($B223,11)=7,SUM(Y217:Y223),"")</f>
        <v/>
      </c>
      <c r="AA223" s="32" t="s">
        <v>15</v>
      </c>
      <c r="AB223" s="41"/>
      <c r="AC223" s="41"/>
      <c r="AD223" s="42" t="s">
        <v>15</v>
      </c>
      <c r="AE223" s="43" t="str">
        <f aca="false">IF(TYPE(AA223)=2,"",SUM(AB223,-AA223)+SUM(AD223,-AC223))</f>
        <v/>
      </c>
      <c r="AF223" s="44" t="str">
        <f aca="false">IF(WEEKDAY($B223,11)=7,SUM(AE217:AE223),"")</f>
        <v/>
      </c>
      <c r="AH223" s="28" t="n">
        <f aca="false">COUNTIF(C223:AD223,"21,75")</f>
        <v>2</v>
      </c>
    </row>
    <row r="224" customFormat="false" ht="13.8" hidden="false" customHeight="false" outlineLevel="0" collapsed="false">
      <c r="A224" s="30"/>
      <c r="B224" s="93" t="n">
        <v>44051</v>
      </c>
      <c r="C224" s="49" t="s">
        <v>14</v>
      </c>
      <c r="D224" s="83"/>
      <c r="E224" s="83"/>
      <c r="F224" s="39" t="s">
        <v>14</v>
      </c>
      <c r="G224" s="35" t="str">
        <f aca="false">IF(TYPE(C224)=2,"",SUM(D224,-C224)+SUM(F224,-E224))</f>
        <v/>
      </c>
      <c r="H224" s="36" t="str">
        <f aca="false">IF(WEEKDAY(B224,11)=7,SUM(G218:G224),"")</f>
        <v/>
      </c>
      <c r="I224" s="32" t="n">
        <v>21.75</v>
      </c>
      <c r="J224" s="41" t="n">
        <v>24</v>
      </c>
      <c r="K224" s="41" t="n">
        <v>0</v>
      </c>
      <c r="L224" s="42" t="n">
        <v>7.25</v>
      </c>
      <c r="M224" s="35" t="n">
        <f aca="false">IF(TYPE(I224)=2,"",SUM(J224,-I224)+SUM(L224,-K224))</f>
        <v>9.5</v>
      </c>
      <c r="N224" s="36" t="str">
        <f aca="false">IF(WEEKDAY(B224,11)=7,SUM(M218:M224),"")</f>
        <v/>
      </c>
      <c r="O224" s="32" t="s">
        <v>14</v>
      </c>
      <c r="P224" s="41"/>
      <c r="Q224" s="41"/>
      <c r="R224" s="42" t="s">
        <v>14</v>
      </c>
      <c r="S224" s="43" t="str">
        <f aca="false">IF(TYPE(O224)=2,"",SUM(P224,-O224)+SUM(R224,-Q224))</f>
        <v/>
      </c>
      <c r="T224" s="44" t="str">
        <f aca="false">IF(WEEKDAY($B224,11)=7,SUM(S218:S224),"")</f>
        <v/>
      </c>
      <c r="U224" s="45" t="n">
        <v>21.75</v>
      </c>
      <c r="V224" s="46" t="n">
        <v>24</v>
      </c>
      <c r="W224" s="46" t="n">
        <v>0</v>
      </c>
      <c r="X224" s="47" t="n">
        <v>7.25</v>
      </c>
      <c r="Y224" s="43" t="n">
        <f aca="false">IF(TYPE(U224)=2,"",SUM(V224,-U224)+SUM(X224,-W224))</f>
        <v>9.5</v>
      </c>
      <c r="Z224" s="44" t="str">
        <f aca="false">IF(WEEKDAY($B224,11)=7,SUM(Y218:Y224),"")</f>
        <v/>
      </c>
      <c r="AA224" s="32" t="s">
        <v>14</v>
      </c>
      <c r="AB224" s="41"/>
      <c r="AC224" s="41"/>
      <c r="AD224" s="42" t="s">
        <v>14</v>
      </c>
      <c r="AE224" s="43" t="str">
        <f aca="false">IF(TYPE(AA224)=2,"",SUM(AB224,-AA224)+SUM(AD224,-AC224))</f>
        <v/>
      </c>
      <c r="AF224" s="44" t="str">
        <f aca="false">IF(WEEKDAY($B224,11)=7,SUM(AE218:AE224),"")</f>
        <v/>
      </c>
      <c r="AH224" s="28" t="n">
        <f aca="false">COUNTIF(C224:AD224,"21,75")</f>
        <v>2</v>
      </c>
    </row>
    <row r="225" customFormat="false" ht="13.8" hidden="false" customHeight="false" outlineLevel="0" collapsed="false">
      <c r="A225" s="30"/>
      <c r="B225" s="88" t="n">
        <v>44052</v>
      </c>
      <c r="C225" s="55" t="s">
        <v>16</v>
      </c>
      <c r="D225" s="86"/>
      <c r="E225" s="86"/>
      <c r="F225" s="81" t="s">
        <v>16</v>
      </c>
      <c r="G225" s="58" t="str">
        <f aca="false">IF(TYPE(C225)=2,"",SUM(D225,-C225)+SUM(F225,-E225))</f>
        <v/>
      </c>
      <c r="H225" s="59" t="n">
        <f aca="false">IF(WEEKDAY(B225,11)=7,SUM(G219:G225),"")</f>
        <v>9.5</v>
      </c>
      <c r="I225" s="66" t="n">
        <v>21.75</v>
      </c>
      <c r="J225" s="63" t="n">
        <v>24</v>
      </c>
      <c r="K225" s="63" t="n">
        <v>0</v>
      </c>
      <c r="L225" s="62" t="n">
        <v>7.25</v>
      </c>
      <c r="M225" s="58" t="n">
        <f aca="false">IF(TYPE(I225)=2,"",SUM(J225,-I225)+SUM(L225,-K225))</f>
        <v>9.5</v>
      </c>
      <c r="N225" s="59" t="n">
        <f aca="false">IF(WEEKDAY(B225,11)=7,SUM(M219:M225),"")</f>
        <v>28.5</v>
      </c>
      <c r="O225" s="66" t="s">
        <v>16</v>
      </c>
      <c r="P225" s="63"/>
      <c r="Q225" s="63"/>
      <c r="R225" s="62" t="s">
        <v>16</v>
      </c>
      <c r="S225" s="64" t="str">
        <f aca="false">IF(TYPE(O225)=2,"",SUM(P225,-O225)+SUM(R225,-Q225))</f>
        <v/>
      </c>
      <c r="T225" s="65" t="n">
        <f aca="false">IF(WEEKDAY($B225,11)=7,SUM(S219:S225),"")</f>
        <v>28.5</v>
      </c>
      <c r="U225" s="67" t="n">
        <v>21.75</v>
      </c>
      <c r="V225" s="68" t="n">
        <v>24</v>
      </c>
      <c r="W225" s="68" t="n">
        <v>0</v>
      </c>
      <c r="X225" s="69" t="n">
        <v>7.25</v>
      </c>
      <c r="Y225" s="64" t="n">
        <f aca="false">IF(TYPE(U225)=2,"",SUM(V225,-U225)+SUM(X225,-W225))</f>
        <v>9.5</v>
      </c>
      <c r="Z225" s="65" t="n">
        <f aca="false">IF(WEEKDAY($B225,11)=7,SUM(Y219:Y225),"")</f>
        <v>47.5</v>
      </c>
      <c r="AA225" s="66" t="s">
        <v>16</v>
      </c>
      <c r="AB225" s="63"/>
      <c r="AC225" s="63"/>
      <c r="AD225" s="62" t="s">
        <v>16</v>
      </c>
      <c r="AE225" s="64" t="str">
        <f aca="false">IF(TYPE(AA225)=2,"",SUM(AB225,-AA225)+SUM(AD225,-AC225))</f>
        <v/>
      </c>
      <c r="AF225" s="65" t="n">
        <f aca="false">IF(WEEKDAY($B225,11)=7,SUM(AE219:AE225),"")</f>
        <v>19</v>
      </c>
      <c r="AH225" s="28" t="n">
        <f aca="false">COUNTIF(C225:AD225,"21,75")</f>
        <v>2</v>
      </c>
    </row>
    <row r="226" customFormat="false" ht="13.8" hidden="false" customHeight="false" outlineLevel="0" collapsed="false">
      <c r="A226" s="30"/>
      <c r="B226" s="92" t="n">
        <v>44053</v>
      </c>
      <c r="C226" s="70" t="n">
        <v>21.75</v>
      </c>
      <c r="D226" s="82" t="n">
        <v>24</v>
      </c>
      <c r="E226" s="82" t="n">
        <v>0</v>
      </c>
      <c r="F226" s="20" t="n">
        <v>7.25</v>
      </c>
      <c r="G226" s="16" t="n">
        <f aca="false">IF(TYPE(C226)=2,"",SUM(D226,-C226)+SUM(F226,-E226))</f>
        <v>9.5</v>
      </c>
      <c r="H226" s="17" t="str">
        <f aca="false">IF(WEEKDAY(B226,11)=7,SUM(G220:G226),"")</f>
        <v/>
      </c>
      <c r="I226" s="13" t="s">
        <v>15</v>
      </c>
      <c r="J226" s="26"/>
      <c r="K226" s="26"/>
      <c r="L226" s="27" t="s">
        <v>15</v>
      </c>
      <c r="M226" s="16" t="str">
        <f aca="false">IF(TYPE(I226)=2,"",SUM(J226,-I226)+SUM(L226,-K226))</f>
        <v/>
      </c>
      <c r="N226" s="17" t="str">
        <f aca="false">IF(WEEKDAY(B226,11)=7,SUM(M220:M226),"")</f>
        <v/>
      </c>
      <c r="O226" s="73" t="n">
        <v>21.75</v>
      </c>
      <c r="P226" s="22" t="n">
        <v>24</v>
      </c>
      <c r="Q226" s="22" t="n">
        <v>0</v>
      </c>
      <c r="R226" s="23" t="n">
        <v>7.25</v>
      </c>
      <c r="S226" s="24" t="n">
        <f aca="false">IF(TYPE(O226)=2,"",SUM(P226,-O226)+SUM(R226,-Q226))</f>
        <v>9.5</v>
      </c>
      <c r="T226" s="25" t="str">
        <f aca="false">IF(WEEKDAY($B226,11)=7,SUM(S220:S226),"")</f>
        <v/>
      </c>
      <c r="U226" s="13" t="s">
        <v>15</v>
      </c>
      <c r="V226" s="26"/>
      <c r="W226" s="26"/>
      <c r="X226" s="27" t="s">
        <v>15</v>
      </c>
      <c r="Y226" s="24" t="str">
        <f aca="false">IF(TYPE(U226)=2,"",SUM(V226,-U226)+SUM(X226,-W226))</f>
        <v/>
      </c>
      <c r="Z226" s="25" t="str">
        <f aca="false">IF(WEEKDAY($B226,11)=7,SUM(Y220:Y226),"")</f>
        <v/>
      </c>
      <c r="AA226" s="13" t="s">
        <v>15</v>
      </c>
      <c r="AB226" s="26"/>
      <c r="AC226" s="26"/>
      <c r="AD226" s="27" t="s">
        <v>15</v>
      </c>
      <c r="AE226" s="24" t="str">
        <f aca="false">IF(TYPE(AA226)=2,"",SUM(AB226,-AA226)+SUM(AD226,-AC226))</f>
        <v/>
      </c>
      <c r="AF226" s="25" t="str">
        <f aca="false">IF(WEEKDAY($B226,11)=7,SUM(AE220:AE226),"")</f>
        <v/>
      </c>
      <c r="AH226" s="28" t="n">
        <f aca="false">COUNTIF(C226:AD226,"21,75")</f>
        <v>2</v>
      </c>
    </row>
    <row r="227" customFormat="false" ht="13.8" hidden="false" customHeight="false" outlineLevel="0" collapsed="false">
      <c r="A227" s="30"/>
      <c r="B227" s="93" t="n">
        <v>44054</v>
      </c>
      <c r="C227" s="49" t="n">
        <v>21.75</v>
      </c>
      <c r="D227" s="83" t="n">
        <v>24</v>
      </c>
      <c r="E227" s="83" t="n">
        <v>0</v>
      </c>
      <c r="F227" s="39" t="n">
        <v>7.25</v>
      </c>
      <c r="G227" s="35" t="n">
        <f aca="false">IF(TYPE(C227)=2,"",SUM(D227,-C227)+SUM(F227,-E227))</f>
        <v>9.5</v>
      </c>
      <c r="H227" s="36" t="str">
        <f aca="false">IF(WEEKDAY(B227,11)=7,SUM(G221:G227),"")</f>
        <v/>
      </c>
      <c r="I227" s="32" t="s">
        <v>15</v>
      </c>
      <c r="J227" s="41"/>
      <c r="K227" s="41"/>
      <c r="L227" s="42" t="s">
        <v>15</v>
      </c>
      <c r="M227" s="35" t="str">
        <f aca="false">IF(TYPE(I227)=2,"",SUM(J227,-I227)+SUM(L227,-K227))</f>
        <v/>
      </c>
      <c r="N227" s="36" t="str">
        <f aca="false">IF(WEEKDAY(B227,11)=7,SUM(M221:M227),"")</f>
        <v/>
      </c>
      <c r="O227" s="32" t="s">
        <v>15</v>
      </c>
      <c r="P227" s="41"/>
      <c r="Q227" s="41"/>
      <c r="R227" s="42" t="s">
        <v>15</v>
      </c>
      <c r="S227" s="43" t="str">
        <f aca="false">IF(TYPE(O227)=2,"",SUM(P227,-O227)+SUM(R227,-Q227))</f>
        <v/>
      </c>
      <c r="T227" s="44" t="str">
        <f aca="false">IF(WEEKDAY($B227,11)=7,SUM(S221:S227),"")</f>
        <v/>
      </c>
      <c r="U227" s="32" t="s">
        <v>15</v>
      </c>
      <c r="V227" s="41"/>
      <c r="W227" s="41"/>
      <c r="X227" s="42" t="s">
        <v>15</v>
      </c>
      <c r="Y227" s="43" t="str">
        <f aca="false">IF(TYPE(U227)=2,"",SUM(V227,-U227)+SUM(X227,-W227))</f>
        <v/>
      </c>
      <c r="Z227" s="44" t="str">
        <f aca="false">IF(WEEKDAY($B227,11)=7,SUM(Y221:Y227),"")</f>
        <v/>
      </c>
      <c r="AA227" s="45" t="n">
        <v>21.75</v>
      </c>
      <c r="AB227" s="46" t="n">
        <v>24</v>
      </c>
      <c r="AC227" s="46" t="n">
        <v>0</v>
      </c>
      <c r="AD227" s="47" t="n">
        <v>7.25</v>
      </c>
      <c r="AE227" s="43" t="n">
        <f aca="false">IF(TYPE(AA227)=2,"",SUM(AB227,-AA227)+SUM(AD227,-AC227))</f>
        <v>9.5</v>
      </c>
      <c r="AF227" s="44" t="str">
        <f aca="false">IF(WEEKDAY($B227,11)=7,SUM(AE221:AE227),"")</f>
        <v/>
      </c>
      <c r="AH227" s="28" t="n">
        <f aca="false">COUNTIF(C227:AD227,"21,75")</f>
        <v>2</v>
      </c>
    </row>
    <row r="228" customFormat="false" ht="13.8" hidden="false" customHeight="false" outlineLevel="0" collapsed="false">
      <c r="A228" s="30"/>
      <c r="B228" s="93" t="n">
        <v>44055</v>
      </c>
      <c r="C228" s="32" t="s">
        <v>14</v>
      </c>
      <c r="D228" s="41"/>
      <c r="E228" s="41"/>
      <c r="F228" s="42" t="s">
        <v>14</v>
      </c>
      <c r="G228" s="35" t="str">
        <f aca="false">IF(TYPE(C228)=2,"",SUM(D228,-C228)+SUM(F228,-E228))</f>
        <v/>
      </c>
      <c r="H228" s="36" t="str">
        <f aca="false">IF(WEEKDAY(B228,11)=7,SUM(G222:G228),"")</f>
        <v/>
      </c>
      <c r="I228" s="49" t="n">
        <v>21.75</v>
      </c>
      <c r="J228" s="83" t="n">
        <v>24</v>
      </c>
      <c r="K228" s="83" t="n">
        <v>0</v>
      </c>
      <c r="L228" s="39" t="n">
        <v>7.25</v>
      </c>
      <c r="M228" s="35" t="n">
        <f aca="false">IF(TYPE(I228)=2,"",SUM(J228,-I228)+SUM(L228,-K228))</f>
        <v>9.5</v>
      </c>
      <c r="N228" s="36" t="str">
        <f aca="false">IF(WEEKDAY(B228,11)=7,SUM(M222:M228),"")</f>
        <v/>
      </c>
      <c r="O228" s="32" t="s">
        <v>14</v>
      </c>
      <c r="P228" s="41"/>
      <c r="Q228" s="41"/>
      <c r="R228" s="42" t="s">
        <v>14</v>
      </c>
      <c r="S228" s="43" t="str">
        <f aca="false">IF(TYPE(O228)=2,"",SUM(P228,-O228)+SUM(R228,-Q228))</f>
        <v/>
      </c>
      <c r="T228" s="44" t="str">
        <f aca="false">IF(WEEKDAY($B228,11)=7,SUM(S222:S228),"")</f>
        <v/>
      </c>
      <c r="U228" s="32" t="s">
        <v>15</v>
      </c>
      <c r="V228" s="41"/>
      <c r="W228" s="41"/>
      <c r="X228" s="42" t="s">
        <v>15</v>
      </c>
      <c r="Y228" s="43" t="str">
        <f aca="false">IF(TYPE(U228)=2,"",SUM(V228,-U228)+SUM(X228,-W228))</f>
        <v/>
      </c>
      <c r="Z228" s="44" t="str">
        <f aca="false">IF(WEEKDAY($B228,11)=7,SUM(Y222:Y228),"")</f>
        <v/>
      </c>
      <c r="AA228" s="45" t="n">
        <v>21.75</v>
      </c>
      <c r="AB228" s="46" t="n">
        <v>24</v>
      </c>
      <c r="AC228" s="46" t="n">
        <v>0</v>
      </c>
      <c r="AD228" s="47" t="n">
        <v>7.25</v>
      </c>
      <c r="AE228" s="43" t="n">
        <f aca="false">IF(TYPE(AA228)=2,"",SUM(AB228,-AA228)+SUM(AD228,-AC228))</f>
        <v>9.5</v>
      </c>
      <c r="AF228" s="44" t="str">
        <f aca="false">IF(WEEKDAY($B228,11)=7,SUM(AE222:AE228),"")</f>
        <v/>
      </c>
      <c r="AH228" s="28" t="n">
        <f aca="false">COUNTIF(C228:AD228,"21,75")</f>
        <v>2</v>
      </c>
    </row>
    <row r="229" customFormat="false" ht="13.8" hidden="false" customHeight="false" outlineLevel="0" collapsed="false">
      <c r="A229" s="30"/>
      <c r="B229" s="93" t="n">
        <v>44056</v>
      </c>
      <c r="C229" s="32" t="s">
        <v>16</v>
      </c>
      <c r="D229" s="41"/>
      <c r="E229" s="41"/>
      <c r="F229" s="42" t="s">
        <v>16</v>
      </c>
      <c r="G229" s="35" t="str">
        <f aca="false">IF(TYPE(C229)=2,"",SUM(D229,-C229)+SUM(F229,-E229))</f>
        <v/>
      </c>
      <c r="H229" s="36" t="str">
        <f aca="false">IF(WEEKDAY(B229,11)=7,SUM(G223:G229),"")</f>
        <v/>
      </c>
      <c r="I229" s="49" t="n">
        <v>21.75</v>
      </c>
      <c r="J229" s="83" t="n">
        <v>24</v>
      </c>
      <c r="K229" s="83" t="n">
        <v>0</v>
      </c>
      <c r="L229" s="39" t="n">
        <v>7.25</v>
      </c>
      <c r="M229" s="35" t="n">
        <f aca="false">IF(TYPE(I229)=2,"",SUM(J229,-I229)+SUM(L229,-K229))</f>
        <v>9.5</v>
      </c>
      <c r="N229" s="36" t="str">
        <f aca="false">IF(WEEKDAY(B229,11)=7,SUM(M223:M229),"")</f>
        <v/>
      </c>
      <c r="O229" s="32" t="s">
        <v>16</v>
      </c>
      <c r="P229" s="41"/>
      <c r="Q229" s="41"/>
      <c r="R229" s="42" t="s">
        <v>16</v>
      </c>
      <c r="S229" s="43" t="str">
        <f aca="false">IF(TYPE(O229)=2,"",SUM(P229,-O229)+SUM(R229,-Q229))</f>
        <v/>
      </c>
      <c r="T229" s="44" t="str">
        <f aca="false">IF(WEEKDAY($B229,11)=7,SUM(S223:S229),"")</f>
        <v/>
      </c>
      <c r="U229" s="32" t="s">
        <v>15</v>
      </c>
      <c r="V229" s="41"/>
      <c r="W229" s="41"/>
      <c r="X229" s="42" t="s">
        <v>15</v>
      </c>
      <c r="Y229" s="43" t="str">
        <f aca="false">IF(TYPE(U229)=2,"",SUM(V229,-U229)+SUM(X229,-W229))</f>
        <v/>
      </c>
      <c r="Z229" s="44" t="str">
        <f aca="false">IF(WEEKDAY($B229,11)=7,SUM(Y223:Y229),"")</f>
        <v/>
      </c>
      <c r="AA229" s="45" t="n">
        <v>21.75</v>
      </c>
      <c r="AB229" s="46" t="n">
        <v>24</v>
      </c>
      <c r="AC229" s="46" t="n">
        <v>0</v>
      </c>
      <c r="AD229" s="47" t="n">
        <v>7.25</v>
      </c>
      <c r="AE229" s="43" t="n">
        <f aca="false">IF(TYPE(AA229)=2,"",SUM(AB229,-AA229)+SUM(AD229,-AC229))</f>
        <v>9.5</v>
      </c>
      <c r="AF229" s="44" t="str">
        <f aca="false">IF(WEEKDAY($B229,11)=7,SUM(AE223:AE229),"")</f>
        <v/>
      </c>
      <c r="AH229" s="28" t="n">
        <f aca="false">COUNTIF(C229:AD229,"21,75")</f>
        <v>2</v>
      </c>
    </row>
    <row r="230" customFormat="false" ht="13.8" hidden="false" customHeight="false" outlineLevel="0" collapsed="false">
      <c r="A230" s="30"/>
      <c r="B230" s="93" t="n">
        <v>44057</v>
      </c>
      <c r="C230" s="49" t="n">
        <v>21.75</v>
      </c>
      <c r="D230" s="83" t="n">
        <v>24</v>
      </c>
      <c r="E230" s="83" t="n">
        <v>0</v>
      </c>
      <c r="F230" s="39" t="n">
        <v>7.25</v>
      </c>
      <c r="G230" s="35" t="n">
        <f aca="false">IF(TYPE(C230)=2,"",SUM(D230,-C230)+SUM(F230,-E230))</f>
        <v>9.5</v>
      </c>
      <c r="H230" s="36" t="str">
        <f aca="false">IF(WEEKDAY(B230,11)=7,SUM(G224:G230),"")</f>
        <v/>
      </c>
      <c r="I230" s="32" t="s">
        <v>15</v>
      </c>
      <c r="J230" s="41"/>
      <c r="K230" s="41"/>
      <c r="L230" s="42" t="s">
        <v>15</v>
      </c>
      <c r="M230" s="35" t="str">
        <f aca="false">IF(TYPE(I230)=2,"",SUM(J230,-I230)+SUM(L230,-K230))</f>
        <v/>
      </c>
      <c r="N230" s="36" t="str">
        <f aca="false">IF(WEEKDAY(B230,11)=7,SUM(M224:M230),"")</f>
        <v/>
      </c>
      <c r="O230" s="45" t="n">
        <v>21.75</v>
      </c>
      <c r="P230" s="46" t="n">
        <v>24</v>
      </c>
      <c r="Q230" s="46" t="n">
        <v>0</v>
      </c>
      <c r="R230" s="47" t="n">
        <v>7.25</v>
      </c>
      <c r="S230" s="43" t="n">
        <f aca="false">IF(TYPE(O230)=2,"",SUM(P230,-O230)+SUM(R230,-Q230))</f>
        <v>9.5</v>
      </c>
      <c r="T230" s="44" t="str">
        <f aca="false">IF(WEEKDAY($B230,11)=7,SUM(S224:S230),"")</f>
        <v/>
      </c>
      <c r="U230" s="32" t="s">
        <v>15</v>
      </c>
      <c r="V230" s="41"/>
      <c r="W230" s="41"/>
      <c r="X230" s="42" t="s">
        <v>15</v>
      </c>
      <c r="Y230" s="43" t="str">
        <f aca="false">IF(TYPE(U230)=2,"",SUM(V230,-U230)+SUM(X230,-W230))</f>
        <v/>
      </c>
      <c r="Z230" s="44" t="str">
        <f aca="false">IF(WEEKDAY($B230,11)=7,SUM(Y224:Y230),"")</f>
        <v/>
      </c>
      <c r="AA230" s="32" t="s">
        <v>15</v>
      </c>
      <c r="AB230" s="41"/>
      <c r="AC230" s="41"/>
      <c r="AD230" s="42" t="s">
        <v>15</v>
      </c>
      <c r="AE230" s="43" t="str">
        <f aca="false">IF(TYPE(AA230)=2,"",SUM(AB230,-AA230)+SUM(AD230,-AC230))</f>
        <v/>
      </c>
      <c r="AF230" s="44" t="str">
        <f aca="false">IF(WEEKDAY($B230,11)=7,SUM(AE224:AE230),"")</f>
        <v/>
      </c>
      <c r="AH230" s="28" t="n">
        <f aca="false">COUNTIF(C230:AD230,"21,75")</f>
        <v>2</v>
      </c>
    </row>
    <row r="231" customFormat="false" ht="13.8" hidden="false" customHeight="false" outlineLevel="0" collapsed="false">
      <c r="A231" s="30"/>
      <c r="B231" s="93" t="n">
        <v>44058</v>
      </c>
      <c r="C231" s="49" t="n">
        <v>21.75</v>
      </c>
      <c r="D231" s="83" t="n">
        <v>24</v>
      </c>
      <c r="E231" s="83" t="n">
        <v>0</v>
      </c>
      <c r="F231" s="39" t="n">
        <v>7.25</v>
      </c>
      <c r="G231" s="35" t="n">
        <f aca="false">IF(TYPE(C231)=2,"",SUM(D231,-C231)+SUM(F231,-E231))</f>
        <v>9.5</v>
      </c>
      <c r="H231" s="36" t="str">
        <f aca="false">IF(WEEKDAY(B231,11)=7,SUM(G225:G231),"")</f>
        <v/>
      </c>
      <c r="I231" s="32" t="s">
        <v>14</v>
      </c>
      <c r="J231" s="41"/>
      <c r="K231" s="41"/>
      <c r="L231" s="42" t="s">
        <v>14</v>
      </c>
      <c r="M231" s="35" t="str">
        <f aca="false">IF(TYPE(I231)=2,"",SUM(J231,-I231)+SUM(L231,-K231))</f>
        <v/>
      </c>
      <c r="N231" s="36" t="str">
        <f aca="false">IF(WEEKDAY(B231,11)=7,SUM(M225:M231),"")</f>
        <v/>
      </c>
      <c r="O231" s="45" t="n">
        <v>21.75</v>
      </c>
      <c r="P231" s="46" t="n">
        <v>24</v>
      </c>
      <c r="Q231" s="46" t="n">
        <v>0</v>
      </c>
      <c r="R231" s="47" t="n">
        <v>7.25</v>
      </c>
      <c r="S231" s="43" t="n">
        <f aca="false">IF(TYPE(O231)=2,"",SUM(P231,-O231)+SUM(R231,-Q231))</f>
        <v>9.5</v>
      </c>
      <c r="T231" s="44" t="str">
        <f aca="false">IF(WEEKDAY($B231,11)=7,SUM(S225:S231),"")</f>
        <v/>
      </c>
      <c r="U231" s="32" t="s">
        <v>14</v>
      </c>
      <c r="V231" s="41"/>
      <c r="W231" s="41"/>
      <c r="X231" s="42" t="s">
        <v>14</v>
      </c>
      <c r="Y231" s="43" t="str">
        <f aca="false">IF(TYPE(U231)=2,"",SUM(V231,-U231)+SUM(X231,-W231))</f>
        <v/>
      </c>
      <c r="Z231" s="44" t="str">
        <f aca="false">IF(WEEKDAY($B231,11)=7,SUM(Y225:Y231),"")</f>
        <v/>
      </c>
      <c r="AA231" s="32" t="s">
        <v>14</v>
      </c>
      <c r="AB231" s="41"/>
      <c r="AC231" s="41"/>
      <c r="AD231" s="42" t="s">
        <v>14</v>
      </c>
      <c r="AE231" s="43" t="str">
        <f aca="false">IF(TYPE(AA231)=2,"",SUM(AB231,-AA231)+SUM(AD231,-AC231))</f>
        <v/>
      </c>
      <c r="AF231" s="44" t="str">
        <f aca="false">IF(WEEKDAY($B231,11)=7,SUM(AE225:AE231),"")</f>
        <v/>
      </c>
      <c r="AH231" s="28" t="n">
        <f aca="false">COUNTIF(C231:AD231,"21,75")</f>
        <v>2</v>
      </c>
    </row>
    <row r="232" customFormat="false" ht="13.8" hidden="false" customHeight="false" outlineLevel="0" collapsed="false">
      <c r="A232" s="30"/>
      <c r="B232" s="88" t="n">
        <v>44059</v>
      </c>
      <c r="C232" s="55" t="n">
        <v>21.75</v>
      </c>
      <c r="D232" s="86" t="n">
        <v>24</v>
      </c>
      <c r="E232" s="86" t="n">
        <v>0</v>
      </c>
      <c r="F232" s="81" t="n">
        <v>7.25</v>
      </c>
      <c r="G232" s="58" t="n">
        <f aca="false">IF(TYPE(C232)=2,"",SUM(D232,-C232)+SUM(F232,-E232))</f>
        <v>9.5</v>
      </c>
      <c r="H232" s="59" t="n">
        <f aca="false">IF(WEEKDAY(B232,11)=7,SUM(G226:G232),"")</f>
        <v>47.5</v>
      </c>
      <c r="I232" s="66" t="s">
        <v>16</v>
      </c>
      <c r="J232" s="63"/>
      <c r="K232" s="63"/>
      <c r="L232" s="62" t="s">
        <v>16</v>
      </c>
      <c r="M232" s="58" t="str">
        <f aca="false">IF(TYPE(I232)=2,"",SUM(J232,-I232)+SUM(L232,-K232))</f>
        <v/>
      </c>
      <c r="N232" s="59" t="n">
        <f aca="false">IF(WEEKDAY(B232,11)=7,SUM(M226:M232),"")</f>
        <v>19</v>
      </c>
      <c r="O232" s="67" t="n">
        <v>21.75</v>
      </c>
      <c r="P232" s="68" t="n">
        <v>24</v>
      </c>
      <c r="Q232" s="68" t="n">
        <v>0</v>
      </c>
      <c r="R232" s="69" t="n">
        <v>7.25</v>
      </c>
      <c r="S232" s="64" t="n">
        <f aca="false">IF(TYPE(O232)=2,"",SUM(P232,-O232)+SUM(R232,-Q232))</f>
        <v>9.5</v>
      </c>
      <c r="T232" s="65" t="n">
        <f aca="false">IF(WEEKDAY($B232,11)=7,SUM(S226:S232),"")</f>
        <v>38</v>
      </c>
      <c r="U232" s="66" t="s">
        <v>16</v>
      </c>
      <c r="V232" s="63"/>
      <c r="W232" s="63"/>
      <c r="X232" s="62" t="s">
        <v>16</v>
      </c>
      <c r="Y232" s="64" t="str">
        <f aca="false">IF(TYPE(U232)=2,"",SUM(V232,-U232)+SUM(X232,-W232))</f>
        <v/>
      </c>
      <c r="Z232" s="65" t="n">
        <f aca="false">IF(WEEKDAY($B232,11)=7,SUM(Y226:Y232),"")</f>
        <v>0</v>
      </c>
      <c r="AA232" s="66" t="s">
        <v>16</v>
      </c>
      <c r="AB232" s="63"/>
      <c r="AC232" s="63"/>
      <c r="AD232" s="62" t="s">
        <v>16</v>
      </c>
      <c r="AE232" s="64" t="str">
        <f aca="false">IF(TYPE(AA232)=2,"",SUM(AB232,-AA232)+SUM(AD232,-AC232))</f>
        <v/>
      </c>
      <c r="AF232" s="65" t="n">
        <f aca="false">IF(WEEKDAY($B232,11)=7,SUM(AE226:AE232),"")</f>
        <v>28.5</v>
      </c>
      <c r="AH232" s="28" t="n">
        <f aca="false">COUNTIF(C232:AD232,"21,75")</f>
        <v>2</v>
      </c>
    </row>
    <row r="233" customFormat="false" ht="13.8" hidden="false" customHeight="false" outlineLevel="0" collapsed="false">
      <c r="A233" s="30"/>
      <c r="B233" s="92" t="n">
        <v>44060</v>
      </c>
      <c r="C233" s="70" t="s">
        <v>19</v>
      </c>
      <c r="D233" s="82"/>
      <c r="E233" s="82"/>
      <c r="F233" s="20" t="s">
        <v>19</v>
      </c>
      <c r="G233" s="16" t="str">
        <f aca="false">IF(TYPE(C233)=2,"",SUM(D233,-C233)+SUM(F233,-E233))</f>
        <v/>
      </c>
      <c r="H233" s="17" t="str">
        <f aca="false">IF(WEEKDAY(B233,11)=7,SUM(G227:G233),"")</f>
        <v/>
      </c>
      <c r="I233" s="13" t="n">
        <v>21.75</v>
      </c>
      <c r="J233" s="26" t="n">
        <v>24</v>
      </c>
      <c r="K233" s="26" t="n">
        <v>0</v>
      </c>
      <c r="L233" s="27" t="n">
        <v>7.25</v>
      </c>
      <c r="M233" s="16" t="n">
        <f aca="false">IF(TYPE(I233)=2,"",SUM(J233,-I233)+SUM(L233,-K233))</f>
        <v>9.5</v>
      </c>
      <c r="N233" s="17" t="str">
        <f aca="false">IF(WEEKDAY(B233,11)=7,SUM(M227:M233),"")</f>
        <v/>
      </c>
      <c r="O233" s="13" t="s">
        <v>19</v>
      </c>
      <c r="P233" s="26"/>
      <c r="Q233" s="26"/>
      <c r="R233" s="27" t="s">
        <v>19</v>
      </c>
      <c r="S233" s="24" t="str">
        <f aca="false">IF(TYPE(O233)=2,"",SUM(P233,-O233)+SUM(R233,-Q233))</f>
        <v/>
      </c>
      <c r="T233" s="25" t="str">
        <f aca="false">IF(WEEKDAY($B233,11)=7,SUM(S227:S233),"")</f>
        <v/>
      </c>
      <c r="U233" s="73" t="n">
        <v>21.75</v>
      </c>
      <c r="V233" s="22" t="n">
        <v>24</v>
      </c>
      <c r="W233" s="22" t="n">
        <v>0</v>
      </c>
      <c r="X233" s="23" t="n">
        <v>7.25</v>
      </c>
      <c r="Y233" s="24" t="n">
        <f aca="false">IF(TYPE(U233)=2,"",SUM(V233,-U233)+SUM(X233,-W233))</f>
        <v>9.5</v>
      </c>
      <c r="Z233" s="25" t="str">
        <f aca="false">IF(WEEKDAY($B233,11)=7,SUM(Y227:Y233),"")</f>
        <v/>
      </c>
      <c r="AA233" s="13" t="s">
        <v>19</v>
      </c>
      <c r="AB233" s="26"/>
      <c r="AC233" s="26"/>
      <c r="AD233" s="27" t="s">
        <v>19</v>
      </c>
      <c r="AE233" s="24" t="str">
        <f aca="false">IF(TYPE(AA233)=2,"",SUM(AB233,-AA233)+SUM(AD233,-AC233))</f>
        <v/>
      </c>
      <c r="AF233" s="25" t="str">
        <f aca="false">IF(WEEKDAY($B233,11)=7,SUM(AE227:AE233),"")</f>
        <v/>
      </c>
      <c r="AH233" s="28" t="n">
        <f aca="false">COUNTIF(C233:AD233,"21,75")</f>
        <v>2</v>
      </c>
    </row>
    <row r="234" customFormat="false" ht="13.8" hidden="false" customHeight="false" outlineLevel="0" collapsed="false">
      <c r="A234" s="30"/>
      <c r="B234" s="93" t="n">
        <v>44061</v>
      </c>
      <c r="C234" s="49" t="s">
        <v>15</v>
      </c>
      <c r="D234" s="83"/>
      <c r="E234" s="83"/>
      <c r="F234" s="39" t="s">
        <v>15</v>
      </c>
      <c r="G234" s="35" t="str">
        <f aca="false">IF(TYPE(C234)=2,"",SUM(D234,-C234)+SUM(F234,-E234))</f>
        <v/>
      </c>
      <c r="H234" s="36" t="str">
        <f aca="false">IF(WEEKDAY(B234,11)=7,SUM(G228:G234),"")</f>
        <v/>
      </c>
      <c r="I234" s="32" t="n">
        <v>21.75</v>
      </c>
      <c r="J234" s="41" t="n">
        <v>24</v>
      </c>
      <c r="K234" s="41" t="n">
        <v>0</v>
      </c>
      <c r="L234" s="42" t="n">
        <v>7.25</v>
      </c>
      <c r="M234" s="35" t="n">
        <f aca="false">IF(TYPE(I234)=2,"",SUM(J234,-I234)+SUM(L234,-K234))</f>
        <v>9.5</v>
      </c>
      <c r="N234" s="36" t="str">
        <f aca="false">IF(WEEKDAY(B234,11)=7,SUM(M228:M234),"")</f>
        <v/>
      </c>
      <c r="O234" s="32" t="s">
        <v>15</v>
      </c>
      <c r="P234" s="41"/>
      <c r="Q234" s="41"/>
      <c r="R234" s="42" t="s">
        <v>15</v>
      </c>
      <c r="S234" s="43" t="str">
        <f aca="false">IF(TYPE(O234)=2,"",SUM(P234,-O234)+SUM(R234,-Q234))</f>
        <v/>
      </c>
      <c r="T234" s="44" t="str">
        <f aca="false">IF(WEEKDAY($B234,11)=7,SUM(S228:S234),"")</f>
        <v/>
      </c>
      <c r="U234" s="45" t="n">
        <v>21.75</v>
      </c>
      <c r="V234" s="46" t="n">
        <v>24</v>
      </c>
      <c r="W234" s="46" t="n">
        <v>0</v>
      </c>
      <c r="X234" s="47" t="n">
        <v>7.25</v>
      </c>
      <c r="Y234" s="43" t="n">
        <f aca="false">IF(TYPE(U234)=2,"",SUM(V234,-U234)+SUM(X234,-W234))</f>
        <v>9.5</v>
      </c>
      <c r="Z234" s="44" t="str">
        <f aca="false">IF(WEEKDAY($B234,11)=7,SUM(Y228:Y234),"")</f>
        <v/>
      </c>
      <c r="AA234" s="32" t="s">
        <v>15</v>
      </c>
      <c r="AB234" s="41"/>
      <c r="AC234" s="41"/>
      <c r="AD234" s="42" t="s">
        <v>15</v>
      </c>
      <c r="AE234" s="43" t="str">
        <f aca="false">IF(TYPE(AA234)=2,"",SUM(AB234,-AA234)+SUM(AD234,-AC234))</f>
        <v/>
      </c>
      <c r="AF234" s="44" t="str">
        <f aca="false">IF(WEEKDAY($B234,11)=7,SUM(AE228:AE234),"")</f>
        <v/>
      </c>
      <c r="AH234" s="28" t="n">
        <f aca="false">COUNTIF(C234:AD234,"21,75")</f>
        <v>2</v>
      </c>
    </row>
    <row r="235" customFormat="false" ht="13.8" hidden="false" customHeight="false" outlineLevel="0" collapsed="false">
      <c r="A235" s="30"/>
      <c r="B235" s="93" t="n">
        <v>44062</v>
      </c>
      <c r="C235" s="32" t="n">
        <v>21.75</v>
      </c>
      <c r="D235" s="41" t="n">
        <v>24</v>
      </c>
      <c r="E235" s="41" t="n">
        <v>0</v>
      </c>
      <c r="F235" s="42" t="n">
        <v>7.25</v>
      </c>
      <c r="G235" s="35" t="n">
        <f aca="false">IF(TYPE(C235)=2,"",SUM(D235,-C235)+SUM(F235,-E235))</f>
        <v>9.5</v>
      </c>
      <c r="H235" s="36" t="str">
        <f aca="false">IF(WEEKDAY(B235,11)=7,SUM(G229:G235),"")</f>
        <v/>
      </c>
      <c r="I235" s="49" t="s">
        <v>19</v>
      </c>
      <c r="J235" s="83"/>
      <c r="K235" s="83"/>
      <c r="L235" s="39" t="s">
        <v>19</v>
      </c>
      <c r="M235" s="35" t="str">
        <f aca="false">IF(TYPE(I235)=2,"",SUM(J235,-I235)+SUM(L235,-K235))</f>
        <v/>
      </c>
      <c r="N235" s="36" t="str">
        <f aca="false">IF(WEEKDAY(B235,11)=7,SUM(M229:M235),"")</f>
        <v/>
      </c>
      <c r="O235" s="32" t="s">
        <v>15</v>
      </c>
      <c r="P235" s="41"/>
      <c r="Q235" s="41"/>
      <c r="R235" s="42" t="s">
        <v>15</v>
      </c>
      <c r="S235" s="43" t="str">
        <f aca="false">IF(TYPE(O235)=2,"",SUM(P235,-O235)+SUM(R235,-Q235))</f>
        <v/>
      </c>
      <c r="T235" s="44" t="str">
        <f aca="false">IF(WEEKDAY($B235,11)=7,SUM(S229:S235),"")</f>
        <v/>
      </c>
      <c r="U235" s="45" t="n">
        <v>21.75</v>
      </c>
      <c r="V235" s="46" t="n">
        <v>24</v>
      </c>
      <c r="W235" s="46" t="n">
        <v>0</v>
      </c>
      <c r="X235" s="47" t="n">
        <v>7.25</v>
      </c>
      <c r="Y235" s="43" t="n">
        <f aca="false">IF(TYPE(U235)=2,"",SUM(V235,-U235)+SUM(X235,-W235))</f>
        <v>9.5</v>
      </c>
      <c r="Z235" s="44" t="str">
        <f aca="false">IF(WEEKDAY($B235,11)=7,SUM(Y229:Y235),"")</f>
        <v/>
      </c>
      <c r="AA235" s="32" t="s">
        <v>14</v>
      </c>
      <c r="AB235" s="41"/>
      <c r="AC235" s="41"/>
      <c r="AD235" s="42" t="s">
        <v>14</v>
      </c>
      <c r="AE235" s="43" t="str">
        <f aca="false">IF(TYPE(AA235)=2,"",SUM(AB235,-AA235)+SUM(AD235,-AC235))</f>
        <v/>
      </c>
      <c r="AF235" s="44" t="str">
        <f aca="false">IF(WEEKDAY($B235,11)=7,SUM(AE229:AE235),"")</f>
        <v/>
      </c>
      <c r="AH235" s="28" t="n">
        <f aca="false">COUNTIF(C235:AD235,"21,75")</f>
        <v>2</v>
      </c>
    </row>
    <row r="236" customFormat="false" ht="13.8" hidden="false" customHeight="false" outlineLevel="0" collapsed="false">
      <c r="A236" s="30"/>
      <c r="B236" s="93" t="n">
        <v>44063</v>
      </c>
      <c r="C236" s="32" t="n">
        <v>21.75</v>
      </c>
      <c r="D236" s="41" t="n">
        <v>24</v>
      </c>
      <c r="E236" s="41" t="n">
        <v>0</v>
      </c>
      <c r="F236" s="42" t="n">
        <v>7.25</v>
      </c>
      <c r="G236" s="35" t="n">
        <f aca="false">IF(TYPE(C236)=2,"",SUM(D236,-C236)+SUM(F236,-E236))</f>
        <v>9.5</v>
      </c>
      <c r="H236" s="36" t="str">
        <f aca="false">IF(WEEKDAY(B236,11)=7,SUM(G230:G236),"")</f>
        <v/>
      </c>
      <c r="I236" s="49" t="s">
        <v>14</v>
      </c>
      <c r="J236" s="83"/>
      <c r="K236" s="83"/>
      <c r="L236" s="39" t="s">
        <v>14</v>
      </c>
      <c r="M236" s="35" t="str">
        <f aca="false">IF(TYPE(I236)=2,"",SUM(J236,-I236)+SUM(L236,-K236))</f>
        <v/>
      </c>
      <c r="N236" s="36" t="str">
        <f aca="false">IF(WEEKDAY(B236,11)=7,SUM(M230:M236),"")</f>
        <v/>
      </c>
      <c r="O236" s="45" t="n">
        <v>21.75</v>
      </c>
      <c r="P236" s="46" t="n">
        <v>24</v>
      </c>
      <c r="Q236" s="46" t="n">
        <v>0</v>
      </c>
      <c r="R236" s="47" t="n">
        <v>7.25</v>
      </c>
      <c r="S236" s="43" t="n">
        <f aca="false">IF(TYPE(O236)=2,"",SUM(P236,-O236)+SUM(R236,-Q236))</f>
        <v>9.5</v>
      </c>
      <c r="T236" s="44" t="str">
        <f aca="false">IF(WEEKDAY($B236,11)=7,SUM(S230:S236),"")</f>
        <v/>
      </c>
      <c r="U236" s="32" t="s">
        <v>19</v>
      </c>
      <c r="V236" s="41"/>
      <c r="W236" s="41"/>
      <c r="X236" s="42" t="s">
        <v>19</v>
      </c>
      <c r="Y236" s="43" t="str">
        <f aca="false">IF(TYPE(U236)=2,"",SUM(V236,-U236)+SUM(X236,-W236))</f>
        <v/>
      </c>
      <c r="Z236" s="44" t="str">
        <f aca="false">IF(WEEKDAY($B236,11)=7,SUM(Y230:Y236),"")</f>
        <v/>
      </c>
      <c r="AA236" s="32" t="s">
        <v>16</v>
      </c>
      <c r="AB236" s="41"/>
      <c r="AC236" s="41"/>
      <c r="AD236" s="42" t="s">
        <v>16</v>
      </c>
      <c r="AE236" s="43" t="str">
        <f aca="false">IF(TYPE(AA236)=2,"",SUM(AB236,-AA236)+SUM(AD236,-AC236))</f>
        <v/>
      </c>
      <c r="AF236" s="44" t="str">
        <f aca="false">IF(WEEKDAY($B236,11)=7,SUM(AE230:AE236),"")</f>
        <v/>
      </c>
      <c r="AH236" s="28" t="n">
        <f aca="false">COUNTIF(C236:AD236,"21,75")</f>
        <v>2</v>
      </c>
    </row>
    <row r="237" customFormat="false" ht="13.8" hidden="false" customHeight="false" outlineLevel="0" collapsed="false">
      <c r="A237" s="30"/>
      <c r="B237" s="93" t="n">
        <v>44064</v>
      </c>
      <c r="C237" s="49" t="s">
        <v>15</v>
      </c>
      <c r="D237" s="83"/>
      <c r="E237" s="83"/>
      <c r="F237" s="39" t="s">
        <v>15</v>
      </c>
      <c r="G237" s="35" t="str">
        <f aca="false">IF(TYPE(C237)=2,"",SUM(D237,-C237)+SUM(F237,-E237))</f>
        <v/>
      </c>
      <c r="H237" s="36" t="str">
        <f aca="false">IF(WEEKDAY(B237,11)=7,SUM(G231:G237),"")</f>
        <v/>
      </c>
      <c r="I237" s="32" t="s">
        <v>16</v>
      </c>
      <c r="J237" s="41"/>
      <c r="K237" s="41"/>
      <c r="L237" s="42" t="s">
        <v>16</v>
      </c>
      <c r="M237" s="35" t="str">
        <f aca="false">IF(TYPE(I237)=2,"",SUM(J237,-I237)+SUM(L237,-K237))</f>
        <v/>
      </c>
      <c r="N237" s="36" t="str">
        <f aca="false">IF(WEEKDAY(B237,11)=7,SUM(M231:M237),"")</f>
        <v/>
      </c>
      <c r="O237" s="45" t="n">
        <v>21.75</v>
      </c>
      <c r="P237" s="46" t="n">
        <v>24</v>
      </c>
      <c r="Q237" s="46" t="n">
        <v>0</v>
      </c>
      <c r="R237" s="47" t="n">
        <v>7.25</v>
      </c>
      <c r="S237" s="43" t="n">
        <f aca="false">IF(TYPE(O237)=2,"",SUM(P237,-O237)+SUM(R237,-Q237))</f>
        <v>9.5</v>
      </c>
      <c r="T237" s="44" t="str">
        <f aca="false">IF(WEEKDAY($B237,11)=7,SUM(S231:S237),"")</f>
        <v/>
      </c>
      <c r="U237" s="32" t="s">
        <v>15</v>
      </c>
      <c r="V237" s="41"/>
      <c r="W237" s="41"/>
      <c r="X237" s="42" t="s">
        <v>15</v>
      </c>
      <c r="Y237" s="43" t="str">
        <f aca="false">IF(TYPE(U237)=2,"",SUM(V237,-U237)+SUM(X237,-W237))</f>
        <v/>
      </c>
      <c r="Z237" s="44" t="str">
        <f aca="false">IF(WEEKDAY($B237,11)=7,SUM(Y231:Y237),"")</f>
        <v/>
      </c>
      <c r="AA237" s="45" t="n">
        <v>21.75</v>
      </c>
      <c r="AB237" s="46" t="n">
        <v>24</v>
      </c>
      <c r="AC237" s="46" t="n">
        <v>0</v>
      </c>
      <c r="AD237" s="47" t="n">
        <v>7.25</v>
      </c>
      <c r="AE237" s="43" t="n">
        <f aca="false">IF(TYPE(AA237)=2,"",SUM(AB237,-AA237)+SUM(AD237,-AC237))</f>
        <v>9.5</v>
      </c>
      <c r="AF237" s="44" t="str">
        <f aca="false">IF(WEEKDAY($B237,11)=7,SUM(AE231:AE237),"")</f>
        <v/>
      </c>
      <c r="AH237" s="28" t="n">
        <f aca="false">COUNTIF(C237:AD237,"21,75")</f>
        <v>2</v>
      </c>
    </row>
    <row r="238" customFormat="false" ht="13.8" hidden="false" customHeight="false" outlineLevel="0" collapsed="false">
      <c r="A238" s="30"/>
      <c r="B238" s="93" t="n">
        <v>44065</v>
      </c>
      <c r="C238" s="49" t="s">
        <v>14</v>
      </c>
      <c r="D238" s="83"/>
      <c r="E238" s="83"/>
      <c r="F238" s="39" t="s">
        <v>14</v>
      </c>
      <c r="G238" s="35" t="str">
        <f aca="false">IF(TYPE(C238)=2,"",SUM(D238,-C238)+SUM(F238,-E238))</f>
        <v/>
      </c>
      <c r="H238" s="36" t="str">
        <f aca="false">IF(WEEKDAY(B238,11)=7,SUM(G232:G238),"")</f>
        <v/>
      </c>
      <c r="I238" s="32" t="n">
        <v>21.75</v>
      </c>
      <c r="J238" s="41" t="n">
        <v>24</v>
      </c>
      <c r="K238" s="41" t="n">
        <v>0</v>
      </c>
      <c r="L238" s="42" t="n">
        <v>7.25</v>
      </c>
      <c r="M238" s="35" t="n">
        <f aca="false">IF(TYPE(I238)=2,"",SUM(J238,-I238)+SUM(L238,-K238))</f>
        <v>9.5</v>
      </c>
      <c r="N238" s="36" t="str">
        <f aca="false">IF(WEEKDAY(B238,11)=7,SUM(M232:M238),"")</f>
        <v/>
      </c>
      <c r="O238" s="32" t="s">
        <v>14</v>
      </c>
      <c r="P238" s="41"/>
      <c r="Q238" s="41"/>
      <c r="R238" s="42" t="s">
        <v>14</v>
      </c>
      <c r="S238" s="43" t="str">
        <f aca="false">IF(TYPE(O238)=2,"",SUM(P238,-O238)+SUM(R238,-Q238))</f>
        <v/>
      </c>
      <c r="T238" s="44" t="str">
        <f aca="false">IF(WEEKDAY($B238,11)=7,SUM(S232:S238),"")</f>
        <v/>
      </c>
      <c r="U238" s="32" t="s">
        <v>14</v>
      </c>
      <c r="V238" s="41"/>
      <c r="W238" s="41"/>
      <c r="X238" s="42" t="s">
        <v>14</v>
      </c>
      <c r="Y238" s="43" t="str">
        <f aca="false">IF(TYPE(U238)=2,"",SUM(V238,-U238)+SUM(X238,-W238))</f>
        <v/>
      </c>
      <c r="Z238" s="44" t="str">
        <f aca="false">IF(WEEKDAY($B238,11)=7,SUM(Y232:Y238),"")</f>
        <v/>
      </c>
      <c r="AA238" s="45" t="n">
        <v>21.75</v>
      </c>
      <c r="AB238" s="46" t="n">
        <v>24</v>
      </c>
      <c r="AC238" s="46" t="n">
        <v>0</v>
      </c>
      <c r="AD238" s="47" t="n">
        <v>7.25</v>
      </c>
      <c r="AE238" s="43" t="n">
        <f aca="false">IF(TYPE(AA238)=2,"",SUM(AB238,-AA238)+SUM(AD238,-AC238))</f>
        <v>9.5</v>
      </c>
      <c r="AF238" s="44" t="str">
        <f aca="false">IF(WEEKDAY($B238,11)=7,SUM(AE232:AE238),"")</f>
        <v/>
      </c>
      <c r="AH238" s="28" t="n">
        <f aca="false">COUNTIF(C238:AD238,"21,75")</f>
        <v>2</v>
      </c>
    </row>
    <row r="239" customFormat="false" ht="13.8" hidden="false" customHeight="false" outlineLevel="0" collapsed="false">
      <c r="A239" s="30"/>
      <c r="B239" s="88" t="n">
        <v>44066</v>
      </c>
      <c r="C239" s="55" t="s">
        <v>16</v>
      </c>
      <c r="D239" s="86"/>
      <c r="E239" s="86"/>
      <c r="F239" s="81" t="s">
        <v>16</v>
      </c>
      <c r="G239" s="58" t="str">
        <f aca="false">IF(TYPE(C239)=2,"",SUM(D239,-C239)+SUM(F239,-E239))</f>
        <v/>
      </c>
      <c r="H239" s="59" t="n">
        <f aca="false">IF(WEEKDAY(B239,11)=7,SUM(G233:G239),"")</f>
        <v>19</v>
      </c>
      <c r="I239" s="66" t="n">
        <v>21.75</v>
      </c>
      <c r="J239" s="63" t="n">
        <v>24</v>
      </c>
      <c r="K239" s="63" t="n">
        <v>0</v>
      </c>
      <c r="L239" s="62" t="n">
        <v>7.25</v>
      </c>
      <c r="M239" s="58" t="n">
        <f aca="false">IF(TYPE(I239)=2,"",SUM(J239,-I239)+SUM(L239,-K239))</f>
        <v>9.5</v>
      </c>
      <c r="N239" s="59" t="n">
        <f aca="false">IF(WEEKDAY(B239,11)=7,SUM(M233:M239),"")</f>
        <v>38</v>
      </c>
      <c r="O239" s="66" t="s">
        <v>16</v>
      </c>
      <c r="P239" s="63"/>
      <c r="Q239" s="63"/>
      <c r="R239" s="62" t="s">
        <v>16</v>
      </c>
      <c r="S239" s="64" t="str">
        <f aca="false">IF(TYPE(O239)=2,"",SUM(P239,-O239)+SUM(R239,-Q239))</f>
        <v/>
      </c>
      <c r="T239" s="65" t="n">
        <f aca="false">IF(WEEKDAY($B239,11)=7,SUM(S233:S239),"")</f>
        <v>19</v>
      </c>
      <c r="U239" s="66" t="s">
        <v>16</v>
      </c>
      <c r="V239" s="63"/>
      <c r="W239" s="63"/>
      <c r="X239" s="62" t="s">
        <v>16</v>
      </c>
      <c r="Y239" s="64" t="str">
        <f aca="false">IF(TYPE(U239)=2,"",SUM(V239,-U239)+SUM(X239,-W239))</f>
        <v/>
      </c>
      <c r="Z239" s="65" t="n">
        <f aca="false">IF(WEEKDAY($B239,11)=7,SUM(Y233:Y239),"")</f>
        <v>28.5</v>
      </c>
      <c r="AA239" s="67" t="n">
        <v>21.75</v>
      </c>
      <c r="AB239" s="68" t="n">
        <v>24</v>
      </c>
      <c r="AC239" s="68" t="n">
        <v>0</v>
      </c>
      <c r="AD239" s="69" t="n">
        <v>7.25</v>
      </c>
      <c r="AE239" s="64" t="n">
        <f aca="false">IF(TYPE(AA239)=2,"",SUM(AB239,-AA239)+SUM(AD239,-AC239))</f>
        <v>9.5</v>
      </c>
      <c r="AF239" s="65" t="n">
        <f aca="false">IF(WEEKDAY($B239,11)=7,SUM(AE233:AE239),"")</f>
        <v>28.5</v>
      </c>
      <c r="AH239" s="28" t="n">
        <f aca="false">COUNTIF(C239:AD239,"21,75")</f>
        <v>2</v>
      </c>
    </row>
    <row r="240" customFormat="false" ht="13.8" hidden="false" customHeight="false" outlineLevel="0" collapsed="false">
      <c r="A240" s="30"/>
      <c r="B240" s="92" t="n">
        <v>44067</v>
      </c>
      <c r="C240" s="70" t="s">
        <v>15</v>
      </c>
      <c r="D240" s="82"/>
      <c r="E240" s="82"/>
      <c r="F240" s="20" t="s">
        <v>15</v>
      </c>
      <c r="G240" s="16" t="str">
        <f aca="false">IF(TYPE(C240)=2,"",SUM(D240,-C240)+SUM(F240,-E240))</f>
        <v/>
      </c>
      <c r="H240" s="17" t="str">
        <f aca="false">IF(WEEKDAY(B240,11)=7,SUM(G234:G240),"")</f>
        <v/>
      </c>
      <c r="I240" s="13" t="n">
        <v>21.75</v>
      </c>
      <c r="J240" s="26" t="n">
        <v>24</v>
      </c>
      <c r="K240" s="26" t="n">
        <v>0</v>
      </c>
      <c r="L240" s="27" t="n">
        <v>7.25</v>
      </c>
      <c r="M240" s="16" t="n">
        <f aca="false">IF(TYPE(I240)=2,"",SUM(J240,-I240)+SUM(L240,-K240))</f>
        <v>9.5</v>
      </c>
      <c r="N240" s="17" t="str">
        <f aca="false">IF(WEEKDAY(B240,11)=7,SUM(M234:M240),"")</f>
        <v/>
      </c>
      <c r="O240" s="13" t="s">
        <v>15</v>
      </c>
      <c r="P240" s="26"/>
      <c r="Q240" s="26"/>
      <c r="R240" s="27" t="s">
        <v>15</v>
      </c>
      <c r="S240" s="24" t="str">
        <f aca="false">IF(TYPE(O240)=2,"",SUM(P240,-O240)+SUM(R240,-Q240))</f>
        <v/>
      </c>
      <c r="T240" s="25" t="str">
        <f aca="false">IF(WEEKDAY($B240,11)=7,SUM(S234:S240),"")</f>
        <v/>
      </c>
      <c r="U240" s="73" t="n">
        <v>21.75</v>
      </c>
      <c r="V240" s="22" t="n">
        <v>24</v>
      </c>
      <c r="W240" s="22" t="n">
        <v>0</v>
      </c>
      <c r="X240" s="23" t="n">
        <v>7.25</v>
      </c>
      <c r="Y240" s="24" t="n">
        <f aca="false">IF(TYPE(U240)=2,"",SUM(V240,-U240)+SUM(X240,-W240))</f>
        <v>9.5</v>
      </c>
      <c r="Z240" s="25" t="str">
        <f aca="false">IF(WEEKDAY($B240,11)=7,SUM(Y234:Y240),"")</f>
        <v/>
      </c>
      <c r="AA240" s="13" t="s">
        <v>15</v>
      </c>
      <c r="AB240" s="26"/>
      <c r="AC240" s="26"/>
      <c r="AD240" s="27" t="s">
        <v>15</v>
      </c>
      <c r="AE240" s="24" t="str">
        <f aca="false">IF(TYPE(AA240)=2,"",SUM(AB240,-AA240)+SUM(AD240,-AC240))</f>
        <v/>
      </c>
      <c r="AF240" s="25" t="str">
        <f aca="false">IF(WEEKDAY($B240,11)=7,SUM(AE234:AE240),"")</f>
        <v/>
      </c>
      <c r="AH240" s="28" t="n">
        <f aca="false">COUNTIF(C240:AD240,"21,75")</f>
        <v>2</v>
      </c>
    </row>
    <row r="241" customFormat="false" ht="13.8" hidden="false" customHeight="false" outlineLevel="0" collapsed="false">
      <c r="A241" s="30"/>
      <c r="B241" s="93" t="n">
        <v>44068</v>
      </c>
      <c r="C241" s="49" t="n">
        <v>21.75</v>
      </c>
      <c r="D241" s="83" t="n">
        <v>24</v>
      </c>
      <c r="E241" s="83" t="n">
        <v>0</v>
      </c>
      <c r="F241" s="39" t="n">
        <v>7.25</v>
      </c>
      <c r="G241" s="35" t="n">
        <f aca="false">IF(TYPE(C241)=2,"",SUM(D241,-C241)+SUM(F241,-E241))</f>
        <v>9.5</v>
      </c>
      <c r="H241" s="36" t="str">
        <f aca="false">IF(WEEKDAY(B241,11)=7,SUM(G235:G241),"")</f>
        <v/>
      </c>
      <c r="I241" s="32" t="s">
        <v>15</v>
      </c>
      <c r="J241" s="41"/>
      <c r="K241" s="41"/>
      <c r="L241" s="42" t="s">
        <v>15</v>
      </c>
      <c r="M241" s="35" t="str">
        <f aca="false">IF(TYPE(I241)=2,"",SUM(J241,-I241)+SUM(L241,-K241))</f>
        <v/>
      </c>
      <c r="N241" s="36" t="str">
        <f aca="false">IF(WEEKDAY(B241,11)=7,SUM(M235:M241),"")</f>
        <v/>
      </c>
      <c r="O241" s="32" t="s">
        <v>15</v>
      </c>
      <c r="P241" s="41"/>
      <c r="Q241" s="41"/>
      <c r="R241" s="42" t="s">
        <v>15</v>
      </c>
      <c r="S241" s="43" t="str">
        <f aca="false">IF(TYPE(O241)=2,"",SUM(P241,-O241)+SUM(R241,-Q241))</f>
        <v/>
      </c>
      <c r="T241" s="44" t="str">
        <f aca="false">IF(WEEKDAY($B241,11)=7,SUM(S235:S241),"")</f>
        <v/>
      </c>
      <c r="U241" s="45" t="n">
        <v>21.75</v>
      </c>
      <c r="V241" s="46" t="n">
        <v>24</v>
      </c>
      <c r="W241" s="46" t="n">
        <v>0</v>
      </c>
      <c r="X241" s="47" t="n">
        <v>7.25</v>
      </c>
      <c r="Y241" s="43" t="n">
        <f aca="false">IF(TYPE(U241)=2,"",SUM(V241,-U241)+SUM(X241,-W241))</f>
        <v>9.5</v>
      </c>
      <c r="Z241" s="44" t="str">
        <f aca="false">IF(WEEKDAY($B241,11)=7,SUM(Y235:Y241),"")</f>
        <v/>
      </c>
      <c r="AA241" s="32" t="s">
        <v>15</v>
      </c>
      <c r="AB241" s="41"/>
      <c r="AC241" s="41"/>
      <c r="AD241" s="42" t="s">
        <v>15</v>
      </c>
      <c r="AE241" s="43" t="str">
        <f aca="false">IF(TYPE(AA241)=2,"",SUM(AB241,-AA241)+SUM(AD241,-AC241))</f>
        <v/>
      </c>
      <c r="AF241" s="44" t="str">
        <f aca="false">IF(WEEKDAY($B241,11)=7,SUM(AE235:AE241),"")</f>
        <v/>
      </c>
      <c r="AH241" s="28" t="n">
        <f aca="false">COUNTIF(C241:AD241,"21,75")</f>
        <v>2</v>
      </c>
    </row>
    <row r="242" customFormat="false" ht="13.8" hidden="false" customHeight="false" outlineLevel="0" collapsed="false">
      <c r="A242" s="30"/>
      <c r="B242" s="93" t="n">
        <v>44069</v>
      </c>
      <c r="C242" s="32" t="n">
        <v>21.75</v>
      </c>
      <c r="D242" s="41" t="n">
        <v>24</v>
      </c>
      <c r="E242" s="41" t="n">
        <v>0</v>
      </c>
      <c r="F242" s="42" t="n">
        <v>7.25</v>
      </c>
      <c r="G242" s="35" t="n">
        <f aca="false">IF(TYPE(C242)=2,"",SUM(D242,-C242)+SUM(F242,-E242))</f>
        <v>9.5</v>
      </c>
      <c r="H242" s="36" t="str">
        <f aca="false">IF(WEEKDAY(B242,11)=7,SUM(G236:G242),"")</f>
        <v/>
      </c>
      <c r="I242" s="49" t="s">
        <v>15</v>
      </c>
      <c r="J242" s="83"/>
      <c r="K242" s="83"/>
      <c r="L242" s="39" t="s">
        <v>15</v>
      </c>
      <c r="M242" s="35" t="str">
        <f aca="false">IF(TYPE(I242)=2,"",SUM(J242,-I242)+SUM(L242,-K242))</f>
        <v/>
      </c>
      <c r="N242" s="36" t="str">
        <f aca="false">IF(WEEKDAY(B242,11)=7,SUM(M236:M242),"")</f>
        <v/>
      </c>
      <c r="O242" s="32" t="s">
        <v>14</v>
      </c>
      <c r="P242" s="41"/>
      <c r="Q242" s="41"/>
      <c r="R242" s="42" t="s">
        <v>14</v>
      </c>
      <c r="S242" s="43" t="str">
        <f aca="false">IF(TYPE(O242)=2,"",SUM(P242,-O242)+SUM(R242,-Q242))</f>
        <v/>
      </c>
      <c r="T242" s="44" t="str">
        <f aca="false">IF(WEEKDAY($B242,11)=7,SUM(S236:S242),"")</f>
        <v/>
      </c>
      <c r="U242" s="32" t="s">
        <v>14</v>
      </c>
      <c r="V242" s="41"/>
      <c r="W242" s="41"/>
      <c r="X242" s="42" t="s">
        <v>14</v>
      </c>
      <c r="Y242" s="43" t="str">
        <f aca="false">IF(TYPE(U242)=2,"",SUM(V242,-U242)+SUM(X242,-W242))</f>
        <v/>
      </c>
      <c r="Z242" s="44" t="str">
        <f aca="false">IF(WEEKDAY($B242,11)=7,SUM(Y236:Y242),"")</f>
        <v/>
      </c>
      <c r="AA242" s="45" t="n">
        <v>21.75</v>
      </c>
      <c r="AB242" s="46" t="n">
        <v>24</v>
      </c>
      <c r="AC242" s="46" t="n">
        <v>0</v>
      </c>
      <c r="AD242" s="47" t="n">
        <v>7.25</v>
      </c>
      <c r="AE242" s="43" t="n">
        <f aca="false">IF(TYPE(AA242)=2,"",SUM(AB242,-AA242)+SUM(AD242,-AC242))</f>
        <v>9.5</v>
      </c>
      <c r="AF242" s="44" t="str">
        <f aca="false">IF(WEEKDAY($B242,11)=7,SUM(AE236:AE242),"")</f>
        <v/>
      </c>
      <c r="AH242" s="28" t="n">
        <f aca="false">COUNTIF(C242:AD242,"21,75")</f>
        <v>2</v>
      </c>
    </row>
    <row r="243" customFormat="false" ht="13.8" hidden="false" customHeight="false" outlineLevel="0" collapsed="false">
      <c r="A243" s="30"/>
      <c r="B243" s="93" t="n">
        <v>44070</v>
      </c>
      <c r="C243" s="32" t="n">
        <v>21.75</v>
      </c>
      <c r="D243" s="41" t="n">
        <v>24</v>
      </c>
      <c r="E243" s="41" t="n">
        <v>0</v>
      </c>
      <c r="F243" s="42" t="n">
        <v>7.25</v>
      </c>
      <c r="G243" s="35" t="n">
        <f aca="false">IF(TYPE(C243)=2,"",SUM(D243,-C243)+SUM(F243,-E243))</f>
        <v>9.5</v>
      </c>
      <c r="H243" s="36" t="str">
        <f aca="false">IF(WEEKDAY(B243,11)=7,SUM(G237:G243),"")</f>
        <v/>
      </c>
      <c r="I243" s="49" t="s">
        <v>15</v>
      </c>
      <c r="J243" s="83"/>
      <c r="K243" s="83"/>
      <c r="L243" s="39" t="s">
        <v>15</v>
      </c>
      <c r="M243" s="35" t="str">
        <f aca="false">IF(TYPE(I243)=2,"",SUM(J243,-I243)+SUM(L243,-K243))</f>
        <v/>
      </c>
      <c r="N243" s="36" t="str">
        <f aca="false">IF(WEEKDAY(B243,11)=7,SUM(M237:M243),"")</f>
        <v/>
      </c>
      <c r="O243" s="32" t="s">
        <v>16</v>
      </c>
      <c r="P243" s="41"/>
      <c r="Q243" s="41"/>
      <c r="R243" s="42" t="s">
        <v>16</v>
      </c>
      <c r="S243" s="43" t="str">
        <f aca="false">IF(TYPE(O243)=2,"",SUM(P243,-O243)+SUM(R243,-Q243))</f>
        <v/>
      </c>
      <c r="T243" s="44" t="str">
        <f aca="false">IF(WEEKDAY($B243,11)=7,SUM(S237:S243),"")</f>
        <v/>
      </c>
      <c r="U243" s="32" t="s">
        <v>16</v>
      </c>
      <c r="V243" s="41"/>
      <c r="W243" s="41"/>
      <c r="X243" s="42" t="s">
        <v>16</v>
      </c>
      <c r="Y243" s="43" t="str">
        <f aca="false">IF(TYPE(U243)=2,"",SUM(V243,-U243)+SUM(X243,-W243))</f>
        <v/>
      </c>
      <c r="Z243" s="44" t="str">
        <f aca="false">IF(WEEKDAY($B243,11)=7,SUM(Y237:Y243),"")</f>
        <v/>
      </c>
      <c r="AA243" s="45" t="n">
        <v>21.75</v>
      </c>
      <c r="AB243" s="46" t="n">
        <v>24</v>
      </c>
      <c r="AC243" s="46" t="n">
        <v>0</v>
      </c>
      <c r="AD243" s="47" t="n">
        <v>7.25</v>
      </c>
      <c r="AE243" s="43" t="n">
        <f aca="false">IF(TYPE(AA243)=2,"",SUM(AB243,-AA243)+SUM(AD243,-AC243))</f>
        <v>9.5</v>
      </c>
      <c r="AF243" s="44" t="str">
        <f aca="false">IF(WEEKDAY($B243,11)=7,SUM(AE237:AE243),"")</f>
        <v/>
      </c>
      <c r="AH243" s="28" t="n">
        <f aca="false">COUNTIF(C243:AD243,"21,75")</f>
        <v>2</v>
      </c>
    </row>
    <row r="244" customFormat="false" ht="13.8" hidden="false" customHeight="false" outlineLevel="0" collapsed="false">
      <c r="A244" s="30"/>
      <c r="B244" s="93" t="n">
        <v>44071</v>
      </c>
      <c r="C244" s="49" t="s">
        <v>15</v>
      </c>
      <c r="D244" s="83"/>
      <c r="E244" s="83"/>
      <c r="F244" s="39" t="s">
        <v>15</v>
      </c>
      <c r="G244" s="35" t="str">
        <f aca="false">IF(TYPE(C244)=2,"",SUM(D244,-C244)+SUM(F244,-E244))</f>
        <v/>
      </c>
      <c r="H244" s="36" t="str">
        <f aca="false">IF(WEEKDAY(B244,11)=7,SUM(G238:G244),"")</f>
        <v/>
      </c>
      <c r="I244" s="32" t="s">
        <v>15</v>
      </c>
      <c r="J244" s="41"/>
      <c r="K244" s="41"/>
      <c r="L244" s="42" t="s">
        <v>15</v>
      </c>
      <c r="M244" s="35" t="str">
        <f aca="false">IF(TYPE(I244)=2,"",SUM(J244,-I244)+SUM(L244,-K244))</f>
        <v/>
      </c>
      <c r="N244" s="36" t="str">
        <f aca="false">IF(WEEKDAY(B244,11)=7,SUM(M238:M244),"")</f>
        <v/>
      </c>
      <c r="O244" s="45" t="n">
        <v>21.75</v>
      </c>
      <c r="P244" s="46" t="n">
        <v>24</v>
      </c>
      <c r="Q244" s="46" t="n">
        <v>0</v>
      </c>
      <c r="R244" s="47" t="n">
        <v>7.25</v>
      </c>
      <c r="S244" s="43" t="n">
        <f aca="false">IF(TYPE(O244)=2,"",SUM(P244,-O244)+SUM(R244,-Q244))</f>
        <v>9.5</v>
      </c>
      <c r="T244" s="44" t="str">
        <f aca="false">IF(WEEKDAY($B244,11)=7,SUM(S238:S244),"")</f>
        <v/>
      </c>
      <c r="U244" s="45" t="n">
        <v>21.75</v>
      </c>
      <c r="V244" s="46" t="n">
        <v>24</v>
      </c>
      <c r="W244" s="46" t="n">
        <v>0</v>
      </c>
      <c r="X244" s="47" t="n">
        <v>7.25</v>
      </c>
      <c r="Y244" s="43" t="n">
        <f aca="false">IF(TYPE(U244)=2,"",SUM(V244,-U244)+SUM(X244,-W244))</f>
        <v>9.5</v>
      </c>
      <c r="Z244" s="44" t="str">
        <f aca="false">IF(WEEKDAY($B244,11)=7,SUM(Y238:Y244),"")</f>
        <v/>
      </c>
      <c r="AA244" s="32" t="s">
        <v>15</v>
      </c>
      <c r="AB244" s="41"/>
      <c r="AC244" s="41"/>
      <c r="AD244" s="42" t="s">
        <v>15</v>
      </c>
      <c r="AE244" s="43" t="str">
        <f aca="false">IF(TYPE(AA244)=2,"",SUM(AB244,-AA244)+SUM(AD244,-AC244))</f>
        <v/>
      </c>
      <c r="AF244" s="44" t="str">
        <f aca="false">IF(WEEKDAY($B244,11)=7,SUM(AE238:AE244),"")</f>
        <v/>
      </c>
      <c r="AH244" s="28" t="n">
        <f aca="false">COUNTIF(C244:AD244,"21,75")</f>
        <v>2</v>
      </c>
    </row>
    <row r="245" customFormat="false" ht="13.8" hidden="false" customHeight="false" outlineLevel="0" collapsed="false">
      <c r="A245" s="30"/>
      <c r="B245" s="93" t="n">
        <v>44072</v>
      </c>
      <c r="C245" s="49" t="s">
        <v>14</v>
      </c>
      <c r="D245" s="83"/>
      <c r="E245" s="83"/>
      <c r="F245" s="39" t="s">
        <v>14</v>
      </c>
      <c r="G245" s="35" t="str">
        <f aca="false">IF(TYPE(C245)=2,"",SUM(D245,-C245)+SUM(F245,-E245))</f>
        <v/>
      </c>
      <c r="H245" s="36" t="str">
        <f aca="false">IF(WEEKDAY(B245,11)=7,SUM(G239:G245),"")</f>
        <v/>
      </c>
      <c r="I245" s="32" t="s">
        <v>14</v>
      </c>
      <c r="J245" s="41"/>
      <c r="K245" s="41"/>
      <c r="L245" s="42" t="s">
        <v>14</v>
      </c>
      <c r="M245" s="35" t="str">
        <f aca="false">IF(TYPE(I245)=2,"",SUM(J245,-I245)+SUM(L245,-K245))</f>
        <v/>
      </c>
      <c r="N245" s="36" t="str">
        <f aca="false">IF(WEEKDAY(B245,11)=7,SUM(M239:M245),"")</f>
        <v/>
      </c>
      <c r="O245" s="45" t="n">
        <v>21.75</v>
      </c>
      <c r="P245" s="46" t="n">
        <v>24</v>
      </c>
      <c r="Q245" s="46" t="n">
        <v>0</v>
      </c>
      <c r="R245" s="47" t="n">
        <v>7.25</v>
      </c>
      <c r="S245" s="43" t="n">
        <f aca="false">IF(TYPE(O245)=2,"",SUM(P245,-O245)+SUM(R245,-Q245))</f>
        <v>9.5</v>
      </c>
      <c r="T245" s="44" t="str">
        <f aca="false">IF(WEEKDAY($B245,11)=7,SUM(S239:S245),"")</f>
        <v/>
      </c>
      <c r="U245" s="45" t="n">
        <v>21.75</v>
      </c>
      <c r="V245" s="46" t="n">
        <v>24</v>
      </c>
      <c r="W245" s="46" t="n">
        <v>0</v>
      </c>
      <c r="X245" s="47" t="n">
        <v>7.25</v>
      </c>
      <c r="Y245" s="43" t="n">
        <f aca="false">IF(TYPE(U245)=2,"",SUM(V245,-U245)+SUM(X245,-W245))</f>
        <v>9.5</v>
      </c>
      <c r="Z245" s="44" t="str">
        <f aca="false">IF(WEEKDAY($B245,11)=7,SUM(Y239:Y245),"")</f>
        <v/>
      </c>
      <c r="AA245" s="32" t="s">
        <v>14</v>
      </c>
      <c r="AB245" s="41"/>
      <c r="AC245" s="41"/>
      <c r="AD245" s="42" t="s">
        <v>14</v>
      </c>
      <c r="AE245" s="43" t="str">
        <f aca="false">IF(TYPE(AA245)=2,"",SUM(AB245,-AA245)+SUM(AD245,-AC245))</f>
        <v/>
      </c>
      <c r="AF245" s="44" t="str">
        <f aca="false">IF(WEEKDAY($B245,11)=7,SUM(AE239:AE245),"")</f>
        <v/>
      </c>
      <c r="AH245" s="28" t="n">
        <f aca="false">COUNTIF(C245:AD245,"21,75")</f>
        <v>2</v>
      </c>
    </row>
    <row r="246" customFormat="false" ht="13.8" hidden="false" customHeight="false" outlineLevel="0" collapsed="false">
      <c r="A246" s="87"/>
      <c r="B246" s="88" t="n">
        <v>44073</v>
      </c>
      <c r="C246" s="55" t="s">
        <v>16</v>
      </c>
      <c r="D246" s="86"/>
      <c r="E246" s="86"/>
      <c r="F246" s="81" t="s">
        <v>16</v>
      </c>
      <c r="G246" s="58" t="str">
        <f aca="false">IF(TYPE(C246)=2,"",SUM(D246,-C246)+SUM(F246,-E246))</f>
        <v/>
      </c>
      <c r="H246" s="59" t="n">
        <f aca="false">IF(WEEKDAY(B246,11)=7,SUM(G240:G246),"")</f>
        <v>28.5</v>
      </c>
      <c r="I246" s="66" t="s">
        <v>16</v>
      </c>
      <c r="J246" s="63"/>
      <c r="K246" s="63"/>
      <c r="L246" s="62" t="s">
        <v>16</v>
      </c>
      <c r="M246" s="58" t="str">
        <f aca="false">IF(TYPE(I246)=2,"",SUM(J246,-I246)+SUM(L246,-K246))</f>
        <v/>
      </c>
      <c r="N246" s="59" t="n">
        <f aca="false">IF(WEEKDAY(B246,11)=7,SUM(M240:M246),"")</f>
        <v>9.5</v>
      </c>
      <c r="O246" s="67" t="n">
        <v>21.75</v>
      </c>
      <c r="P246" s="68" t="n">
        <v>24</v>
      </c>
      <c r="Q246" s="68" t="n">
        <v>0</v>
      </c>
      <c r="R246" s="69" t="n">
        <v>7.25</v>
      </c>
      <c r="S246" s="64" t="n">
        <f aca="false">IF(TYPE(O246)=2,"",SUM(P246,-O246)+SUM(R246,-Q246))</f>
        <v>9.5</v>
      </c>
      <c r="T246" s="65" t="n">
        <f aca="false">IF(WEEKDAY($B246,11)=7,SUM(S240:S246),"")</f>
        <v>28.5</v>
      </c>
      <c r="U246" s="67" t="n">
        <v>21.75</v>
      </c>
      <c r="V246" s="68" t="n">
        <v>24</v>
      </c>
      <c r="W246" s="68" t="n">
        <v>0</v>
      </c>
      <c r="X246" s="69" t="n">
        <v>7.25</v>
      </c>
      <c r="Y246" s="64" t="n">
        <f aca="false">IF(TYPE(U246)=2,"",SUM(V246,-U246)+SUM(X246,-W246))</f>
        <v>9.5</v>
      </c>
      <c r="Z246" s="65" t="n">
        <f aca="false">IF(WEEKDAY($B246,11)=7,SUM(Y240:Y246),"")</f>
        <v>47.5</v>
      </c>
      <c r="AA246" s="66" t="s">
        <v>16</v>
      </c>
      <c r="AB246" s="63"/>
      <c r="AC246" s="63"/>
      <c r="AD246" s="62" t="s">
        <v>16</v>
      </c>
      <c r="AE246" s="64" t="str">
        <f aca="false">IF(TYPE(AA246)=2,"",SUM(AB246,-AA246)+SUM(AD246,-AC246))</f>
        <v/>
      </c>
      <c r="AF246" s="65" t="n">
        <f aca="false">IF(WEEKDAY($B246,11)=7,SUM(AE240:AE246),"")</f>
        <v>19</v>
      </c>
      <c r="AH246" s="28" t="n">
        <f aca="false">COUNTIF(C246:AD246,"21,75")</f>
        <v>2</v>
      </c>
    </row>
    <row r="247" customFormat="false" ht="13.8" hidden="false" customHeight="false" outlineLevel="0" collapsed="false">
      <c r="A247" s="30" t="n">
        <v>8</v>
      </c>
      <c r="B247" s="92" t="n">
        <v>44074</v>
      </c>
      <c r="C247" s="70" t="s">
        <v>19</v>
      </c>
      <c r="D247" s="82"/>
      <c r="E247" s="82"/>
      <c r="F247" s="20" t="s">
        <v>19</v>
      </c>
      <c r="G247" s="16" t="str">
        <f aca="false">IF(TYPE(C247)=2,"",SUM(D247,-C247)+SUM(F247,-E247))</f>
        <v/>
      </c>
      <c r="H247" s="17" t="str">
        <f aca="false">IF(WEEKDAY(B247,11)=7,SUM(G241:G247),"")</f>
        <v/>
      </c>
      <c r="I247" s="13" t="n">
        <v>21.75</v>
      </c>
      <c r="J247" s="26" t="n">
        <v>24</v>
      </c>
      <c r="K247" s="26" t="n">
        <v>0</v>
      </c>
      <c r="L247" s="27" t="n">
        <v>7.25</v>
      </c>
      <c r="M247" s="16" t="n">
        <f aca="false">IF(TYPE(I247)=2,"",SUM(J247,-I247)+SUM(L247,-K247))</f>
        <v>9.5</v>
      </c>
      <c r="N247" s="17" t="str">
        <f aca="false">IF(WEEKDAY(B247,11)=7,SUM(M241:M247),"")</f>
        <v/>
      </c>
      <c r="O247" s="13" t="s">
        <v>19</v>
      </c>
      <c r="P247" s="26"/>
      <c r="Q247" s="26"/>
      <c r="R247" s="27" t="s">
        <v>19</v>
      </c>
      <c r="S247" s="24" t="str">
        <f aca="false">IF(TYPE(O247)=2,"",SUM(P247,-O247)+SUM(R247,-Q247))</f>
        <v/>
      </c>
      <c r="T247" s="25" t="str">
        <f aca="false">IF(WEEKDAY($B247,11)=7,SUM(S241:S247),"")</f>
        <v/>
      </c>
      <c r="U247" s="73" t="n">
        <v>21.75</v>
      </c>
      <c r="V247" s="22" t="n">
        <v>24</v>
      </c>
      <c r="W247" s="22" t="n">
        <v>0</v>
      </c>
      <c r="X247" s="23" t="n">
        <v>7.25</v>
      </c>
      <c r="Y247" s="24" t="n">
        <f aca="false">IF(TYPE(U247)=2,"",SUM(V247,-U247)+SUM(X247,-W247))</f>
        <v>9.5</v>
      </c>
      <c r="Z247" s="25" t="str">
        <f aca="false">IF(WEEKDAY($B247,11)=7,SUM(Y241:Y247),"")</f>
        <v/>
      </c>
      <c r="AA247" s="13" t="s">
        <v>19</v>
      </c>
      <c r="AB247" s="26"/>
      <c r="AC247" s="26"/>
      <c r="AD247" s="27" t="s">
        <v>19</v>
      </c>
      <c r="AE247" s="24" t="str">
        <f aca="false">IF(TYPE(AA247)=2,"",SUM(AB247,-AA247)+SUM(AD247,-AC247))</f>
        <v/>
      </c>
      <c r="AF247" s="25" t="str">
        <f aca="false">IF(WEEKDAY($B247,11)=7,SUM(AE241:AE247),"")</f>
        <v/>
      </c>
      <c r="AH247" s="28" t="n">
        <f aca="false">COUNTIF(C247:AD247,"21,75")</f>
        <v>2</v>
      </c>
    </row>
    <row r="248" customFormat="false" ht="13.8" hidden="false" customHeight="false" outlineLevel="0" collapsed="false">
      <c r="A248" s="91"/>
      <c r="B248" s="93" t="n">
        <v>44075</v>
      </c>
      <c r="C248" s="49" t="s">
        <v>15</v>
      </c>
      <c r="D248" s="83"/>
      <c r="E248" s="83"/>
      <c r="F248" s="39" t="s">
        <v>15</v>
      </c>
      <c r="G248" s="35" t="str">
        <f aca="false">IF(TYPE(C248)=2,"",SUM(D248,-C248)+SUM(F248,-E248))</f>
        <v/>
      </c>
      <c r="H248" s="36" t="str">
        <f aca="false">IF(WEEKDAY(B248,11)=7,SUM(G242:G248),"")</f>
        <v/>
      </c>
      <c r="I248" s="32" t="n">
        <v>21.75</v>
      </c>
      <c r="J248" s="41" t="n">
        <v>24</v>
      </c>
      <c r="K248" s="41" t="n">
        <v>0</v>
      </c>
      <c r="L248" s="42" t="n">
        <v>7.25</v>
      </c>
      <c r="M248" s="35" t="n">
        <f aca="false">IF(TYPE(I248)=2,"",SUM(J248,-I248)+SUM(L248,-K248))</f>
        <v>9.5</v>
      </c>
      <c r="N248" s="36" t="str">
        <f aca="false">IF(WEEKDAY(B248,11)=7,SUM(M242:M248),"")</f>
        <v/>
      </c>
      <c r="O248" s="45" t="n">
        <v>21.75</v>
      </c>
      <c r="P248" s="46" t="n">
        <v>24</v>
      </c>
      <c r="Q248" s="46" t="n">
        <v>0</v>
      </c>
      <c r="R248" s="47" t="n">
        <v>7.25</v>
      </c>
      <c r="S248" s="43" t="n">
        <f aca="false">IF(TYPE(O248)=2,"",SUM(P248,-O248)+SUM(R248,-Q248))</f>
        <v>9.5</v>
      </c>
      <c r="T248" s="44" t="str">
        <f aca="false">IF(WEEKDAY($B248,11)=7,SUM(S242:S248),"")</f>
        <v/>
      </c>
      <c r="U248" s="32" t="s">
        <v>19</v>
      </c>
      <c r="V248" s="41"/>
      <c r="W248" s="41"/>
      <c r="X248" s="42" t="s">
        <v>19</v>
      </c>
      <c r="Y248" s="43" t="str">
        <f aca="false">IF(TYPE(U248)=2,"",SUM(V248,-U248)+SUM(X248,-W248))</f>
        <v/>
      </c>
      <c r="Z248" s="44" t="str">
        <f aca="false">IF(WEEKDAY($B248,11)=7,SUM(Y242:Y248),"")</f>
        <v/>
      </c>
      <c r="AA248" s="32" t="s">
        <v>14</v>
      </c>
      <c r="AB248" s="41"/>
      <c r="AC248" s="41"/>
      <c r="AD248" s="42" t="s">
        <v>14</v>
      </c>
      <c r="AE248" s="43" t="str">
        <f aca="false">IF(TYPE(AA248)=2,"",SUM(AB248,-AA248)+SUM(AD248,-AC248))</f>
        <v/>
      </c>
      <c r="AF248" s="44" t="str">
        <f aca="false">IF(WEEKDAY($B248,11)=7,SUM(AE242:AE248),"")</f>
        <v/>
      </c>
      <c r="AH248" s="28" t="n">
        <f aca="false">COUNTIF(C248:AD248,"21,75")</f>
        <v>2</v>
      </c>
    </row>
    <row r="249" customFormat="false" ht="13.8" hidden="false" customHeight="false" outlineLevel="0" collapsed="false">
      <c r="A249" s="89"/>
      <c r="B249" s="93" t="n">
        <v>44076</v>
      </c>
      <c r="C249" s="32" t="s">
        <v>14</v>
      </c>
      <c r="D249" s="41"/>
      <c r="E249" s="41"/>
      <c r="F249" s="42" t="s">
        <v>14</v>
      </c>
      <c r="G249" s="35" t="str">
        <f aca="false">IF(TYPE(C249)=2,"",SUM(D249,-C249)+SUM(F249,-E249))</f>
        <v/>
      </c>
      <c r="H249" s="36" t="str">
        <f aca="false">IF(WEEKDAY(B249,11)=7,SUM(G243:G249),"")</f>
        <v/>
      </c>
      <c r="I249" s="49" t="n">
        <v>21.75</v>
      </c>
      <c r="J249" s="83" t="n">
        <v>24</v>
      </c>
      <c r="K249" s="83" t="n">
        <v>0</v>
      </c>
      <c r="L249" s="39" t="n">
        <v>7.25</v>
      </c>
      <c r="M249" s="35" t="n">
        <f aca="false">IF(TYPE(I249)=2,"",SUM(J249,-I249)+SUM(L249,-K249))</f>
        <v>9.5</v>
      </c>
      <c r="N249" s="36" t="str">
        <f aca="false">IF(WEEKDAY(B249,11)=7,SUM(M243:M249),"")</f>
        <v/>
      </c>
      <c r="O249" s="45" t="n">
        <v>21.75</v>
      </c>
      <c r="P249" s="46" t="n">
        <v>24</v>
      </c>
      <c r="Q249" s="46" t="n">
        <v>0</v>
      </c>
      <c r="R249" s="47" t="n">
        <v>7.25</v>
      </c>
      <c r="S249" s="43" t="n">
        <f aca="false">IF(TYPE(O249)=2,"",SUM(P249,-O249)+SUM(R249,-Q249))</f>
        <v>9.5</v>
      </c>
      <c r="T249" s="44" t="str">
        <f aca="false">IF(WEEKDAY($B249,11)=7,SUM(S243:S249),"")</f>
        <v/>
      </c>
      <c r="U249" s="32" t="s">
        <v>15</v>
      </c>
      <c r="V249" s="41"/>
      <c r="W249" s="41"/>
      <c r="X249" s="42" t="s">
        <v>15</v>
      </c>
      <c r="Y249" s="43" t="str">
        <f aca="false">IF(TYPE(U249)=2,"",SUM(V249,-U249)+SUM(X249,-W249))</f>
        <v/>
      </c>
      <c r="Z249" s="44" t="str">
        <f aca="false">IF(WEEKDAY($B249,11)=7,SUM(Y243:Y249),"")</f>
        <v/>
      </c>
      <c r="AA249" s="32" t="s">
        <v>16</v>
      </c>
      <c r="AB249" s="41"/>
      <c r="AC249" s="41"/>
      <c r="AD249" s="42" t="s">
        <v>16</v>
      </c>
      <c r="AE249" s="43" t="str">
        <f aca="false">IF(TYPE(AA249)=2,"",SUM(AB249,-AA249)+SUM(AD249,-AC249))</f>
        <v/>
      </c>
      <c r="AF249" s="44" t="str">
        <f aca="false">IF(WEEKDAY($B249,11)=7,SUM(AE243:AE249),"")</f>
        <v/>
      </c>
      <c r="AH249" s="28" t="n">
        <f aca="false">COUNTIF(C249:AD249,"21,75")</f>
        <v>2</v>
      </c>
    </row>
    <row r="250" customFormat="false" ht="13.8" hidden="false" customHeight="false" outlineLevel="0" collapsed="false">
      <c r="A250" s="30"/>
      <c r="B250" s="93" t="n">
        <v>44077</v>
      </c>
      <c r="C250" s="32" t="s">
        <v>16</v>
      </c>
      <c r="D250" s="41"/>
      <c r="E250" s="41"/>
      <c r="F250" s="42" t="s">
        <v>16</v>
      </c>
      <c r="G250" s="35" t="str">
        <f aca="false">IF(TYPE(C250)=2,"",SUM(D250,-C250)+SUM(F250,-E250))</f>
        <v/>
      </c>
      <c r="H250" s="36" t="str">
        <f aca="false">IF(WEEKDAY(B250,11)=7,SUM(G244:G250),"")</f>
        <v/>
      </c>
      <c r="I250" s="49" t="n">
        <v>21.75</v>
      </c>
      <c r="J250" s="83" t="n">
        <v>24</v>
      </c>
      <c r="K250" s="83" t="n">
        <v>0</v>
      </c>
      <c r="L250" s="39" t="n">
        <v>7.25</v>
      </c>
      <c r="M250" s="35" t="n">
        <f aca="false">IF(TYPE(I250)=2,"",SUM(J250,-I250)+SUM(L250,-K250))</f>
        <v>9.5</v>
      </c>
      <c r="N250" s="36" t="str">
        <f aca="false">IF(WEEKDAY(B250,11)=7,SUM(M244:M250),"")</f>
        <v/>
      </c>
      <c r="O250" s="32" t="s">
        <v>15</v>
      </c>
      <c r="P250" s="41"/>
      <c r="Q250" s="41"/>
      <c r="R250" s="42" t="s">
        <v>15</v>
      </c>
      <c r="S250" s="43" t="str">
        <f aca="false">IF(TYPE(O250)=2,"",SUM(P250,-O250)+SUM(R250,-Q250))</f>
        <v/>
      </c>
      <c r="T250" s="44" t="str">
        <f aca="false">IF(WEEKDAY($B250,11)=7,SUM(S244:S250),"")</f>
        <v/>
      </c>
      <c r="U250" s="32" t="s">
        <v>15</v>
      </c>
      <c r="V250" s="41"/>
      <c r="W250" s="41"/>
      <c r="X250" s="42" t="s">
        <v>15</v>
      </c>
      <c r="Y250" s="43" t="str">
        <f aca="false">IF(TYPE(U250)=2,"",SUM(V250,-U250)+SUM(X250,-W250))</f>
        <v/>
      </c>
      <c r="Z250" s="44" t="str">
        <f aca="false">IF(WEEKDAY($B250,11)=7,SUM(Y244:Y250),"")</f>
        <v/>
      </c>
      <c r="AA250" s="45" t="n">
        <v>21.75</v>
      </c>
      <c r="AB250" s="46" t="n">
        <v>24</v>
      </c>
      <c r="AC250" s="46" t="n">
        <v>0</v>
      </c>
      <c r="AD250" s="47" t="n">
        <v>7.25</v>
      </c>
      <c r="AE250" s="43" t="n">
        <f aca="false">IF(TYPE(AA250)=2,"",SUM(AB250,-AA250)+SUM(AD250,-AC250))</f>
        <v>9.5</v>
      </c>
      <c r="AF250" s="44" t="str">
        <f aca="false">IF(WEEKDAY($B250,11)=7,SUM(AE244:AE250),"")</f>
        <v/>
      </c>
      <c r="AH250" s="28" t="n">
        <f aca="false">COUNTIF(C250:AD250,"21,75")</f>
        <v>2</v>
      </c>
    </row>
    <row r="251" customFormat="false" ht="13.8" hidden="false" customHeight="false" outlineLevel="0" collapsed="false">
      <c r="A251" s="30"/>
      <c r="B251" s="93" t="n">
        <v>44078</v>
      </c>
      <c r="C251" s="49" t="n">
        <v>21.75</v>
      </c>
      <c r="D251" s="83" t="n">
        <v>24</v>
      </c>
      <c r="E251" s="83" t="n">
        <v>0</v>
      </c>
      <c r="F251" s="39" t="n">
        <v>7.25</v>
      </c>
      <c r="G251" s="35" t="n">
        <f aca="false">IF(TYPE(C251)=2,"",SUM(D251,-C251)+SUM(F251,-E251))</f>
        <v>9.5</v>
      </c>
      <c r="H251" s="36" t="str">
        <f aca="false">IF(WEEKDAY(B251,11)=7,SUM(G245:G251),"")</f>
        <v/>
      </c>
      <c r="I251" s="32" t="s">
        <v>19</v>
      </c>
      <c r="J251" s="41"/>
      <c r="K251" s="41"/>
      <c r="L251" s="42" t="s">
        <v>19</v>
      </c>
      <c r="M251" s="35" t="str">
        <f aca="false">IF(TYPE(I251)=2,"",SUM(J251,-I251)+SUM(L251,-K251))</f>
        <v/>
      </c>
      <c r="N251" s="36" t="str">
        <f aca="false">IF(WEEKDAY(B251,11)=7,SUM(M245:M251),"")</f>
        <v/>
      </c>
      <c r="O251" s="32" t="s">
        <v>15</v>
      </c>
      <c r="P251" s="41"/>
      <c r="Q251" s="41"/>
      <c r="R251" s="42" t="s">
        <v>15</v>
      </c>
      <c r="S251" s="43" t="str">
        <f aca="false">IF(TYPE(O251)=2,"",SUM(P251,-O251)+SUM(R251,-Q251))</f>
        <v/>
      </c>
      <c r="T251" s="44" t="str">
        <f aca="false">IF(WEEKDAY($B251,11)=7,SUM(S245:S251),"")</f>
        <v/>
      </c>
      <c r="U251" s="32" t="s">
        <v>15</v>
      </c>
      <c r="V251" s="41"/>
      <c r="W251" s="41"/>
      <c r="X251" s="42" t="s">
        <v>15</v>
      </c>
      <c r="Y251" s="43" t="str">
        <f aca="false">IF(TYPE(U251)=2,"",SUM(V251,-U251)+SUM(X251,-W251))</f>
        <v/>
      </c>
      <c r="Z251" s="44" t="str">
        <f aca="false">IF(WEEKDAY($B251,11)=7,SUM(Y245:Y251),"")</f>
        <v/>
      </c>
      <c r="AA251" s="45" t="n">
        <v>21.75</v>
      </c>
      <c r="AB251" s="46" t="n">
        <v>24</v>
      </c>
      <c r="AC251" s="46" t="n">
        <v>0</v>
      </c>
      <c r="AD251" s="47" t="n">
        <v>7.25</v>
      </c>
      <c r="AE251" s="43" t="n">
        <f aca="false">IF(TYPE(AA251)=2,"",SUM(AB251,-AA251)+SUM(AD251,-AC251))</f>
        <v>9.5</v>
      </c>
      <c r="AF251" s="44" t="str">
        <f aca="false">IF(WEEKDAY($B251,11)=7,SUM(AE245:AE251),"")</f>
        <v/>
      </c>
      <c r="AH251" s="28" t="n">
        <f aca="false">COUNTIF(C251:AD251,"21,75")</f>
        <v>2</v>
      </c>
    </row>
    <row r="252" customFormat="false" ht="13.8" hidden="false" customHeight="false" outlineLevel="0" collapsed="false">
      <c r="A252" s="30"/>
      <c r="B252" s="93" t="n">
        <v>44079</v>
      </c>
      <c r="C252" s="49" t="n">
        <v>21.75</v>
      </c>
      <c r="D252" s="83" t="n">
        <v>24</v>
      </c>
      <c r="E252" s="83" t="n">
        <v>0</v>
      </c>
      <c r="F252" s="39" t="n">
        <v>7.25</v>
      </c>
      <c r="G252" s="35" t="n">
        <f aca="false">IF(TYPE(C252)=2,"",SUM(D252,-C252)+SUM(F252,-E252))</f>
        <v>9.5</v>
      </c>
      <c r="H252" s="36" t="str">
        <f aca="false">IF(WEEKDAY(B252,11)=7,SUM(G246:G252),"")</f>
        <v/>
      </c>
      <c r="I252" s="32" t="s">
        <v>14</v>
      </c>
      <c r="J252" s="41"/>
      <c r="K252" s="41"/>
      <c r="L252" s="42" t="s">
        <v>14</v>
      </c>
      <c r="M252" s="35" t="str">
        <f aca="false">IF(TYPE(I252)=2,"",SUM(J252,-I252)+SUM(L252,-K252))</f>
        <v/>
      </c>
      <c r="N252" s="36" t="str">
        <f aca="false">IF(WEEKDAY(B252,11)=7,SUM(M246:M252),"")</f>
        <v/>
      </c>
      <c r="O252" s="32" t="s">
        <v>14</v>
      </c>
      <c r="P252" s="41"/>
      <c r="Q252" s="41"/>
      <c r="R252" s="42" t="s">
        <v>14</v>
      </c>
      <c r="S252" s="43" t="str">
        <f aca="false">IF(TYPE(O252)=2,"",SUM(P252,-O252)+SUM(R252,-Q252))</f>
        <v/>
      </c>
      <c r="T252" s="44" t="str">
        <f aca="false">IF(WEEKDAY($B252,11)=7,SUM(S246:S252),"")</f>
        <v/>
      </c>
      <c r="U252" s="32" t="s">
        <v>14</v>
      </c>
      <c r="V252" s="41"/>
      <c r="W252" s="41"/>
      <c r="X252" s="42" t="s">
        <v>14</v>
      </c>
      <c r="Y252" s="43" t="str">
        <f aca="false">IF(TYPE(U252)=2,"",SUM(V252,-U252)+SUM(X252,-W252))</f>
        <v/>
      </c>
      <c r="Z252" s="44" t="str">
        <f aca="false">IF(WEEKDAY($B252,11)=7,SUM(Y246:Y252),"")</f>
        <v/>
      </c>
      <c r="AA252" s="45" t="n">
        <v>21.75</v>
      </c>
      <c r="AB252" s="46" t="n">
        <v>24</v>
      </c>
      <c r="AC252" s="46" t="n">
        <v>0</v>
      </c>
      <c r="AD252" s="47" t="n">
        <v>7.25</v>
      </c>
      <c r="AE252" s="43" t="n">
        <f aca="false">IF(TYPE(AA252)=2,"",SUM(AB252,-AA252)+SUM(AD252,-AC252))</f>
        <v>9.5</v>
      </c>
      <c r="AF252" s="44" t="str">
        <f aca="false">IF(WEEKDAY($B252,11)=7,SUM(AE246:AE252),"")</f>
        <v/>
      </c>
      <c r="AH252" s="28" t="n">
        <f aca="false">COUNTIF(C252:AD252,"21,75")</f>
        <v>2</v>
      </c>
    </row>
    <row r="253" customFormat="false" ht="13.8" hidden="false" customHeight="false" outlineLevel="0" collapsed="false">
      <c r="A253" s="30"/>
      <c r="B253" s="88" t="n">
        <v>44080</v>
      </c>
      <c r="C253" s="55" t="n">
        <v>21.75</v>
      </c>
      <c r="D253" s="86" t="n">
        <v>24</v>
      </c>
      <c r="E253" s="86" t="n">
        <v>0</v>
      </c>
      <c r="F253" s="81" t="n">
        <v>7.25</v>
      </c>
      <c r="G253" s="58" t="n">
        <f aca="false">IF(TYPE(C253)=2,"",SUM(D253,-C253)+SUM(F253,-E253))</f>
        <v>9.5</v>
      </c>
      <c r="H253" s="59" t="n">
        <f aca="false">IF(WEEKDAY(B253,11)=7,SUM(G247:G253),"")</f>
        <v>28.5</v>
      </c>
      <c r="I253" s="66" t="s">
        <v>16</v>
      </c>
      <c r="J253" s="63"/>
      <c r="K253" s="63"/>
      <c r="L253" s="62" t="s">
        <v>16</v>
      </c>
      <c r="M253" s="58" t="str">
        <f aca="false">IF(TYPE(I253)=2,"",SUM(J253,-I253)+SUM(L253,-K253))</f>
        <v/>
      </c>
      <c r="N253" s="59" t="n">
        <f aca="false">IF(WEEKDAY(B253,11)=7,SUM(M247:M253),"")</f>
        <v>38</v>
      </c>
      <c r="O253" s="66" t="s">
        <v>16</v>
      </c>
      <c r="P253" s="63"/>
      <c r="Q253" s="63"/>
      <c r="R253" s="62" t="s">
        <v>16</v>
      </c>
      <c r="S253" s="64" t="str">
        <f aca="false">IF(TYPE(O253)=2,"",SUM(P253,-O253)+SUM(R253,-Q253))</f>
        <v/>
      </c>
      <c r="T253" s="65" t="n">
        <f aca="false">IF(WEEKDAY($B253,11)=7,SUM(S247:S253),"")</f>
        <v>19</v>
      </c>
      <c r="U253" s="66" t="s">
        <v>16</v>
      </c>
      <c r="V253" s="63"/>
      <c r="W253" s="63"/>
      <c r="X253" s="62" t="s">
        <v>16</v>
      </c>
      <c r="Y253" s="64" t="str">
        <f aca="false">IF(TYPE(U253)=2,"",SUM(V253,-U253)+SUM(X253,-W253))</f>
        <v/>
      </c>
      <c r="Z253" s="65" t="n">
        <f aca="false">IF(WEEKDAY($B253,11)=7,SUM(Y247:Y253),"")</f>
        <v>9.5</v>
      </c>
      <c r="AA253" s="67" t="n">
        <v>21.75</v>
      </c>
      <c r="AB253" s="68" t="n">
        <v>24</v>
      </c>
      <c r="AC253" s="68" t="n">
        <v>0</v>
      </c>
      <c r="AD253" s="69" t="n">
        <v>7.25</v>
      </c>
      <c r="AE253" s="64" t="n">
        <f aca="false">IF(TYPE(AA253)=2,"",SUM(AB253,-AA253)+SUM(AD253,-AC253))</f>
        <v>9.5</v>
      </c>
      <c r="AF253" s="65" t="n">
        <f aca="false">IF(WEEKDAY($B253,11)=7,SUM(AE247:AE253),"")</f>
        <v>38</v>
      </c>
      <c r="AH253" s="28" t="n">
        <f aca="false">COUNTIF(C253:AD253,"21,75")</f>
        <v>2</v>
      </c>
    </row>
    <row r="254" customFormat="false" ht="13.8" hidden="false" customHeight="false" outlineLevel="0" collapsed="false">
      <c r="A254" s="30"/>
      <c r="B254" s="92" t="n">
        <v>44081</v>
      </c>
      <c r="C254" s="70" t="n">
        <v>21.75</v>
      </c>
      <c r="D254" s="82" t="n">
        <v>24</v>
      </c>
      <c r="E254" s="82" t="n">
        <v>0</v>
      </c>
      <c r="F254" s="20" t="n">
        <v>7.25</v>
      </c>
      <c r="G254" s="16" t="n">
        <f aca="false">IF(TYPE(C254)=2,"",SUM(D254,-C254)+SUM(F254,-E254))</f>
        <v>9.5</v>
      </c>
      <c r="H254" s="17" t="str">
        <f aca="false">IF(WEEKDAY(B254,11)=7,SUM(G248:G254),"")</f>
        <v/>
      </c>
      <c r="I254" s="13" t="s">
        <v>15</v>
      </c>
      <c r="J254" s="26"/>
      <c r="K254" s="26"/>
      <c r="L254" s="27" t="s">
        <v>15</v>
      </c>
      <c r="M254" s="16" t="str">
        <f aca="false">IF(TYPE(I254)=2,"",SUM(J254,-I254)+SUM(L254,-K254))</f>
        <v/>
      </c>
      <c r="N254" s="17" t="str">
        <f aca="false">IF(WEEKDAY(B254,11)=7,SUM(M248:M254),"")</f>
        <v/>
      </c>
      <c r="O254" s="13" t="s">
        <v>15</v>
      </c>
      <c r="P254" s="26"/>
      <c r="Q254" s="26"/>
      <c r="R254" s="27" t="s">
        <v>15</v>
      </c>
      <c r="S254" s="24" t="str">
        <f aca="false">IF(TYPE(O254)=2,"",SUM(P254,-O254)+SUM(R254,-Q254))</f>
        <v/>
      </c>
      <c r="T254" s="25" t="str">
        <f aca="false">IF(WEEKDAY($B254,11)=7,SUM(S248:S254),"")</f>
        <v/>
      </c>
      <c r="U254" s="73" t="n">
        <v>21.75</v>
      </c>
      <c r="V254" s="22" t="n">
        <v>24</v>
      </c>
      <c r="W254" s="22" t="n">
        <v>0</v>
      </c>
      <c r="X254" s="23" t="n">
        <v>7.25</v>
      </c>
      <c r="Y254" s="24" t="n">
        <f aca="false">IF(TYPE(U254)=2,"",SUM(V254,-U254)+SUM(X254,-W254))</f>
        <v>9.5</v>
      </c>
      <c r="Z254" s="25" t="str">
        <f aca="false">IF(WEEKDAY($B254,11)=7,SUM(Y248:Y254),"")</f>
        <v/>
      </c>
      <c r="AA254" s="13" t="s">
        <v>15</v>
      </c>
      <c r="AB254" s="26"/>
      <c r="AC254" s="26"/>
      <c r="AD254" s="27" t="s">
        <v>15</v>
      </c>
      <c r="AE254" s="24" t="str">
        <f aca="false">IF(TYPE(AA254)=2,"",SUM(AB254,-AA254)+SUM(AD254,-AC254))</f>
        <v/>
      </c>
      <c r="AF254" s="25" t="str">
        <f aca="false">IF(WEEKDAY($B254,11)=7,SUM(AE248:AE254),"")</f>
        <v/>
      </c>
      <c r="AH254" s="28" t="n">
        <f aca="false">COUNTIF(C254:AD254,"21,75")</f>
        <v>2</v>
      </c>
    </row>
    <row r="255" customFormat="false" ht="13.8" hidden="false" customHeight="false" outlineLevel="0" collapsed="false">
      <c r="A255" s="30"/>
      <c r="B255" s="93" t="n">
        <v>44082</v>
      </c>
      <c r="C255" s="49" t="s">
        <v>15</v>
      </c>
      <c r="D255" s="83"/>
      <c r="E255" s="83"/>
      <c r="F255" s="39" t="s">
        <v>15</v>
      </c>
      <c r="G255" s="35" t="str">
        <f aca="false">IF(TYPE(C255)=2,"",SUM(D255,-C255)+SUM(F255,-E255))</f>
        <v/>
      </c>
      <c r="H255" s="36" t="str">
        <f aca="false">IF(WEEKDAY(B255,11)=7,SUM(G249:G255),"")</f>
        <v/>
      </c>
      <c r="I255" s="32" t="s">
        <v>15</v>
      </c>
      <c r="J255" s="41"/>
      <c r="K255" s="41"/>
      <c r="L255" s="42" t="s">
        <v>15</v>
      </c>
      <c r="M255" s="35" t="str">
        <f aca="false">IF(TYPE(I255)=2,"",SUM(J255,-I255)+SUM(L255,-K255))</f>
        <v/>
      </c>
      <c r="N255" s="36" t="str">
        <f aca="false">IF(WEEKDAY(B255,11)=7,SUM(M249:M255),"")</f>
        <v/>
      </c>
      <c r="O255" s="45" t="n">
        <v>21.75</v>
      </c>
      <c r="P255" s="46" t="n">
        <v>24</v>
      </c>
      <c r="Q255" s="46" t="n">
        <v>0</v>
      </c>
      <c r="R255" s="47" t="n">
        <v>7.25</v>
      </c>
      <c r="S255" s="43" t="n">
        <f aca="false">IF(TYPE(O255)=2,"",SUM(P255,-O255)+SUM(R255,-Q255))</f>
        <v>9.5</v>
      </c>
      <c r="T255" s="44" t="str">
        <f aca="false">IF(WEEKDAY($B255,11)=7,SUM(S249:S255),"")</f>
        <v/>
      </c>
      <c r="U255" s="45" t="n">
        <v>21.75</v>
      </c>
      <c r="V255" s="46" t="n">
        <v>24</v>
      </c>
      <c r="W255" s="46" t="n">
        <v>0</v>
      </c>
      <c r="X255" s="47" t="n">
        <v>7.25</v>
      </c>
      <c r="Y255" s="43" t="n">
        <f aca="false">IF(TYPE(U255)=2,"",SUM(V255,-U255)+SUM(X255,-W255))</f>
        <v>9.5</v>
      </c>
      <c r="Z255" s="44" t="str">
        <f aca="false">IF(WEEKDAY($B255,11)=7,SUM(Y249:Y255),"")</f>
        <v/>
      </c>
      <c r="AA255" s="32" t="s">
        <v>15</v>
      </c>
      <c r="AB255" s="41"/>
      <c r="AC255" s="41"/>
      <c r="AD255" s="42" t="s">
        <v>15</v>
      </c>
      <c r="AE255" s="43" t="str">
        <f aca="false">IF(TYPE(AA255)=2,"",SUM(AB255,-AA255)+SUM(AD255,-AC255))</f>
        <v/>
      </c>
      <c r="AF255" s="44" t="str">
        <f aca="false">IF(WEEKDAY($B255,11)=7,SUM(AE249:AE255),"")</f>
        <v/>
      </c>
      <c r="AH255" s="28" t="n">
        <f aca="false">COUNTIF(C255:AD255,"21,75")</f>
        <v>2</v>
      </c>
    </row>
    <row r="256" customFormat="false" ht="13.8" hidden="false" customHeight="false" outlineLevel="0" collapsed="false">
      <c r="A256" s="30"/>
      <c r="B256" s="93" t="n">
        <v>44083</v>
      </c>
      <c r="C256" s="32" t="s">
        <v>15</v>
      </c>
      <c r="D256" s="41"/>
      <c r="E256" s="41"/>
      <c r="F256" s="42" t="s">
        <v>15</v>
      </c>
      <c r="G256" s="35" t="str">
        <f aca="false">IF(TYPE(C256)=2,"",SUM(D256,-C256)+SUM(F256,-E256))</f>
        <v/>
      </c>
      <c r="H256" s="36" t="str">
        <f aca="false">IF(WEEKDAY(B256,11)=7,SUM(G250:G256),"")</f>
        <v/>
      </c>
      <c r="I256" s="49" t="s">
        <v>14</v>
      </c>
      <c r="J256" s="83"/>
      <c r="K256" s="83"/>
      <c r="L256" s="39" t="s">
        <v>14</v>
      </c>
      <c r="M256" s="35" t="str">
        <f aca="false">IF(TYPE(I256)=2,"",SUM(J256,-I256)+SUM(L256,-K256))</f>
        <v/>
      </c>
      <c r="N256" s="36" t="str">
        <f aca="false">IF(WEEKDAY(B256,11)=7,SUM(M250:M256),"")</f>
        <v/>
      </c>
      <c r="O256" s="45" t="n">
        <v>21.75</v>
      </c>
      <c r="P256" s="46" t="n">
        <v>24</v>
      </c>
      <c r="Q256" s="46" t="n">
        <v>0</v>
      </c>
      <c r="R256" s="47" t="n">
        <v>7.25</v>
      </c>
      <c r="S256" s="43" t="n">
        <f aca="false">IF(TYPE(O256)=2,"",SUM(P256,-O256)+SUM(R256,-Q256))</f>
        <v>9.5</v>
      </c>
      <c r="T256" s="44" t="str">
        <f aca="false">IF(WEEKDAY($B256,11)=7,SUM(S250:S256),"")</f>
        <v/>
      </c>
      <c r="U256" s="32" t="s">
        <v>14</v>
      </c>
      <c r="V256" s="41"/>
      <c r="W256" s="41"/>
      <c r="X256" s="42" t="s">
        <v>14</v>
      </c>
      <c r="Y256" s="43" t="str">
        <f aca="false">IF(TYPE(U256)=2,"",SUM(V256,-U256)+SUM(X256,-W256))</f>
        <v/>
      </c>
      <c r="Z256" s="44" t="str">
        <f aca="false">IF(WEEKDAY($B256,11)=7,SUM(Y250:Y256),"")</f>
        <v/>
      </c>
      <c r="AA256" s="45" t="n">
        <v>21.75</v>
      </c>
      <c r="AB256" s="46" t="n">
        <v>24</v>
      </c>
      <c r="AC256" s="46" t="n">
        <v>0</v>
      </c>
      <c r="AD256" s="47" t="n">
        <v>7.25</v>
      </c>
      <c r="AE256" s="43" t="n">
        <f aca="false">IF(TYPE(AA256)=2,"",SUM(AB256,-AA256)+SUM(AD256,-AC256))</f>
        <v>9.5</v>
      </c>
      <c r="AF256" s="44" t="str">
        <f aca="false">IF(WEEKDAY($B256,11)=7,SUM(AE250:AE256),"")</f>
        <v/>
      </c>
      <c r="AH256" s="28" t="n">
        <f aca="false">COUNTIF(C256:AD256,"21,75")</f>
        <v>2</v>
      </c>
    </row>
    <row r="257" customFormat="false" ht="13.8" hidden="false" customHeight="false" outlineLevel="0" collapsed="false">
      <c r="A257" s="30"/>
      <c r="B257" s="93" t="n">
        <v>44084</v>
      </c>
      <c r="C257" s="32" t="s">
        <v>15</v>
      </c>
      <c r="D257" s="41"/>
      <c r="E257" s="41"/>
      <c r="F257" s="42" t="s">
        <v>15</v>
      </c>
      <c r="G257" s="35" t="str">
        <f aca="false">IF(TYPE(C257)=2,"",SUM(D257,-C257)+SUM(F257,-E257))</f>
        <v/>
      </c>
      <c r="H257" s="36" t="str">
        <f aca="false">IF(WEEKDAY(B257,11)=7,SUM(G251:G257),"")</f>
        <v/>
      </c>
      <c r="I257" s="49" t="s">
        <v>16</v>
      </c>
      <c r="J257" s="83"/>
      <c r="K257" s="83"/>
      <c r="L257" s="39" t="s">
        <v>16</v>
      </c>
      <c r="M257" s="35" t="str">
        <f aca="false">IF(TYPE(I257)=2,"",SUM(J257,-I257)+SUM(L257,-K257))</f>
        <v/>
      </c>
      <c r="N257" s="36" t="str">
        <f aca="false">IF(WEEKDAY(B257,11)=7,SUM(M251:M257),"")</f>
        <v/>
      </c>
      <c r="O257" s="45" t="n">
        <v>21.75</v>
      </c>
      <c r="P257" s="46" t="n">
        <v>24</v>
      </c>
      <c r="Q257" s="46" t="n">
        <v>0</v>
      </c>
      <c r="R257" s="47" t="n">
        <v>7.25</v>
      </c>
      <c r="S257" s="43" t="n">
        <f aca="false">IF(TYPE(O257)=2,"",SUM(P257,-O257)+SUM(R257,-Q257))</f>
        <v>9.5</v>
      </c>
      <c r="T257" s="44" t="str">
        <f aca="false">IF(WEEKDAY($B257,11)=7,SUM(S251:S257),"")</f>
        <v/>
      </c>
      <c r="U257" s="32" t="s">
        <v>16</v>
      </c>
      <c r="V257" s="41"/>
      <c r="W257" s="41"/>
      <c r="X257" s="42" t="s">
        <v>16</v>
      </c>
      <c r="Y257" s="43" t="str">
        <f aca="false">IF(TYPE(U257)=2,"",SUM(V257,-U257)+SUM(X257,-W257))</f>
        <v/>
      </c>
      <c r="Z257" s="44" t="str">
        <f aca="false">IF(WEEKDAY($B257,11)=7,SUM(Y251:Y257),"")</f>
        <v/>
      </c>
      <c r="AA257" s="45" t="n">
        <v>21.75</v>
      </c>
      <c r="AB257" s="46" t="n">
        <v>24</v>
      </c>
      <c r="AC257" s="46" t="n">
        <v>0</v>
      </c>
      <c r="AD257" s="47" t="n">
        <v>7.25</v>
      </c>
      <c r="AE257" s="43" t="n">
        <f aca="false">IF(TYPE(AA257)=2,"",SUM(AB257,-AA257)+SUM(AD257,-AC257))</f>
        <v>9.5</v>
      </c>
      <c r="AF257" s="44" t="str">
        <f aca="false">IF(WEEKDAY($B257,11)=7,SUM(AE251:AE257),"")</f>
        <v/>
      </c>
      <c r="AH257" s="28" t="n">
        <f aca="false">COUNTIF(C257:AD257,"21,75")</f>
        <v>2</v>
      </c>
    </row>
    <row r="258" customFormat="false" ht="13.8" hidden="false" customHeight="false" outlineLevel="0" collapsed="false">
      <c r="A258" s="30"/>
      <c r="B258" s="93" t="n">
        <v>44085</v>
      </c>
      <c r="C258" s="49" t="s">
        <v>19</v>
      </c>
      <c r="D258" s="83"/>
      <c r="E258" s="83"/>
      <c r="F258" s="39" t="s">
        <v>19</v>
      </c>
      <c r="G258" s="35" t="str">
        <f aca="false">IF(TYPE(C258)=2,"",SUM(D258,-C258)+SUM(F258,-E258))</f>
        <v/>
      </c>
      <c r="H258" s="36" t="str">
        <f aca="false">IF(WEEKDAY(B258,11)=7,SUM(G252:G258),"")</f>
        <v/>
      </c>
      <c r="I258" s="32" t="n">
        <v>21.75</v>
      </c>
      <c r="J258" s="41" t="n">
        <v>24</v>
      </c>
      <c r="K258" s="41" t="n">
        <v>0</v>
      </c>
      <c r="L258" s="42" t="n">
        <v>7.25</v>
      </c>
      <c r="M258" s="35" t="n">
        <f aca="false">IF(TYPE(I258)=2,"",SUM(J258,-I258)+SUM(L258,-K258))</f>
        <v>9.5</v>
      </c>
      <c r="N258" s="36" t="str">
        <f aca="false">IF(WEEKDAY(B258,11)=7,SUM(M252:M258),"")</f>
        <v/>
      </c>
      <c r="O258" s="32" t="s">
        <v>15</v>
      </c>
      <c r="P258" s="41"/>
      <c r="Q258" s="41"/>
      <c r="R258" s="42" t="s">
        <v>15</v>
      </c>
      <c r="S258" s="43" t="str">
        <f aca="false">IF(TYPE(O258)=2,"",SUM(P258,-O258)+SUM(R258,-Q258))</f>
        <v/>
      </c>
      <c r="T258" s="44" t="str">
        <f aca="false">IF(WEEKDAY($B258,11)=7,SUM(S252:S258),"")</f>
        <v/>
      </c>
      <c r="U258" s="45" t="n">
        <v>21.75</v>
      </c>
      <c r="V258" s="46" t="n">
        <v>24</v>
      </c>
      <c r="W258" s="46" t="n">
        <v>0</v>
      </c>
      <c r="X258" s="47" t="n">
        <v>7.25</v>
      </c>
      <c r="Y258" s="43" t="n">
        <f aca="false">IF(TYPE(U258)=2,"",SUM(V258,-U258)+SUM(X258,-W258))</f>
        <v>9.5</v>
      </c>
      <c r="Z258" s="44" t="str">
        <f aca="false">IF(WEEKDAY($B258,11)=7,SUM(Y252:Y258),"")</f>
        <v/>
      </c>
      <c r="AA258" s="32" t="s">
        <v>15</v>
      </c>
      <c r="AB258" s="41"/>
      <c r="AC258" s="41"/>
      <c r="AD258" s="42" t="s">
        <v>15</v>
      </c>
      <c r="AE258" s="43" t="str">
        <f aca="false">IF(TYPE(AA258)=2,"",SUM(AB258,-AA258)+SUM(AD258,-AC258))</f>
        <v/>
      </c>
      <c r="AF258" s="44" t="str">
        <f aca="false">IF(WEEKDAY($B258,11)=7,SUM(AE252:AE258),"")</f>
        <v/>
      </c>
      <c r="AH258" s="28" t="n">
        <f aca="false">COUNTIF(C258:AD258,"21,75")</f>
        <v>2</v>
      </c>
    </row>
    <row r="259" customFormat="false" ht="13.8" hidden="false" customHeight="false" outlineLevel="0" collapsed="false">
      <c r="A259" s="30"/>
      <c r="B259" s="93" t="n">
        <v>44086</v>
      </c>
      <c r="C259" s="49" t="s">
        <v>14</v>
      </c>
      <c r="D259" s="83"/>
      <c r="E259" s="83"/>
      <c r="F259" s="39" t="s">
        <v>14</v>
      </c>
      <c r="G259" s="35" t="str">
        <f aca="false">IF(TYPE(C259)=2,"",SUM(D259,-C259)+SUM(F259,-E259))</f>
        <v/>
      </c>
      <c r="H259" s="36" t="str">
        <f aca="false">IF(WEEKDAY(B259,11)=7,SUM(G253:G259),"")</f>
        <v/>
      </c>
      <c r="I259" s="32" t="n">
        <v>21.75</v>
      </c>
      <c r="J259" s="41" t="n">
        <v>24</v>
      </c>
      <c r="K259" s="41" t="n">
        <v>0</v>
      </c>
      <c r="L259" s="42" t="n">
        <v>7.25</v>
      </c>
      <c r="M259" s="35" t="n">
        <f aca="false">IF(TYPE(I259)=2,"",SUM(J259,-I259)+SUM(L259,-K259))</f>
        <v>9.5</v>
      </c>
      <c r="N259" s="36" t="str">
        <f aca="false">IF(WEEKDAY(B259,11)=7,SUM(M253:M259),"")</f>
        <v/>
      </c>
      <c r="O259" s="32" t="s">
        <v>14</v>
      </c>
      <c r="P259" s="41"/>
      <c r="Q259" s="41"/>
      <c r="R259" s="42" t="s">
        <v>14</v>
      </c>
      <c r="S259" s="43" t="str">
        <f aca="false">IF(TYPE(O259)=2,"",SUM(P259,-O259)+SUM(R259,-Q259))</f>
        <v/>
      </c>
      <c r="T259" s="44" t="str">
        <f aca="false">IF(WEEKDAY($B259,11)=7,SUM(S253:S259),"")</f>
        <v/>
      </c>
      <c r="U259" s="45" t="n">
        <v>21.75</v>
      </c>
      <c r="V259" s="46" t="n">
        <v>24</v>
      </c>
      <c r="W259" s="46" t="n">
        <v>0</v>
      </c>
      <c r="X259" s="47" t="n">
        <v>7.25</v>
      </c>
      <c r="Y259" s="43" t="n">
        <f aca="false">IF(TYPE(U259)=2,"",SUM(V259,-U259)+SUM(X259,-W259))</f>
        <v>9.5</v>
      </c>
      <c r="Z259" s="44" t="str">
        <f aca="false">IF(WEEKDAY($B259,11)=7,SUM(Y253:Y259),"")</f>
        <v/>
      </c>
      <c r="AA259" s="32" t="s">
        <v>14</v>
      </c>
      <c r="AB259" s="41"/>
      <c r="AC259" s="41"/>
      <c r="AD259" s="42" t="s">
        <v>14</v>
      </c>
      <c r="AE259" s="43" t="str">
        <f aca="false">IF(TYPE(AA259)=2,"",SUM(AB259,-AA259)+SUM(AD259,-AC259))</f>
        <v/>
      </c>
      <c r="AF259" s="44" t="str">
        <f aca="false">IF(WEEKDAY($B259,11)=7,SUM(AE253:AE259),"")</f>
        <v/>
      </c>
      <c r="AH259" s="28" t="n">
        <f aca="false">COUNTIF(C259:AD259,"21,75")</f>
        <v>2</v>
      </c>
    </row>
    <row r="260" customFormat="false" ht="13.8" hidden="false" customHeight="false" outlineLevel="0" collapsed="false">
      <c r="A260" s="30"/>
      <c r="B260" s="88" t="n">
        <v>44087</v>
      </c>
      <c r="C260" s="55" t="s">
        <v>16</v>
      </c>
      <c r="D260" s="86"/>
      <c r="E260" s="86"/>
      <c r="F260" s="81" t="s">
        <v>16</v>
      </c>
      <c r="G260" s="58" t="str">
        <f aca="false">IF(TYPE(C260)=2,"",SUM(D260,-C260)+SUM(F260,-E260))</f>
        <v/>
      </c>
      <c r="H260" s="59" t="n">
        <f aca="false">IF(WEEKDAY(B260,11)=7,SUM(G254:G260),"")</f>
        <v>9.5</v>
      </c>
      <c r="I260" s="66" t="n">
        <v>21.75</v>
      </c>
      <c r="J260" s="63" t="n">
        <v>24</v>
      </c>
      <c r="K260" s="63" t="n">
        <v>0</v>
      </c>
      <c r="L260" s="62" t="n">
        <v>7.25</v>
      </c>
      <c r="M260" s="58" t="n">
        <f aca="false">IF(TYPE(I260)=2,"",SUM(J260,-I260)+SUM(L260,-K260))</f>
        <v>9.5</v>
      </c>
      <c r="N260" s="59" t="n">
        <f aca="false">IF(WEEKDAY(B260,11)=7,SUM(M254:M260),"")</f>
        <v>28.5</v>
      </c>
      <c r="O260" s="66" t="s">
        <v>16</v>
      </c>
      <c r="P260" s="63"/>
      <c r="Q260" s="63"/>
      <c r="R260" s="62" t="s">
        <v>16</v>
      </c>
      <c r="S260" s="64" t="str">
        <f aca="false">IF(TYPE(O260)=2,"",SUM(P260,-O260)+SUM(R260,-Q260))</f>
        <v/>
      </c>
      <c r="T260" s="65" t="n">
        <f aca="false">IF(WEEKDAY($B260,11)=7,SUM(S254:S260),"")</f>
        <v>28.5</v>
      </c>
      <c r="U260" s="67" t="n">
        <v>21.75</v>
      </c>
      <c r="V260" s="68" t="n">
        <v>24</v>
      </c>
      <c r="W260" s="68" t="n">
        <v>0</v>
      </c>
      <c r="X260" s="69" t="n">
        <v>7.25</v>
      </c>
      <c r="Y260" s="64" t="n">
        <f aca="false">IF(TYPE(U260)=2,"",SUM(V260,-U260)+SUM(X260,-W260))</f>
        <v>9.5</v>
      </c>
      <c r="Z260" s="65" t="n">
        <f aca="false">IF(WEEKDAY($B260,11)=7,SUM(Y254:Y260),"")</f>
        <v>47.5</v>
      </c>
      <c r="AA260" s="66" t="s">
        <v>16</v>
      </c>
      <c r="AB260" s="63"/>
      <c r="AC260" s="63"/>
      <c r="AD260" s="62" t="s">
        <v>16</v>
      </c>
      <c r="AE260" s="64" t="str">
        <f aca="false">IF(TYPE(AA260)=2,"",SUM(AB260,-AA260)+SUM(AD260,-AC260))</f>
        <v/>
      </c>
      <c r="AF260" s="65" t="n">
        <f aca="false">IF(WEEKDAY($B260,11)=7,SUM(AE254:AE260),"")</f>
        <v>19</v>
      </c>
      <c r="AH260" s="28" t="n">
        <f aca="false">COUNTIF(C260:AD260,"21,75")</f>
        <v>2</v>
      </c>
    </row>
    <row r="261" customFormat="false" ht="13.8" hidden="false" customHeight="false" outlineLevel="0" collapsed="false">
      <c r="A261" s="30"/>
      <c r="B261" s="92" t="n">
        <v>44088</v>
      </c>
      <c r="C261" s="70" t="n">
        <v>21.75</v>
      </c>
      <c r="D261" s="82" t="n">
        <v>24</v>
      </c>
      <c r="E261" s="82" t="n">
        <v>0</v>
      </c>
      <c r="F261" s="20" t="n">
        <v>7.25</v>
      </c>
      <c r="G261" s="16" t="n">
        <f aca="false">IF(TYPE(C261)=2,"",SUM(D261,-C261)+SUM(F261,-E261))</f>
        <v>9.5</v>
      </c>
      <c r="H261" s="17" t="str">
        <f aca="false">IF(WEEKDAY(B261,11)=7,SUM(G255:G261),"")</f>
        <v/>
      </c>
      <c r="I261" s="13" t="s">
        <v>19</v>
      </c>
      <c r="J261" s="26"/>
      <c r="K261" s="26"/>
      <c r="L261" s="27" t="s">
        <v>19</v>
      </c>
      <c r="M261" s="16" t="str">
        <f aca="false">IF(TYPE(I261)=2,"",SUM(J261,-I261)+SUM(L261,-K261))</f>
        <v/>
      </c>
      <c r="N261" s="17" t="str">
        <f aca="false">IF(WEEKDAY(B261,11)=7,SUM(M255:M261),"")</f>
        <v/>
      </c>
      <c r="O261" s="73" t="n">
        <v>21.75</v>
      </c>
      <c r="P261" s="22" t="n">
        <v>24</v>
      </c>
      <c r="Q261" s="22" t="n">
        <v>0</v>
      </c>
      <c r="R261" s="23" t="n">
        <v>7.25</v>
      </c>
      <c r="S261" s="24" t="n">
        <f aca="false">IF(TYPE(O261)=2,"",SUM(P261,-O261)+SUM(R261,-Q261))</f>
        <v>9.5</v>
      </c>
      <c r="T261" s="25" t="str">
        <f aca="false">IF(WEEKDAY($B261,11)=7,SUM(S255:S261),"")</f>
        <v/>
      </c>
      <c r="U261" s="13" t="s">
        <v>19</v>
      </c>
      <c r="V261" s="26"/>
      <c r="W261" s="26"/>
      <c r="X261" s="27" t="s">
        <v>19</v>
      </c>
      <c r="Y261" s="24" t="str">
        <f aca="false">IF(TYPE(U261)=2,"",SUM(V261,-U261)+SUM(X261,-W261))</f>
        <v/>
      </c>
      <c r="Z261" s="25" t="str">
        <f aca="false">IF(WEEKDAY($B261,11)=7,SUM(Y255:Y261),"")</f>
        <v/>
      </c>
      <c r="AA261" s="13" t="s">
        <v>19</v>
      </c>
      <c r="AB261" s="26"/>
      <c r="AC261" s="26"/>
      <c r="AD261" s="27" t="s">
        <v>19</v>
      </c>
      <c r="AE261" s="24" t="str">
        <f aca="false">IF(TYPE(AA261)=2,"",SUM(AB261,-AA261)+SUM(AD261,-AC261))</f>
        <v/>
      </c>
      <c r="AF261" s="25" t="str">
        <f aca="false">IF(WEEKDAY($B261,11)=7,SUM(AE255:AE261),"")</f>
        <v/>
      </c>
      <c r="AH261" s="28" t="n">
        <f aca="false">COUNTIF(C261:AD261,"21,75")</f>
        <v>2</v>
      </c>
    </row>
    <row r="262" customFormat="false" ht="13.8" hidden="false" customHeight="false" outlineLevel="0" collapsed="false">
      <c r="A262" s="30"/>
      <c r="B262" s="93" t="n">
        <v>44089</v>
      </c>
      <c r="C262" s="49" t="n">
        <v>21.75</v>
      </c>
      <c r="D262" s="83" t="n">
        <v>24</v>
      </c>
      <c r="E262" s="83" t="n">
        <v>0</v>
      </c>
      <c r="F262" s="39" t="n">
        <v>7.25</v>
      </c>
      <c r="G262" s="35" t="n">
        <f aca="false">IF(TYPE(C262)=2,"",SUM(D262,-C262)+SUM(F262,-E262))</f>
        <v>9.5</v>
      </c>
      <c r="H262" s="36" t="str">
        <f aca="false">IF(WEEKDAY(B262,11)=7,SUM(G256:G262),"")</f>
        <v/>
      </c>
      <c r="I262" s="32" t="s">
        <v>15</v>
      </c>
      <c r="J262" s="41"/>
      <c r="K262" s="41"/>
      <c r="L262" s="42" t="s">
        <v>15</v>
      </c>
      <c r="M262" s="35" t="str">
        <f aca="false">IF(TYPE(I262)=2,"",SUM(J262,-I262)+SUM(L262,-K262))</f>
        <v/>
      </c>
      <c r="N262" s="36" t="str">
        <f aca="false">IF(WEEKDAY(B262,11)=7,SUM(M256:M262),"")</f>
        <v/>
      </c>
      <c r="O262" s="32" t="s">
        <v>19</v>
      </c>
      <c r="P262" s="41"/>
      <c r="Q262" s="41"/>
      <c r="R262" s="42" t="s">
        <v>19</v>
      </c>
      <c r="S262" s="43" t="str">
        <f aca="false">IF(TYPE(O262)=2,"",SUM(P262,-O262)+SUM(R262,-Q262))</f>
        <v/>
      </c>
      <c r="T262" s="44" t="str">
        <f aca="false">IF(WEEKDAY($B262,11)=7,SUM(S256:S262),"")</f>
        <v/>
      </c>
      <c r="U262" s="32" t="s">
        <v>15</v>
      </c>
      <c r="V262" s="41"/>
      <c r="W262" s="41"/>
      <c r="X262" s="42" t="s">
        <v>15</v>
      </c>
      <c r="Y262" s="43" t="str">
        <f aca="false">IF(TYPE(U262)=2,"",SUM(V262,-U262)+SUM(X262,-W262))</f>
        <v/>
      </c>
      <c r="Z262" s="44" t="str">
        <f aca="false">IF(WEEKDAY($B262,11)=7,SUM(Y256:Y262),"")</f>
        <v/>
      </c>
      <c r="AA262" s="45" t="n">
        <v>21.75</v>
      </c>
      <c r="AB262" s="46" t="n">
        <v>24</v>
      </c>
      <c r="AC262" s="46" t="n">
        <v>0</v>
      </c>
      <c r="AD262" s="47" t="n">
        <v>7.25</v>
      </c>
      <c r="AE262" s="43" t="n">
        <f aca="false">IF(TYPE(AA262)=2,"",SUM(AB262,-AA262)+SUM(AD262,-AC262))</f>
        <v>9.5</v>
      </c>
      <c r="AF262" s="44" t="str">
        <f aca="false">IF(WEEKDAY($B262,11)=7,SUM(AE256:AE262),"")</f>
        <v/>
      </c>
      <c r="AH262" s="28" t="n">
        <f aca="false">COUNTIF(C262:AD262,"21,75")</f>
        <v>2</v>
      </c>
    </row>
    <row r="263" customFormat="false" ht="13.8" hidden="false" customHeight="false" outlineLevel="0" collapsed="false">
      <c r="A263" s="30"/>
      <c r="B263" s="93" t="n">
        <v>44090</v>
      </c>
      <c r="C263" s="32" t="s">
        <v>14</v>
      </c>
      <c r="D263" s="41"/>
      <c r="E263" s="41"/>
      <c r="F263" s="42" t="s">
        <v>14</v>
      </c>
      <c r="G263" s="35" t="str">
        <f aca="false">IF(TYPE(C263)=2,"",SUM(D263,-C263)+SUM(F263,-E263))</f>
        <v/>
      </c>
      <c r="H263" s="36" t="str">
        <f aca="false">IF(WEEKDAY(B263,11)=7,SUM(G257:G263),"")</f>
        <v/>
      </c>
      <c r="I263" s="49" t="n">
        <v>21.75</v>
      </c>
      <c r="J263" s="83" t="n">
        <v>24</v>
      </c>
      <c r="K263" s="83" t="n">
        <v>0</v>
      </c>
      <c r="L263" s="39" t="n">
        <v>7.25</v>
      </c>
      <c r="M263" s="35" t="n">
        <f aca="false">IF(TYPE(I263)=2,"",SUM(J263,-I263)+SUM(L263,-K263))</f>
        <v>9.5</v>
      </c>
      <c r="N263" s="36" t="str">
        <f aca="false">IF(WEEKDAY(B263,11)=7,SUM(M257:M263),"")</f>
        <v/>
      </c>
      <c r="O263" s="32" t="s">
        <v>14</v>
      </c>
      <c r="P263" s="41"/>
      <c r="Q263" s="41"/>
      <c r="R263" s="42" t="s">
        <v>14</v>
      </c>
      <c r="S263" s="43" t="str">
        <f aca="false">IF(TYPE(O263)=2,"",SUM(P263,-O263)+SUM(R263,-Q263))</f>
        <v/>
      </c>
      <c r="T263" s="44" t="str">
        <f aca="false">IF(WEEKDAY($B263,11)=7,SUM(S257:S263),"")</f>
        <v/>
      </c>
      <c r="U263" s="32" t="s">
        <v>15</v>
      </c>
      <c r="V263" s="41"/>
      <c r="W263" s="41"/>
      <c r="X263" s="42" t="s">
        <v>15</v>
      </c>
      <c r="Y263" s="43" t="str">
        <f aca="false">IF(TYPE(U263)=2,"",SUM(V263,-U263)+SUM(X263,-W263))</f>
        <v/>
      </c>
      <c r="Z263" s="44" t="str">
        <f aca="false">IF(WEEKDAY($B263,11)=7,SUM(Y257:Y263),"")</f>
        <v/>
      </c>
      <c r="AA263" s="45" t="n">
        <v>21.75</v>
      </c>
      <c r="AB263" s="46" t="n">
        <v>24</v>
      </c>
      <c r="AC263" s="46" t="n">
        <v>0</v>
      </c>
      <c r="AD263" s="47" t="n">
        <v>7.25</v>
      </c>
      <c r="AE263" s="43" t="n">
        <f aca="false">IF(TYPE(AA263)=2,"",SUM(AB263,-AA263)+SUM(AD263,-AC263))</f>
        <v>9.5</v>
      </c>
      <c r="AF263" s="44" t="str">
        <f aca="false">IF(WEEKDAY($B263,11)=7,SUM(AE257:AE263),"")</f>
        <v/>
      </c>
      <c r="AH263" s="28" t="n">
        <f aca="false">COUNTIF(C263:AD263,"21,75")</f>
        <v>2</v>
      </c>
    </row>
    <row r="264" customFormat="false" ht="13.8" hidden="false" customHeight="false" outlineLevel="0" collapsed="false">
      <c r="A264" s="30"/>
      <c r="B264" s="93" t="n">
        <v>44091</v>
      </c>
      <c r="C264" s="32" t="s">
        <v>16</v>
      </c>
      <c r="D264" s="41"/>
      <c r="E264" s="41"/>
      <c r="F264" s="42" t="s">
        <v>16</v>
      </c>
      <c r="G264" s="35" t="str">
        <f aca="false">IF(TYPE(C264)=2,"",SUM(D264,-C264)+SUM(F264,-E264))</f>
        <v/>
      </c>
      <c r="H264" s="36" t="str">
        <f aca="false">IF(WEEKDAY(B264,11)=7,SUM(G258:G264),"")</f>
        <v/>
      </c>
      <c r="I264" s="49" t="n">
        <v>21.75</v>
      </c>
      <c r="J264" s="83" t="n">
        <v>24</v>
      </c>
      <c r="K264" s="83" t="n">
        <v>0</v>
      </c>
      <c r="L264" s="39" t="n">
        <v>7.25</v>
      </c>
      <c r="M264" s="35" t="n">
        <f aca="false">IF(TYPE(I264)=2,"",SUM(J264,-I264)+SUM(L264,-K264))</f>
        <v>9.5</v>
      </c>
      <c r="N264" s="36" t="str">
        <f aca="false">IF(WEEKDAY(B264,11)=7,SUM(M258:M264),"")</f>
        <v/>
      </c>
      <c r="O264" s="32" t="s">
        <v>16</v>
      </c>
      <c r="P264" s="41"/>
      <c r="Q264" s="41"/>
      <c r="R264" s="42" t="s">
        <v>16</v>
      </c>
      <c r="S264" s="43" t="str">
        <f aca="false">IF(TYPE(O264)=2,"",SUM(P264,-O264)+SUM(R264,-Q264))</f>
        <v/>
      </c>
      <c r="T264" s="44" t="str">
        <f aca="false">IF(WEEKDAY($B264,11)=7,SUM(S258:S264),"")</f>
        <v/>
      </c>
      <c r="U264" s="32" t="s">
        <v>15</v>
      </c>
      <c r="V264" s="41"/>
      <c r="W264" s="41"/>
      <c r="X264" s="42" t="s">
        <v>15</v>
      </c>
      <c r="Y264" s="43" t="str">
        <f aca="false">IF(TYPE(U264)=2,"",SUM(V264,-U264)+SUM(X264,-W264))</f>
        <v/>
      </c>
      <c r="Z264" s="44" t="str">
        <f aca="false">IF(WEEKDAY($B264,11)=7,SUM(Y258:Y264),"")</f>
        <v/>
      </c>
      <c r="AA264" s="45" t="n">
        <v>21.75</v>
      </c>
      <c r="AB264" s="46" t="n">
        <v>24</v>
      </c>
      <c r="AC264" s="46" t="n">
        <v>0</v>
      </c>
      <c r="AD264" s="47" t="n">
        <v>7.25</v>
      </c>
      <c r="AE264" s="43" t="n">
        <f aca="false">IF(TYPE(AA264)=2,"",SUM(AB264,-AA264)+SUM(AD264,-AC264))</f>
        <v>9.5</v>
      </c>
      <c r="AF264" s="44" t="str">
        <f aca="false">IF(WEEKDAY($B264,11)=7,SUM(AE258:AE264),"")</f>
        <v/>
      </c>
      <c r="AH264" s="28" t="n">
        <f aca="false">COUNTIF(C264:AD264,"21,75")</f>
        <v>2</v>
      </c>
    </row>
    <row r="265" customFormat="false" ht="13.8" hidden="false" customHeight="false" outlineLevel="0" collapsed="false">
      <c r="A265" s="30"/>
      <c r="B265" s="93" t="n">
        <v>44092</v>
      </c>
      <c r="C265" s="49" t="n">
        <v>21.75</v>
      </c>
      <c r="D265" s="83" t="n">
        <v>24</v>
      </c>
      <c r="E265" s="83" t="n">
        <v>0</v>
      </c>
      <c r="F265" s="39" t="n">
        <v>7.25</v>
      </c>
      <c r="G265" s="35" t="n">
        <f aca="false">IF(TYPE(C265)=2,"",SUM(D265,-C265)+SUM(F265,-E265))</f>
        <v>9.5</v>
      </c>
      <c r="H265" s="36" t="str">
        <f aca="false">IF(WEEKDAY(B265,11)=7,SUM(G259:G265),"")</f>
        <v/>
      </c>
      <c r="I265" s="32" t="s">
        <v>15</v>
      </c>
      <c r="J265" s="41"/>
      <c r="K265" s="41"/>
      <c r="L265" s="42" t="s">
        <v>15</v>
      </c>
      <c r="M265" s="35" t="str">
        <f aca="false">IF(TYPE(I265)=2,"",SUM(J265,-I265)+SUM(L265,-K265))</f>
        <v/>
      </c>
      <c r="N265" s="36" t="str">
        <f aca="false">IF(WEEKDAY(B265,11)=7,SUM(M259:M265),"")</f>
        <v/>
      </c>
      <c r="O265" s="45" t="n">
        <v>21.75</v>
      </c>
      <c r="P265" s="46" t="n">
        <v>24</v>
      </c>
      <c r="Q265" s="46" t="n">
        <v>0</v>
      </c>
      <c r="R265" s="47" t="n">
        <v>7.25</v>
      </c>
      <c r="S265" s="43" t="n">
        <f aca="false">IF(TYPE(O265)=2,"",SUM(P265,-O265)+SUM(R265,-Q265))</f>
        <v>9.5</v>
      </c>
      <c r="T265" s="44" t="str">
        <f aca="false">IF(WEEKDAY($B265,11)=7,SUM(S259:S265),"")</f>
        <v/>
      </c>
      <c r="U265" s="32" t="s">
        <v>15</v>
      </c>
      <c r="V265" s="41"/>
      <c r="W265" s="41"/>
      <c r="X265" s="42" t="s">
        <v>15</v>
      </c>
      <c r="Y265" s="43" t="str">
        <f aca="false">IF(TYPE(U265)=2,"",SUM(V265,-U265)+SUM(X265,-W265))</f>
        <v/>
      </c>
      <c r="Z265" s="44" t="str">
        <f aca="false">IF(WEEKDAY($B265,11)=7,SUM(Y259:Y265),"")</f>
        <v/>
      </c>
      <c r="AA265" s="32" t="s">
        <v>15</v>
      </c>
      <c r="AB265" s="41"/>
      <c r="AC265" s="41"/>
      <c r="AD265" s="42" t="s">
        <v>15</v>
      </c>
      <c r="AE265" s="43" t="str">
        <f aca="false">IF(TYPE(AA265)=2,"",SUM(AB265,-AA265)+SUM(AD265,-AC265))</f>
        <v/>
      </c>
      <c r="AF265" s="44" t="str">
        <f aca="false">IF(WEEKDAY($B265,11)=7,SUM(AE259:AE265),"")</f>
        <v/>
      </c>
      <c r="AH265" s="28" t="n">
        <f aca="false">COUNTIF(C265:AD265,"21,75")</f>
        <v>2</v>
      </c>
    </row>
    <row r="266" customFormat="false" ht="13.8" hidden="false" customHeight="false" outlineLevel="0" collapsed="false">
      <c r="A266" s="30"/>
      <c r="B266" s="93" t="n">
        <v>44093</v>
      </c>
      <c r="C266" s="49" t="n">
        <v>21.75</v>
      </c>
      <c r="D266" s="83" t="n">
        <v>24</v>
      </c>
      <c r="E266" s="83" t="n">
        <v>0</v>
      </c>
      <c r="F266" s="39" t="n">
        <v>7.25</v>
      </c>
      <c r="G266" s="35" t="n">
        <f aca="false">IF(TYPE(C266)=2,"",SUM(D266,-C266)+SUM(F266,-E266))</f>
        <v>9.5</v>
      </c>
      <c r="H266" s="36" t="str">
        <f aca="false">IF(WEEKDAY(B266,11)=7,SUM(G260:G266),"")</f>
        <v/>
      </c>
      <c r="I266" s="32" t="s">
        <v>14</v>
      </c>
      <c r="J266" s="41"/>
      <c r="K266" s="41"/>
      <c r="L266" s="42" t="s">
        <v>14</v>
      </c>
      <c r="M266" s="35" t="str">
        <f aca="false">IF(TYPE(I266)=2,"",SUM(J266,-I266)+SUM(L266,-K266))</f>
        <v/>
      </c>
      <c r="N266" s="36" t="str">
        <f aca="false">IF(WEEKDAY(B266,11)=7,SUM(M260:M266),"")</f>
        <v/>
      </c>
      <c r="O266" s="45" t="n">
        <v>21.75</v>
      </c>
      <c r="P266" s="46" t="n">
        <v>24</v>
      </c>
      <c r="Q266" s="46" t="n">
        <v>0</v>
      </c>
      <c r="R266" s="47" t="n">
        <v>7.25</v>
      </c>
      <c r="S266" s="43" t="n">
        <f aca="false">IF(TYPE(O266)=2,"",SUM(P266,-O266)+SUM(R266,-Q266))</f>
        <v>9.5</v>
      </c>
      <c r="T266" s="44" t="str">
        <f aca="false">IF(WEEKDAY($B266,11)=7,SUM(S260:S266),"")</f>
        <v/>
      </c>
      <c r="U266" s="32" t="s">
        <v>14</v>
      </c>
      <c r="V266" s="41"/>
      <c r="W266" s="41"/>
      <c r="X266" s="42" t="s">
        <v>14</v>
      </c>
      <c r="Y266" s="43" t="str">
        <f aca="false">IF(TYPE(U266)=2,"",SUM(V266,-U266)+SUM(X266,-W266))</f>
        <v/>
      </c>
      <c r="Z266" s="44" t="str">
        <f aca="false">IF(WEEKDAY($B266,11)=7,SUM(Y260:Y266),"")</f>
        <v/>
      </c>
      <c r="AA266" s="32" t="s">
        <v>14</v>
      </c>
      <c r="AB266" s="41"/>
      <c r="AC266" s="41"/>
      <c r="AD266" s="42" t="s">
        <v>14</v>
      </c>
      <c r="AE266" s="43" t="str">
        <f aca="false">IF(TYPE(AA266)=2,"",SUM(AB266,-AA266)+SUM(AD266,-AC266))</f>
        <v/>
      </c>
      <c r="AF266" s="44" t="str">
        <f aca="false">IF(WEEKDAY($B266,11)=7,SUM(AE260:AE266),"")</f>
        <v/>
      </c>
      <c r="AH266" s="28" t="n">
        <f aca="false">COUNTIF(C266:AD266,"21,75")</f>
        <v>2</v>
      </c>
    </row>
    <row r="267" customFormat="false" ht="13.8" hidden="false" customHeight="false" outlineLevel="0" collapsed="false">
      <c r="A267" s="30"/>
      <c r="B267" s="88" t="n">
        <v>44094</v>
      </c>
      <c r="C267" s="55" t="n">
        <v>21.75</v>
      </c>
      <c r="D267" s="86" t="n">
        <v>24</v>
      </c>
      <c r="E267" s="86" t="n">
        <v>0</v>
      </c>
      <c r="F267" s="81" t="n">
        <v>7.25</v>
      </c>
      <c r="G267" s="58" t="n">
        <f aca="false">IF(TYPE(C267)=2,"",SUM(D267,-C267)+SUM(F267,-E267))</f>
        <v>9.5</v>
      </c>
      <c r="H267" s="59" t="n">
        <f aca="false">IF(WEEKDAY(B267,11)=7,SUM(G261:G267),"")</f>
        <v>47.5</v>
      </c>
      <c r="I267" s="66" t="s">
        <v>16</v>
      </c>
      <c r="J267" s="63"/>
      <c r="K267" s="63"/>
      <c r="L267" s="62" t="s">
        <v>16</v>
      </c>
      <c r="M267" s="58" t="str">
        <f aca="false">IF(TYPE(I267)=2,"",SUM(J267,-I267)+SUM(L267,-K267))</f>
        <v/>
      </c>
      <c r="N267" s="59" t="n">
        <f aca="false">IF(WEEKDAY(B267,11)=7,SUM(M261:M267),"")</f>
        <v>19</v>
      </c>
      <c r="O267" s="67" t="n">
        <v>21.75</v>
      </c>
      <c r="P267" s="68" t="n">
        <v>24</v>
      </c>
      <c r="Q267" s="68" t="n">
        <v>0</v>
      </c>
      <c r="R267" s="69" t="n">
        <v>7.25</v>
      </c>
      <c r="S267" s="64" t="n">
        <f aca="false">IF(TYPE(O267)=2,"",SUM(P267,-O267)+SUM(R267,-Q267))</f>
        <v>9.5</v>
      </c>
      <c r="T267" s="65" t="n">
        <f aca="false">IF(WEEKDAY($B267,11)=7,SUM(S261:S267),"")</f>
        <v>38</v>
      </c>
      <c r="U267" s="66" t="s">
        <v>16</v>
      </c>
      <c r="V267" s="63"/>
      <c r="W267" s="63"/>
      <c r="X267" s="62" t="s">
        <v>16</v>
      </c>
      <c r="Y267" s="64" t="str">
        <f aca="false">IF(TYPE(U267)=2,"",SUM(V267,-U267)+SUM(X267,-W267))</f>
        <v/>
      </c>
      <c r="Z267" s="65" t="n">
        <f aca="false">IF(WEEKDAY($B267,11)=7,SUM(Y261:Y267),"")</f>
        <v>0</v>
      </c>
      <c r="AA267" s="66" t="s">
        <v>16</v>
      </c>
      <c r="AB267" s="63"/>
      <c r="AC267" s="63"/>
      <c r="AD267" s="62" t="s">
        <v>16</v>
      </c>
      <c r="AE267" s="64" t="str">
        <f aca="false">IF(TYPE(AA267)=2,"",SUM(AB267,-AA267)+SUM(AD267,-AC267))</f>
        <v/>
      </c>
      <c r="AF267" s="65" t="n">
        <f aca="false">IF(WEEKDAY($B267,11)=7,SUM(AE261:AE267),"")</f>
        <v>28.5</v>
      </c>
      <c r="AH267" s="28" t="n">
        <f aca="false">COUNTIF(C267:AD267,"21,75")</f>
        <v>2</v>
      </c>
    </row>
    <row r="268" customFormat="false" ht="13.8" hidden="false" customHeight="false" outlineLevel="0" collapsed="false">
      <c r="A268" s="30"/>
      <c r="B268" s="92" t="n">
        <v>44095</v>
      </c>
      <c r="C268" s="70" t="s">
        <v>15</v>
      </c>
      <c r="D268" s="82"/>
      <c r="E268" s="82"/>
      <c r="F268" s="20" t="s">
        <v>15</v>
      </c>
      <c r="G268" s="16" t="str">
        <f aca="false">IF(TYPE(C268)=2,"",SUM(D268,-C268)+SUM(F268,-E268))</f>
        <v/>
      </c>
      <c r="H268" s="17" t="str">
        <f aca="false">IF(WEEKDAY(B268,11)=7,SUM(G262:G268),"")</f>
        <v/>
      </c>
      <c r="I268" s="13" t="n">
        <v>21.75</v>
      </c>
      <c r="J268" s="26" t="n">
        <v>24</v>
      </c>
      <c r="K268" s="26" t="n">
        <v>0</v>
      </c>
      <c r="L268" s="27" t="n">
        <v>7.25</v>
      </c>
      <c r="M268" s="16" t="n">
        <f aca="false">IF(TYPE(I268)=2,"",SUM(J268,-I268)+SUM(L268,-K268))</f>
        <v>9.5</v>
      </c>
      <c r="N268" s="17" t="str">
        <f aca="false">IF(WEEKDAY(B268,11)=7,SUM(M262:M268),"")</f>
        <v/>
      </c>
      <c r="O268" s="13" t="s">
        <v>15</v>
      </c>
      <c r="P268" s="26"/>
      <c r="Q268" s="26"/>
      <c r="R268" s="27" t="s">
        <v>15</v>
      </c>
      <c r="S268" s="24" t="str">
        <f aca="false">IF(TYPE(O268)=2,"",SUM(P268,-O268)+SUM(R268,-Q268))</f>
        <v/>
      </c>
      <c r="T268" s="25" t="str">
        <f aca="false">IF(WEEKDAY($B268,11)=7,SUM(S262:S268),"")</f>
        <v/>
      </c>
      <c r="U268" s="73" t="n">
        <v>21.75</v>
      </c>
      <c r="V268" s="22" t="n">
        <v>24</v>
      </c>
      <c r="W268" s="22" t="n">
        <v>0</v>
      </c>
      <c r="X268" s="23" t="n">
        <v>7.25</v>
      </c>
      <c r="Y268" s="24" t="n">
        <f aca="false">IF(TYPE(U268)=2,"",SUM(V268,-U268)+SUM(X268,-W268))</f>
        <v>9.5</v>
      </c>
      <c r="Z268" s="25" t="str">
        <f aca="false">IF(WEEKDAY($B268,11)=7,SUM(Y262:Y268),"")</f>
        <v/>
      </c>
      <c r="AA268" s="13" t="s">
        <v>15</v>
      </c>
      <c r="AB268" s="26"/>
      <c r="AC268" s="26"/>
      <c r="AD268" s="27" t="s">
        <v>15</v>
      </c>
      <c r="AE268" s="24" t="str">
        <f aca="false">IF(TYPE(AA268)=2,"",SUM(AB268,-AA268)+SUM(AD268,-AC268))</f>
        <v/>
      </c>
      <c r="AF268" s="25" t="str">
        <f aca="false">IF(WEEKDAY($B268,11)=7,SUM(AE262:AE268),"")</f>
        <v/>
      </c>
      <c r="AH268" s="28" t="n">
        <f aca="false">COUNTIF(C268:AD268,"21,75")</f>
        <v>2</v>
      </c>
    </row>
    <row r="269" customFormat="false" ht="13.8" hidden="false" customHeight="false" outlineLevel="0" collapsed="false">
      <c r="A269" s="30"/>
      <c r="B269" s="93" t="n">
        <v>44096</v>
      </c>
      <c r="C269" s="49" t="s">
        <v>15</v>
      </c>
      <c r="D269" s="83"/>
      <c r="E269" s="83"/>
      <c r="F269" s="39" t="s">
        <v>15</v>
      </c>
      <c r="G269" s="35" t="str">
        <f aca="false">IF(TYPE(C269)=2,"",SUM(D269,-C269)+SUM(F269,-E269))</f>
        <v/>
      </c>
      <c r="H269" s="36" t="str">
        <f aca="false">IF(WEEKDAY(B269,11)=7,SUM(G263:G269),"")</f>
        <v/>
      </c>
      <c r="I269" s="32" t="n">
        <v>21.75</v>
      </c>
      <c r="J269" s="41" t="n">
        <v>24</v>
      </c>
      <c r="K269" s="41" t="n">
        <v>0</v>
      </c>
      <c r="L269" s="42" t="n">
        <v>7.25</v>
      </c>
      <c r="M269" s="35" t="n">
        <f aca="false">IF(TYPE(I269)=2,"",SUM(J269,-I269)+SUM(L269,-K269))</f>
        <v>9.5</v>
      </c>
      <c r="N269" s="36" t="str">
        <f aca="false">IF(WEEKDAY(B269,11)=7,SUM(M263:M269),"")</f>
        <v/>
      </c>
      <c r="O269" s="32" t="s">
        <v>15</v>
      </c>
      <c r="P269" s="41"/>
      <c r="Q269" s="41"/>
      <c r="R269" s="42" t="s">
        <v>15</v>
      </c>
      <c r="S269" s="43" t="str">
        <f aca="false">IF(TYPE(O269)=2,"",SUM(P269,-O269)+SUM(R269,-Q269))</f>
        <v/>
      </c>
      <c r="T269" s="44" t="str">
        <f aca="false">IF(WEEKDAY($B269,11)=7,SUM(S263:S269),"")</f>
        <v/>
      </c>
      <c r="U269" s="45" t="n">
        <v>21.75</v>
      </c>
      <c r="V269" s="46" t="n">
        <v>24</v>
      </c>
      <c r="W269" s="46" t="n">
        <v>0</v>
      </c>
      <c r="X269" s="47" t="n">
        <v>7.25</v>
      </c>
      <c r="Y269" s="43" t="n">
        <f aca="false">IF(TYPE(U269)=2,"",SUM(V269,-U269)+SUM(X269,-W269))</f>
        <v>9.5</v>
      </c>
      <c r="Z269" s="44" t="str">
        <f aca="false">IF(WEEKDAY($B269,11)=7,SUM(Y263:Y269),"")</f>
        <v/>
      </c>
      <c r="AA269" s="32" t="s">
        <v>15</v>
      </c>
      <c r="AB269" s="41"/>
      <c r="AC269" s="41"/>
      <c r="AD269" s="42" t="s">
        <v>15</v>
      </c>
      <c r="AE269" s="43" t="str">
        <f aca="false">IF(TYPE(AA269)=2,"",SUM(AB269,-AA269)+SUM(AD269,-AC269))</f>
        <v/>
      </c>
      <c r="AF269" s="44" t="str">
        <f aca="false">IF(WEEKDAY($B269,11)=7,SUM(AE263:AE269),"")</f>
        <v/>
      </c>
      <c r="AH269" s="28" t="n">
        <f aca="false">COUNTIF(C269:AD269,"21,75")</f>
        <v>2</v>
      </c>
    </row>
    <row r="270" customFormat="false" ht="13.8" hidden="false" customHeight="false" outlineLevel="0" collapsed="false">
      <c r="A270" s="30"/>
      <c r="B270" s="93" t="n">
        <v>44097</v>
      </c>
      <c r="C270" s="32" t="n">
        <v>21.75</v>
      </c>
      <c r="D270" s="41" t="n">
        <v>24</v>
      </c>
      <c r="E270" s="41" t="n">
        <v>0</v>
      </c>
      <c r="F270" s="42" t="n">
        <v>7.25</v>
      </c>
      <c r="G270" s="35" t="n">
        <f aca="false">IF(TYPE(C270)=2,"",SUM(D270,-C270)+SUM(F270,-E270))</f>
        <v>9.5</v>
      </c>
      <c r="H270" s="36" t="str">
        <f aca="false">IF(WEEKDAY(B270,11)=7,SUM(G264:G270),"")</f>
        <v/>
      </c>
      <c r="I270" s="49" t="s">
        <v>15</v>
      </c>
      <c r="J270" s="83"/>
      <c r="K270" s="83"/>
      <c r="L270" s="39" t="s">
        <v>15</v>
      </c>
      <c r="M270" s="35" t="str">
        <f aca="false">IF(TYPE(I270)=2,"",SUM(J270,-I270)+SUM(L270,-K270))</f>
        <v/>
      </c>
      <c r="N270" s="36" t="str">
        <f aca="false">IF(WEEKDAY(B270,11)=7,SUM(M264:M270),"")</f>
        <v/>
      </c>
      <c r="O270" s="32" t="s">
        <v>15</v>
      </c>
      <c r="P270" s="41"/>
      <c r="Q270" s="41"/>
      <c r="R270" s="42" t="s">
        <v>15</v>
      </c>
      <c r="S270" s="43" t="str">
        <f aca="false">IF(TYPE(O270)=2,"",SUM(P270,-O270)+SUM(R270,-Q270))</f>
        <v/>
      </c>
      <c r="T270" s="44" t="str">
        <f aca="false">IF(WEEKDAY($B270,11)=7,SUM(S264:S270),"")</f>
        <v/>
      </c>
      <c r="U270" s="45" t="n">
        <v>21.75</v>
      </c>
      <c r="V270" s="46" t="n">
        <v>24</v>
      </c>
      <c r="W270" s="46" t="n">
        <v>0</v>
      </c>
      <c r="X270" s="47" t="n">
        <v>7.25</v>
      </c>
      <c r="Y270" s="43" t="n">
        <f aca="false">IF(TYPE(U270)=2,"",SUM(V270,-U270)+SUM(X270,-W270))</f>
        <v>9.5</v>
      </c>
      <c r="Z270" s="44" t="str">
        <f aca="false">IF(WEEKDAY($B270,11)=7,SUM(Y264:Y270),"")</f>
        <v/>
      </c>
      <c r="AA270" s="32" t="s">
        <v>14</v>
      </c>
      <c r="AB270" s="41"/>
      <c r="AC270" s="41"/>
      <c r="AD270" s="42" t="s">
        <v>14</v>
      </c>
      <c r="AE270" s="43" t="str">
        <f aca="false">IF(TYPE(AA270)=2,"",SUM(AB270,-AA270)+SUM(AD270,-AC270))</f>
        <v/>
      </c>
      <c r="AF270" s="44" t="str">
        <f aca="false">IF(WEEKDAY($B270,11)=7,SUM(AE264:AE270),"")</f>
        <v/>
      </c>
      <c r="AH270" s="28" t="n">
        <f aca="false">COUNTIF(C270:AD270,"21,75")</f>
        <v>2</v>
      </c>
    </row>
    <row r="271" customFormat="false" ht="13.8" hidden="false" customHeight="false" outlineLevel="0" collapsed="false">
      <c r="A271" s="30"/>
      <c r="B271" s="93" t="n">
        <v>44098</v>
      </c>
      <c r="C271" s="32" t="n">
        <v>21.75</v>
      </c>
      <c r="D271" s="41" t="n">
        <v>24</v>
      </c>
      <c r="E271" s="41" t="n">
        <v>0</v>
      </c>
      <c r="F271" s="42" t="n">
        <v>7.25</v>
      </c>
      <c r="G271" s="35" t="n">
        <f aca="false">IF(TYPE(C271)=2,"",SUM(D271,-C271)+SUM(F271,-E271))</f>
        <v>9.5</v>
      </c>
      <c r="H271" s="36" t="str">
        <f aca="false">IF(WEEKDAY(B271,11)=7,SUM(G265:G271),"")</f>
        <v/>
      </c>
      <c r="I271" s="49" t="s">
        <v>14</v>
      </c>
      <c r="J271" s="83"/>
      <c r="K271" s="83"/>
      <c r="L271" s="39" t="s">
        <v>14</v>
      </c>
      <c r="M271" s="35" t="str">
        <f aca="false">IF(TYPE(I271)=2,"",SUM(J271,-I271)+SUM(L271,-K271))</f>
        <v/>
      </c>
      <c r="N271" s="36" t="str">
        <f aca="false">IF(WEEKDAY(B271,11)=7,SUM(M265:M271),"")</f>
        <v/>
      </c>
      <c r="O271" s="45" t="n">
        <v>21.75</v>
      </c>
      <c r="P271" s="46" t="n">
        <v>24</v>
      </c>
      <c r="Q271" s="46" t="n">
        <v>0</v>
      </c>
      <c r="R271" s="47" t="n">
        <v>7.25</v>
      </c>
      <c r="S271" s="43" t="n">
        <f aca="false">IF(TYPE(O271)=2,"",SUM(P271,-O271)+SUM(R271,-Q271))</f>
        <v>9.5</v>
      </c>
      <c r="T271" s="44" t="str">
        <f aca="false">IF(WEEKDAY($B271,11)=7,SUM(S265:S271),"")</f>
        <v/>
      </c>
      <c r="U271" s="32" t="s">
        <v>15</v>
      </c>
      <c r="V271" s="41"/>
      <c r="W271" s="41"/>
      <c r="X271" s="42" t="s">
        <v>15</v>
      </c>
      <c r="Y271" s="43" t="str">
        <f aca="false">IF(TYPE(U271)=2,"",SUM(V271,-U271)+SUM(X271,-W271))</f>
        <v/>
      </c>
      <c r="Z271" s="44" t="str">
        <f aca="false">IF(WEEKDAY($B271,11)=7,SUM(Y265:Y271),"")</f>
        <v/>
      </c>
      <c r="AA271" s="32" t="s">
        <v>16</v>
      </c>
      <c r="AB271" s="41"/>
      <c r="AC271" s="41"/>
      <c r="AD271" s="42" t="s">
        <v>16</v>
      </c>
      <c r="AE271" s="43" t="str">
        <f aca="false">IF(TYPE(AA271)=2,"",SUM(AB271,-AA271)+SUM(AD271,-AC271))</f>
        <v/>
      </c>
      <c r="AF271" s="44" t="str">
        <f aca="false">IF(WEEKDAY($B271,11)=7,SUM(AE265:AE271),"")</f>
        <v/>
      </c>
      <c r="AH271" s="28" t="n">
        <f aca="false">COUNTIF(C271:AD271,"21,75")</f>
        <v>2</v>
      </c>
    </row>
    <row r="272" customFormat="false" ht="13.8" hidden="false" customHeight="false" outlineLevel="0" collapsed="false">
      <c r="A272" s="30"/>
      <c r="B272" s="93" t="n">
        <v>44099</v>
      </c>
      <c r="C272" s="49" t="s">
        <v>15</v>
      </c>
      <c r="D272" s="83"/>
      <c r="E272" s="83"/>
      <c r="F272" s="39" t="s">
        <v>15</v>
      </c>
      <c r="G272" s="35" t="str">
        <f aca="false">IF(TYPE(C272)=2,"",SUM(D272,-C272)+SUM(F272,-E272))</f>
        <v/>
      </c>
      <c r="H272" s="36" t="str">
        <f aca="false">IF(WEEKDAY(B272,11)=7,SUM(G266:G272),"")</f>
        <v/>
      </c>
      <c r="I272" s="32" t="s">
        <v>16</v>
      </c>
      <c r="J272" s="41"/>
      <c r="K272" s="41"/>
      <c r="L272" s="42" t="s">
        <v>16</v>
      </c>
      <c r="M272" s="35" t="str">
        <f aca="false">IF(TYPE(I272)=2,"",SUM(J272,-I272)+SUM(L272,-K272))</f>
        <v/>
      </c>
      <c r="N272" s="36" t="str">
        <f aca="false">IF(WEEKDAY(B272,11)=7,SUM(M266:M272),"")</f>
        <v/>
      </c>
      <c r="O272" s="45" t="n">
        <v>21.75</v>
      </c>
      <c r="P272" s="46" t="n">
        <v>24</v>
      </c>
      <c r="Q272" s="46" t="n">
        <v>0</v>
      </c>
      <c r="R272" s="47" t="n">
        <v>7.25</v>
      </c>
      <c r="S272" s="43" t="n">
        <f aca="false">IF(TYPE(O272)=2,"",SUM(P272,-O272)+SUM(R272,-Q272))</f>
        <v>9.5</v>
      </c>
      <c r="T272" s="44" t="str">
        <f aca="false">IF(WEEKDAY($B272,11)=7,SUM(S266:S272),"")</f>
        <v/>
      </c>
      <c r="U272" s="32" t="s">
        <v>19</v>
      </c>
      <c r="V272" s="41"/>
      <c r="W272" s="41"/>
      <c r="X272" s="42" t="s">
        <v>19</v>
      </c>
      <c r="Y272" s="43" t="str">
        <f aca="false">IF(TYPE(U272)=2,"",SUM(V272,-U272)+SUM(X272,-W272))</f>
        <v/>
      </c>
      <c r="Z272" s="44" t="str">
        <f aca="false">IF(WEEKDAY($B272,11)=7,SUM(Y266:Y272),"")</f>
        <v/>
      </c>
      <c r="AA272" s="45" t="n">
        <v>21.75</v>
      </c>
      <c r="AB272" s="46" t="n">
        <v>24</v>
      </c>
      <c r="AC272" s="46" t="n">
        <v>0</v>
      </c>
      <c r="AD272" s="47" t="n">
        <v>7.25</v>
      </c>
      <c r="AE272" s="43" t="n">
        <f aca="false">IF(TYPE(AA272)=2,"",SUM(AB272,-AA272)+SUM(AD272,-AC272))</f>
        <v>9.5</v>
      </c>
      <c r="AF272" s="44" t="str">
        <f aca="false">IF(WEEKDAY($B272,11)=7,SUM(AE266:AE272),"")</f>
        <v/>
      </c>
      <c r="AH272" s="28" t="n">
        <f aca="false">COUNTIF(C272:AD272,"21,75")</f>
        <v>2</v>
      </c>
    </row>
    <row r="273" customFormat="false" ht="13.8" hidden="false" customHeight="false" outlineLevel="0" collapsed="false">
      <c r="A273" s="30"/>
      <c r="B273" s="93" t="n">
        <v>44100</v>
      </c>
      <c r="C273" s="49" t="s">
        <v>14</v>
      </c>
      <c r="D273" s="83"/>
      <c r="E273" s="83"/>
      <c r="F273" s="39" t="s">
        <v>14</v>
      </c>
      <c r="G273" s="35" t="str">
        <f aca="false">IF(TYPE(C273)=2,"",SUM(D273,-C273)+SUM(F273,-E273))</f>
        <v/>
      </c>
      <c r="H273" s="36" t="str">
        <f aca="false">IF(WEEKDAY(B273,11)=7,SUM(G267:G273),"")</f>
        <v/>
      </c>
      <c r="I273" s="32" t="n">
        <v>21.75</v>
      </c>
      <c r="J273" s="41" t="n">
        <v>24</v>
      </c>
      <c r="K273" s="41" t="n">
        <v>0</v>
      </c>
      <c r="L273" s="42" t="n">
        <v>7.25</v>
      </c>
      <c r="M273" s="35" t="n">
        <f aca="false">IF(TYPE(I273)=2,"",SUM(J273,-I273)+SUM(L273,-K273))</f>
        <v>9.5</v>
      </c>
      <c r="N273" s="36" t="str">
        <f aca="false">IF(WEEKDAY(B273,11)=7,SUM(M267:M273),"")</f>
        <v/>
      </c>
      <c r="O273" s="32" t="s">
        <v>14</v>
      </c>
      <c r="P273" s="41"/>
      <c r="Q273" s="41"/>
      <c r="R273" s="42" t="s">
        <v>14</v>
      </c>
      <c r="S273" s="43" t="str">
        <f aca="false">IF(TYPE(O273)=2,"",SUM(P273,-O273)+SUM(R273,-Q273))</f>
        <v/>
      </c>
      <c r="T273" s="44" t="str">
        <f aca="false">IF(WEEKDAY($B273,11)=7,SUM(S267:S273),"")</f>
        <v/>
      </c>
      <c r="U273" s="32" t="s">
        <v>14</v>
      </c>
      <c r="V273" s="41"/>
      <c r="W273" s="41"/>
      <c r="X273" s="42" t="s">
        <v>14</v>
      </c>
      <c r="Y273" s="43" t="str">
        <f aca="false">IF(TYPE(U273)=2,"",SUM(V273,-U273)+SUM(X273,-W273))</f>
        <v/>
      </c>
      <c r="Z273" s="44" t="str">
        <f aca="false">IF(WEEKDAY($B273,11)=7,SUM(Y267:Y273),"")</f>
        <v/>
      </c>
      <c r="AA273" s="45" t="n">
        <v>21.75</v>
      </c>
      <c r="AB273" s="46" t="n">
        <v>24</v>
      </c>
      <c r="AC273" s="46" t="n">
        <v>0</v>
      </c>
      <c r="AD273" s="47" t="n">
        <v>7.25</v>
      </c>
      <c r="AE273" s="43" t="n">
        <f aca="false">IF(TYPE(AA273)=2,"",SUM(AB273,-AA273)+SUM(AD273,-AC273))</f>
        <v>9.5</v>
      </c>
      <c r="AF273" s="44" t="str">
        <f aca="false">IF(WEEKDAY($B273,11)=7,SUM(AE267:AE273),"")</f>
        <v/>
      </c>
      <c r="AH273" s="28" t="n">
        <f aca="false">COUNTIF(C273:AD273,"21,75")</f>
        <v>2</v>
      </c>
    </row>
    <row r="274" customFormat="false" ht="13.8" hidden="false" customHeight="false" outlineLevel="0" collapsed="false">
      <c r="A274" s="30"/>
      <c r="B274" s="88" t="n">
        <v>44101</v>
      </c>
      <c r="C274" s="55" t="s">
        <v>16</v>
      </c>
      <c r="D274" s="86"/>
      <c r="E274" s="86"/>
      <c r="F274" s="81" t="s">
        <v>16</v>
      </c>
      <c r="G274" s="58" t="str">
        <f aca="false">IF(TYPE(C274)=2,"",SUM(D274,-C274)+SUM(F274,-E274))</f>
        <v/>
      </c>
      <c r="H274" s="59" t="n">
        <f aca="false">IF(WEEKDAY(B274,11)=7,SUM(G268:G274),"")</f>
        <v>19</v>
      </c>
      <c r="I274" s="66" t="n">
        <v>21.75</v>
      </c>
      <c r="J274" s="63" t="n">
        <v>24</v>
      </c>
      <c r="K274" s="63" t="n">
        <v>0</v>
      </c>
      <c r="L274" s="62" t="n">
        <v>7.25</v>
      </c>
      <c r="M274" s="58" t="n">
        <f aca="false">IF(TYPE(I274)=2,"",SUM(J274,-I274)+SUM(L274,-K274))</f>
        <v>9.5</v>
      </c>
      <c r="N274" s="59" t="n">
        <f aca="false">IF(WEEKDAY(B274,11)=7,SUM(M268:M274),"")</f>
        <v>38</v>
      </c>
      <c r="O274" s="66" t="s">
        <v>16</v>
      </c>
      <c r="P274" s="63"/>
      <c r="Q274" s="63"/>
      <c r="R274" s="62" t="s">
        <v>16</v>
      </c>
      <c r="S274" s="64" t="str">
        <f aca="false">IF(TYPE(O274)=2,"",SUM(P274,-O274)+SUM(R274,-Q274))</f>
        <v/>
      </c>
      <c r="T274" s="65" t="n">
        <f aca="false">IF(WEEKDAY($B274,11)=7,SUM(S268:S274),"")</f>
        <v>19</v>
      </c>
      <c r="U274" s="66" t="s">
        <v>16</v>
      </c>
      <c r="V274" s="63"/>
      <c r="W274" s="63"/>
      <c r="X274" s="62" t="s">
        <v>16</v>
      </c>
      <c r="Y274" s="64" t="str">
        <f aca="false">IF(TYPE(U274)=2,"",SUM(V274,-U274)+SUM(X274,-W274))</f>
        <v/>
      </c>
      <c r="Z274" s="65" t="n">
        <f aca="false">IF(WEEKDAY($B274,11)=7,SUM(Y268:Y274),"")</f>
        <v>28.5</v>
      </c>
      <c r="AA274" s="67" t="n">
        <v>21.75</v>
      </c>
      <c r="AB274" s="68" t="n">
        <v>24</v>
      </c>
      <c r="AC274" s="68" t="n">
        <v>0</v>
      </c>
      <c r="AD274" s="69" t="n">
        <v>7.25</v>
      </c>
      <c r="AE274" s="64" t="n">
        <f aca="false">IF(TYPE(AA274)=2,"",SUM(AB274,-AA274)+SUM(AD274,-AC274))</f>
        <v>9.5</v>
      </c>
      <c r="AF274" s="65" t="n">
        <f aca="false">IF(WEEKDAY($B274,11)=7,SUM(AE268:AE274),"")</f>
        <v>28.5</v>
      </c>
      <c r="AH274" s="28" t="n">
        <f aca="false">COUNTIF(C274:AD274,"21,75")</f>
        <v>2</v>
      </c>
    </row>
    <row r="275" customFormat="false" ht="13.8" hidden="false" customHeight="false" outlineLevel="0" collapsed="false">
      <c r="A275" s="30"/>
      <c r="B275" s="92" t="n">
        <v>44102</v>
      </c>
      <c r="C275" s="70" t="s">
        <v>19</v>
      </c>
      <c r="D275" s="82"/>
      <c r="E275" s="82"/>
      <c r="F275" s="20" t="s">
        <v>19</v>
      </c>
      <c r="G275" s="16" t="str">
        <f aca="false">IF(TYPE(C275)=2,"",SUM(D275,-C275)+SUM(F275,-E275))</f>
        <v/>
      </c>
      <c r="H275" s="17" t="str">
        <f aca="false">IF(WEEKDAY(B275,11)=7,SUM(G269:G275),"")</f>
        <v/>
      </c>
      <c r="I275" s="13" t="n">
        <v>21.75</v>
      </c>
      <c r="J275" s="26" t="n">
        <v>24</v>
      </c>
      <c r="K275" s="26" t="n">
        <v>0</v>
      </c>
      <c r="L275" s="27" t="n">
        <v>7.25</v>
      </c>
      <c r="M275" s="16" t="n">
        <f aca="false">IF(TYPE(I275)=2,"",SUM(J275,-I275)+SUM(L275,-K275))</f>
        <v>9.5</v>
      </c>
      <c r="N275" s="17" t="str">
        <f aca="false">IF(WEEKDAY(B275,11)=7,SUM(M269:M275),"")</f>
        <v/>
      </c>
      <c r="O275" s="13" t="s">
        <v>19</v>
      </c>
      <c r="P275" s="26"/>
      <c r="Q275" s="26"/>
      <c r="R275" s="27" t="s">
        <v>19</v>
      </c>
      <c r="S275" s="24" t="str">
        <f aca="false">IF(TYPE(O275)=2,"",SUM(P275,-O275)+SUM(R275,-Q275))</f>
        <v/>
      </c>
      <c r="T275" s="25" t="str">
        <f aca="false">IF(WEEKDAY($B275,11)=7,SUM(S269:S275),"")</f>
        <v/>
      </c>
      <c r="U275" s="73" t="n">
        <v>21.75</v>
      </c>
      <c r="V275" s="22" t="n">
        <v>24</v>
      </c>
      <c r="W275" s="22" t="n">
        <v>0</v>
      </c>
      <c r="X275" s="23" t="n">
        <v>7.25</v>
      </c>
      <c r="Y275" s="24" t="n">
        <f aca="false">IF(TYPE(U275)=2,"",SUM(V275,-U275)+SUM(X275,-W275))</f>
        <v>9.5</v>
      </c>
      <c r="Z275" s="25" t="str">
        <f aca="false">IF(WEEKDAY($B275,11)=7,SUM(Y269:Y275),"")</f>
        <v/>
      </c>
      <c r="AA275" s="13" t="s">
        <v>19</v>
      </c>
      <c r="AB275" s="26"/>
      <c r="AC275" s="26"/>
      <c r="AD275" s="27" t="s">
        <v>19</v>
      </c>
      <c r="AE275" s="24" t="str">
        <f aca="false">IF(TYPE(AA275)=2,"",SUM(AB275,-AA275)+SUM(AD275,-AC275))</f>
        <v/>
      </c>
      <c r="AF275" s="25" t="str">
        <f aca="false">IF(WEEKDAY($B275,11)=7,SUM(AE269:AE275),"")</f>
        <v/>
      </c>
      <c r="AH275" s="28" t="n">
        <f aca="false">COUNTIF(C275:AD275,"21,75")</f>
        <v>2</v>
      </c>
    </row>
    <row r="276" customFormat="false" ht="13.8" hidden="false" customHeight="false" outlineLevel="0" collapsed="false">
      <c r="A276" s="30"/>
      <c r="B276" s="93" t="n">
        <v>44103</v>
      </c>
      <c r="C276" s="49" t="n">
        <v>21.75</v>
      </c>
      <c r="D276" s="83" t="n">
        <v>24</v>
      </c>
      <c r="E276" s="83" t="n">
        <v>0</v>
      </c>
      <c r="F276" s="39" t="n">
        <v>7.25</v>
      </c>
      <c r="G276" s="35" t="n">
        <f aca="false">IF(TYPE(C276)=2,"",SUM(D276,-C276)+SUM(F276,-E276))</f>
        <v>9.5</v>
      </c>
      <c r="H276" s="36" t="str">
        <f aca="false">IF(WEEKDAY(B276,11)=7,SUM(G270:G276),"")</f>
        <v/>
      </c>
      <c r="I276" s="32" t="s">
        <v>19</v>
      </c>
      <c r="J276" s="41"/>
      <c r="K276" s="41"/>
      <c r="L276" s="42" t="s">
        <v>19</v>
      </c>
      <c r="M276" s="35" t="str">
        <f aca="false">IF(TYPE(I276)=2,"",SUM(J276,-I276)+SUM(L276,-K276))</f>
        <v/>
      </c>
      <c r="N276" s="36" t="str">
        <f aca="false">IF(WEEKDAY(B276,11)=7,SUM(M270:M276),"")</f>
        <v/>
      </c>
      <c r="O276" s="32" t="s">
        <v>15</v>
      </c>
      <c r="P276" s="41"/>
      <c r="Q276" s="41"/>
      <c r="R276" s="42" t="s">
        <v>15</v>
      </c>
      <c r="S276" s="43" t="str">
        <f aca="false">IF(TYPE(O276)=2,"",SUM(P276,-O276)+SUM(R276,-Q276))</f>
        <v/>
      </c>
      <c r="T276" s="44" t="str">
        <f aca="false">IF(WEEKDAY($B276,11)=7,SUM(S270:S276),"")</f>
        <v/>
      </c>
      <c r="U276" s="45" t="n">
        <v>21.75</v>
      </c>
      <c r="V276" s="46" t="n">
        <v>24</v>
      </c>
      <c r="W276" s="46" t="n">
        <v>0</v>
      </c>
      <c r="X276" s="47" t="n">
        <v>7.25</v>
      </c>
      <c r="Y276" s="43" t="n">
        <f aca="false">IF(TYPE(U276)=2,"",SUM(V276,-U276)+SUM(X276,-W276))</f>
        <v>9.5</v>
      </c>
      <c r="Z276" s="44" t="str">
        <f aca="false">IF(WEEKDAY($B276,11)=7,SUM(Y270:Y276),"")</f>
        <v/>
      </c>
      <c r="AA276" s="32" t="s">
        <v>15</v>
      </c>
      <c r="AB276" s="41"/>
      <c r="AC276" s="41"/>
      <c r="AD276" s="42" t="s">
        <v>15</v>
      </c>
      <c r="AE276" s="43" t="str">
        <f aca="false">IF(TYPE(AA276)=2,"",SUM(AB276,-AA276)+SUM(AD276,-AC276))</f>
        <v/>
      </c>
      <c r="AF276" s="44" t="str">
        <f aca="false">IF(WEEKDAY($B276,11)=7,SUM(AE270:AE276),"")</f>
        <v/>
      </c>
      <c r="AH276" s="28" t="n">
        <f aca="false">COUNTIF(C276:AD276,"21,75")</f>
        <v>2</v>
      </c>
    </row>
    <row r="277" customFormat="false" ht="13.8" hidden="false" customHeight="false" outlineLevel="0" collapsed="false">
      <c r="A277" s="30"/>
      <c r="B277" s="93" t="n">
        <v>44104</v>
      </c>
      <c r="C277" s="32" t="n">
        <v>21.75</v>
      </c>
      <c r="D277" s="41" t="n">
        <v>24</v>
      </c>
      <c r="E277" s="41" t="n">
        <v>0</v>
      </c>
      <c r="F277" s="42" t="n">
        <v>7.25</v>
      </c>
      <c r="G277" s="35" t="n">
        <f aca="false">IF(TYPE(C277)=2,"",SUM(D277,-C277)+SUM(F277,-E277))</f>
        <v>9.5</v>
      </c>
      <c r="H277" s="36" t="str">
        <f aca="false">IF(WEEKDAY(B277,11)=7,SUM(G271:G277),"")</f>
        <v/>
      </c>
      <c r="I277" s="49" t="s">
        <v>15</v>
      </c>
      <c r="J277" s="83"/>
      <c r="K277" s="83"/>
      <c r="L277" s="39" t="s">
        <v>15</v>
      </c>
      <c r="M277" s="35" t="str">
        <f aca="false">IF(TYPE(I277)=2,"",SUM(J277,-I277)+SUM(L277,-K277))</f>
        <v/>
      </c>
      <c r="N277" s="36" t="str">
        <f aca="false">IF(WEEKDAY(B277,11)=7,SUM(M271:M277),"")</f>
        <v/>
      </c>
      <c r="O277" s="32" t="s">
        <v>14</v>
      </c>
      <c r="P277" s="41"/>
      <c r="Q277" s="41"/>
      <c r="R277" s="42" t="s">
        <v>14</v>
      </c>
      <c r="S277" s="43" t="str">
        <f aca="false">IF(TYPE(O277)=2,"",SUM(P277,-O277)+SUM(R277,-Q277))</f>
        <v/>
      </c>
      <c r="T277" s="44" t="str">
        <f aca="false">IF(WEEKDAY($B277,11)=7,SUM(S271:S277),"")</f>
        <v/>
      </c>
      <c r="U277" s="32" t="s">
        <v>14</v>
      </c>
      <c r="V277" s="41"/>
      <c r="W277" s="41"/>
      <c r="X277" s="42" t="s">
        <v>14</v>
      </c>
      <c r="Y277" s="43" t="str">
        <f aca="false">IF(TYPE(U277)=2,"",SUM(V277,-U277)+SUM(X277,-W277))</f>
        <v/>
      </c>
      <c r="Z277" s="44" t="str">
        <f aca="false">IF(WEEKDAY($B277,11)=7,SUM(Y271:Y277),"")</f>
        <v/>
      </c>
      <c r="AA277" s="45" t="n">
        <v>21.75</v>
      </c>
      <c r="AB277" s="46" t="n">
        <v>24</v>
      </c>
      <c r="AC277" s="46" t="n">
        <v>0</v>
      </c>
      <c r="AD277" s="47" t="n">
        <v>7.25</v>
      </c>
      <c r="AE277" s="43" t="n">
        <f aca="false">IF(TYPE(AA277)=2,"",SUM(AB277,-AA277)+SUM(AD277,-AC277))</f>
        <v>9.5</v>
      </c>
      <c r="AF277" s="44" t="str">
        <f aca="false">IF(WEEKDAY($B277,11)=7,SUM(AE271:AE277),"")</f>
        <v/>
      </c>
      <c r="AH277" s="28" t="n">
        <f aca="false">COUNTIF(C277:AD277,"21,75")</f>
        <v>2</v>
      </c>
    </row>
    <row r="278" customFormat="false" ht="13.8" hidden="false" customHeight="false" outlineLevel="0" collapsed="false">
      <c r="A278" s="30"/>
      <c r="B278" s="93" t="n">
        <v>44105</v>
      </c>
      <c r="C278" s="32" t="n">
        <v>21.75</v>
      </c>
      <c r="D278" s="41" t="n">
        <v>24</v>
      </c>
      <c r="E278" s="41" t="n">
        <v>0</v>
      </c>
      <c r="F278" s="42" t="n">
        <v>7.25</v>
      </c>
      <c r="G278" s="35" t="n">
        <f aca="false">IF(TYPE(C278)=2,"",SUM(D278,-C278)+SUM(F278,-E278))</f>
        <v>9.5</v>
      </c>
      <c r="H278" s="36" t="str">
        <f aca="false">IF(WEEKDAY(B278,11)=7,SUM(G272:G278),"")</f>
        <v/>
      </c>
      <c r="I278" s="49" t="s">
        <v>15</v>
      </c>
      <c r="J278" s="83"/>
      <c r="K278" s="83"/>
      <c r="L278" s="39" t="s">
        <v>15</v>
      </c>
      <c r="M278" s="35" t="str">
        <f aca="false">IF(TYPE(I278)=2,"",SUM(J278,-I278)+SUM(L278,-K278))</f>
        <v/>
      </c>
      <c r="N278" s="36" t="str">
        <f aca="false">IF(WEEKDAY(B278,11)=7,SUM(M272:M278),"")</f>
        <v/>
      </c>
      <c r="O278" s="32" t="s">
        <v>16</v>
      </c>
      <c r="P278" s="41"/>
      <c r="Q278" s="41"/>
      <c r="R278" s="42" t="s">
        <v>16</v>
      </c>
      <c r="S278" s="43" t="str">
        <f aca="false">IF(TYPE(O278)=2,"",SUM(P278,-O278)+SUM(R278,-Q278))</f>
        <v/>
      </c>
      <c r="T278" s="44" t="str">
        <f aca="false">IF(WEEKDAY($B278,11)=7,SUM(S272:S278),"")</f>
        <v/>
      </c>
      <c r="U278" s="32" t="s">
        <v>16</v>
      </c>
      <c r="V278" s="41"/>
      <c r="W278" s="41"/>
      <c r="X278" s="42" t="s">
        <v>16</v>
      </c>
      <c r="Y278" s="43" t="str">
        <f aca="false">IF(TYPE(U278)=2,"",SUM(V278,-U278)+SUM(X278,-W278))</f>
        <v/>
      </c>
      <c r="Z278" s="44" t="str">
        <f aca="false">IF(WEEKDAY($B278,11)=7,SUM(Y272:Y278),"")</f>
        <v/>
      </c>
      <c r="AA278" s="45" t="n">
        <v>21.75</v>
      </c>
      <c r="AB278" s="46" t="n">
        <v>24</v>
      </c>
      <c r="AC278" s="46" t="n">
        <v>0</v>
      </c>
      <c r="AD278" s="47" t="n">
        <v>7.25</v>
      </c>
      <c r="AE278" s="43" t="n">
        <f aca="false">IF(TYPE(AA278)=2,"",SUM(AB278,-AA278)+SUM(AD278,-AC278))</f>
        <v>9.5</v>
      </c>
      <c r="AF278" s="44" t="str">
        <f aca="false">IF(WEEKDAY($B278,11)=7,SUM(AE272:AE278),"")</f>
        <v/>
      </c>
      <c r="AH278" s="28" t="n">
        <f aca="false">COUNTIF(C278:AD278,"21,75")</f>
        <v>2</v>
      </c>
    </row>
    <row r="279" customFormat="false" ht="13.8" hidden="false" customHeight="false" outlineLevel="0" collapsed="false">
      <c r="A279" s="30"/>
      <c r="B279" s="93" t="n">
        <v>44106</v>
      </c>
      <c r="C279" s="49" t="s">
        <v>15</v>
      </c>
      <c r="D279" s="83"/>
      <c r="E279" s="83"/>
      <c r="F279" s="39" t="s">
        <v>15</v>
      </c>
      <c r="G279" s="35" t="str">
        <f aca="false">IF(TYPE(C279)=2,"",SUM(D279,-C279)+SUM(F279,-E279))</f>
        <v/>
      </c>
      <c r="H279" s="36" t="str">
        <f aca="false">IF(WEEKDAY(B279,11)=7,SUM(G273:G279),"")</f>
        <v/>
      </c>
      <c r="I279" s="32" t="s">
        <v>15</v>
      </c>
      <c r="J279" s="41"/>
      <c r="K279" s="41"/>
      <c r="L279" s="42" t="s">
        <v>15</v>
      </c>
      <c r="M279" s="35" t="str">
        <f aca="false">IF(TYPE(I279)=2,"",SUM(J279,-I279)+SUM(L279,-K279))</f>
        <v/>
      </c>
      <c r="N279" s="36" t="str">
        <f aca="false">IF(WEEKDAY(B279,11)=7,SUM(M273:M279),"")</f>
        <v/>
      </c>
      <c r="O279" s="45" t="n">
        <v>21.75</v>
      </c>
      <c r="P279" s="46" t="n">
        <v>24</v>
      </c>
      <c r="Q279" s="46" t="n">
        <v>0</v>
      </c>
      <c r="R279" s="47" t="n">
        <v>7.25</v>
      </c>
      <c r="S279" s="43" t="n">
        <f aca="false">IF(TYPE(O279)=2,"",SUM(P279,-O279)+SUM(R279,-Q279))</f>
        <v>9.5</v>
      </c>
      <c r="T279" s="44" t="str">
        <f aca="false">IF(WEEKDAY($B279,11)=7,SUM(S273:S279),"")</f>
        <v/>
      </c>
      <c r="U279" s="45" t="n">
        <v>21.75</v>
      </c>
      <c r="V279" s="46" t="n">
        <v>24</v>
      </c>
      <c r="W279" s="46" t="n">
        <v>0</v>
      </c>
      <c r="X279" s="47" t="n">
        <v>7.25</v>
      </c>
      <c r="Y279" s="43" t="n">
        <f aca="false">IF(TYPE(U279)=2,"",SUM(V279,-U279)+SUM(X279,-W279))</f>
        <v>9.5</v>
      </c>
      <c r="Z279" s="44" t="str">
        <f aca="false">IF(WEEKDAY($B279,11)=7,SUM(Y273:Y279),"")</f>
        <v/>
      </c>
      <c r="AA279" s="32" t="s">
        <v>15</v>
      </c>
      <c r="AB279" s="41"/>
      <c r="AC279" s="41"/>
      <c r="AD279" s="42" t="s">
        <v>15</v>
      </c>
      <c r="AE279" s="43" t="str">
        <f aca="false">IF(TYPE(AA279)=2,"",SUM(AB279,-AA279)+SUM(AD279,-AC279))</f>
        <v/>
      </c>
      <c r="AF279" s="44" t="str">
        <f aca="false">IF(WEEKDAY($B279,11)=7,SUM(AE273:AE279),"")</f>
        <v/>
      </c>
      <c r="AH279" s="28" t="n">
        <f aca="false">COUNTIF(C279:AD279,"21,75")</f>
        <v>2</v>
      </c>
    </row>
    <row r="280" customFormat="false" ht="13.8" hidden="false" customHeight="false" outlineLevel="0" collapsed="false">
      <c r="A280" s="30"/>
      <c r="B280" s="93" t="n">
        <v>44107</v>
      </c>
      <c r="C280" s="49" t="s">
        <v>14</v>
      </c>
      <c r="D280" s="83"/>
      <c r="E280" s="83"/>
      <c r="F280" s="39" t="s">
        <v>14</v>
      </c>
      <c r="G280" s="35" t="str">
        <f aca="false">IF(TYPE(C280)=2,"",SUM(D280,-C280)+SUM(F280,-E280))</f>
        <v/>
      </c>
      <c r="H280" s="36" t="str">
        <f aca="false">IF(WEEKDAY(B280,11)=7,SUM(G274:G280),"")</f>
        <v/>
      </c>
      <c r="I280" s="32" t="s">
        <v>14</v>
      </c>
      <c r="J280" s="41"/>
      <c r="K280" s="41"/>
      <c r="L280" s="42" t="s">
        <v>14</v>
      </c>
      <c r="M280" s="35" t="str">
        <f aca="false">IF(TYPE(I280)=2,"",SUM(J280,-I280)+SUM(L280,-K280))</f>
        <v/>
      </c>
      <c r="N280" s="36" t="str">
        <f aca="false">IF(WEEKDAY(B280,11)=7,SUM(M274:M280),"")</f>
        <v/>
      </c>
      <c r="O280" s="45" t="n">
        <v>21.75</v>
      </c>
      <c r="P280" s="46" t="n">
        <v>24</v>
      </c>
      <c r="Q280" s="46" t="n">
        <v>0</v>
      </c>
      <c r="R280" s="47" t="n">
        <v>7.25</v>
      </c>
      <c r="S280" s="43" t="n">
        <f aca="false">IF(TYPE(O280)=2,"",SUM(P280,-O280)+SUM(R280,-Q280))</f>
        <v>9.5</v>
      </c>
      <c r="T280" s="44" t="str">
        <f aca="false">IF(WEEKDAY($B280,11)=7,SUM(S274:S280),"")</f>
        <v/>
      </c>
      <c r="U280" s="45" t="n">
        <v>21.75</v>
      </c>
      <c r="V280" s="46" t="n">
        <v>24</v>
      </c>
      <c r="W280" s="46" t="n">
        <v>0</v>
      </c>
      <c r="X280" s="47" t="n">
        <v>7.25</v>
      </c>
      <c r="Y280" s="43" t="n">
        <f aca="false">IF(TYPE(U280)=2,"",SUM(V280,-U280)+SUM(X280,-W280))</f>
        <v>9.5</v>
      </c>
      <c r="Z280" s="44" t="str">
        <f aca="false">IF(WEEKDAY($B280,11)=7,SUM(Y274:Y280),"")</f>
        <v/>
      </c>
      <c r="AA280" s="32" t="s">
        <v>14</v>
      </c>
      <c r="AB280" s="41"/>
      <c r="AC280" s="41"/>
      <c r="AD280" s="42" t="s">
        <v>14</v>
      </c>
      <c r="AE280" s="43" t="str">
        <f aca="false">IF(TYPE(AA280)=2,"",SUM(AB280,-AA280)+SUM(AD280,-AC280))</f>
        <v/>
      </c>
      <c r="AF280" s="44" t="str">
        <f aca="false">IF(WEEKDAY($B280,11)=7,SUM(AE274:AE280),"")</f>
        <v/>
      </c>
      <c r="AH280" s="28" t="n">
        <f aca="false">COUNTIF(C280:AD280,"21,75")</f>
        <v>2</v>
      </c>
    </row>
    <row r="281" customFormat="false" ht="13.8" hidden="false" customHeight="false" outlineLevel="0" collapsed="false">
      <c r="A281" s="87"/>
      <c r="B281" s="88" t="n">
        <v>44108</v>
      </c>
      <c r="C281" s="55" t="s">
        <v>16</v>
      </c>
      <c r="D281" s="86"/>
      <c r="E281" s="86"/>
      <c r="F281" s="81" t="s">
        <v>16</v>
      </c>
      <c r="G281" s="58" t="str">
        <f aca="false">IF(TYPE(C281)=2,"",SUM(D281,-C281)+SUM(F281,-E281))</f>
        <v/>
      </c>
      <c r="H281" s="59" t="n">
        <f aca="false">IF(WEEKDAY(B281,11)=7,SUM(G275:G281),"")</f>
        <v>28.5</v>
      </c>
      <c r="I281" s="66" t="s">
        <v>16</v>
      </c>
      <c r="J281" s="63"/>
      <c r="K281" s="63"/>
      <c r="L281" s="62" t="s">
        <v>16</v>
      </c>
      <c r="M281" s="58" t="str">
        <f aca="false">IF(TYPE(I281)=2,"",SUM(J281,-I281)+SUM(L281,-K281))</f>
        <v/>
      </c>
      <c r="N281" s="59" t="n">
        <f aca="false">IF(WEEKDAY(B281,11)=7,SUM(M275:M281),"")</f>
        <v>9.5</v>
      </c>
      <c r="O281" s="67" t="n">
        <v>21.75</v>
      </c>
      <c r="P281" s="68" t="n">
        <v>24</v>
      </c>
      <c r="Q281" s="68" t="n">
        <v>0</v>
      </c>
      <c r="R281" s="69" t="n">
        <v>7.25</v>
      </c>
      <c r="S281" s="64" t="n">
        <f aca="false">IF(TYPE(O281)=2,"",SUM(P281,-O281)+SUM(R281,-Q281))</f>
        <v>9.5</v>
      </c>
      <c r="T281" s="65" t="n">
        <f aca="false">IF(WEEKDAY($B281,11)=7,SUM(S275:S281),"")</f>
        <v>28.5</v>
      </c>
      <c r="U281" s="67" t="n">
        <v>21.75</v>
      </c>
      <c r="V281" s="68" t="n">
        <v>24</v>
      </c>
      <c r="W281" s="68" t="n">
        <v>0</v>
      </c>
      <c r="X281" s="69" t="n">
        <v>7.25</v>
      </c>
      <c r="Y281" s="64" t="n">
        <f aca="false">IF(TYPE(U281)=2,"",SUM(V281,-U281)+SUM(X281,-W281))</f>
        <v>9.5</v>
      </c>
      <c r="Z281" s="65" t="n">
        <f aca="false">IF(WEEKDAY($B281,11)=7,SUM(Y275:Y281),"")</f>
        <v>47.5</v>
      </c>
      <c r="AA281" s="66" t="s">
        <v>16</v>
      </c>
      <c r="AB281" s="63"/>
      <c r="AC281" s="63"/>
      <c r="AD281" s="62" t="s">
        <v>16</v>
      </c>
      <c r="AE281" s="64" t="str">
        <f aca="false">IF(TYPE(AA281)=2,"",SUM(AB281,-AA281)+SUM(AD281,-AC281))</f>
        <v/>
      </c>
      <c r="AF281" s="65" t="n">
        <f aca="false">IF(WEEKDAY($B281,11)=7,SUM(AE275:AE281),"")</f>
        <v>19</v>
      </c>
      <c r="AH281" s="28" t="n">
        <f aca="false">COUNTIF(C281:AD281,"21,75")</f>
        <v>2</v>
      </c>
    </row>
    <row r="282" customFormat="false" ht="13.8" hidden="false" customHeight="false" outlineLevel="0" collapsed="false">
      <c r="A282" s="30" t="n">
        <v>9</v>
      </c>
      <c r="B282" s="92" t="n">
        <v>44109</v>
      </c>
      <c r="C282" s="70" t="s">
        <v>15</v>
      </c>
      <c r="D282" s="82"/>
      <c r="E282" s="82"/>
      <c r="F282" s="20" t="s">
        <v>15</v>
      </c>
      <c r="G282" s="16" t="str">
        <f aca="false">IF(TYPE(C282)=2,"",SUM(D282,-C282)+SUM(F282,-E282))</f>
        <v/>
      </c>
      <c r="H282" s="17" t="str">
        <f aca="false">IF(WEEKDAY(B282,11)=7,SUM(G276:G282),"")</f>
        <v/>
      </c>
      <c r="I282" s="13" t="n">
        <v>21.75</v>
      </c>
      <c r="J282" s="26" t="n">
        <v>24</v>
      </c>
      <c r="K282" s="26" t="n">
        <v>0</v>
      </c>
      <c r="L282" s="27" t="n">
        <v>7.25</v>
      </c>
      <c r="M282" s="16" t="n">
        <f aca="false">IF(TYPE(I282)=2,"",SUM(J282,-I282)+SUM(L282,-K282))</f>
        <v>9.5</v>
      </c>
      <c r="N282" s="17" t="str">
        <f aca="false">IF(WEEKDAY(B282,11)=7,SUM(M276:M282),"")</f>
        <v/>
      </c>
      <c r="O282" s="13" t="s">
        <v>15</v>
      </c>
      <c r="P282" s="26"/>
      <c r="Q282" s="26"/>
      <c r="R282" s="27" t="s">
        <v>15</v>
      </c>
      <c r="S282" s="24" t="str">
        <f aca="false">IF(TYPE(O282)=2,"",SUM(P282,-O282)+SUM(R282,-Q282))</f>
        <v/>
      </c>
      <c r="T282" s="25" t="str">
        <f aca="false">IF(WEEKDAY($B282,11)=7,SUM(S276:S282),"")</f>
        <v/>
      </c>
      <c r="U282" s="73" t="n">
        <v>21.75</v>
      </c>
      <c r="V282" s="22" t="n">
        <v>24</v>
      </c>
      <c r="W282" s="22" t="n">
        <v>0</v>
      </c>
      <c r="X282" s="23" t="n">
        <v>7.25</v>
      </c>
      <c r="Y282" s="24" t="n">
        <f aca="false">IF(TYPE(U282)=2,"",SUM(V282,-U282)+SUM(X282,-W282))</f>
        <v>9.5</v>
      </c>
      <c r="Z282" s="25" t="str">
        <f aca="false">IF(WEEKDAY($B282,11)=7,SUM(Y276:Y282),"")</f>
        <v/>
      </c>
      <c r="AA282" s="13" t="s">
        <v>15</v>
      </c>
      <c r="AB282" s="26"/>
      <c r="AC282" s="26"/>
      <c r="AD282" s="27" t="s">
        <v>15</v>
      </c>
      <c r="AE282" s="24" t="str">
        <f aca="false">IF(TYPE(AA282)=2,"",SUM(AB282,-AA282)+SUM(AD282,-AC282))</f>
        <v/>
      </c>
      <c r="AF282" s="25" t="str">
        <f aca="false">IF(WEEKDAY($B282,11)=7,SUM(AE276:AE282),"")</f>
        <v/>
      </c>
      <c r="AH282" s="28" t="n">
        <f aca="false">COUNTIF(C282:AD282,"21,75")</f>
        <v>2</v>
      </c>
    </row>
    <row r="283" customFormat="false" ht="13.8" hidden="false" customHeight="false" outlineLevel="0" collapsed="false">
      <c r="A283" s="91"/>
      <c r="B283" s="93" t="n">
        <v>44110</v>
      </c>
      <c r="C283" s="49" t="s">
        <v>15</v>
      </c>
      <c r="D283" s="83"/>
      <c r="E283" s="83"/>
      <c r="F283" s="39" t="s">
        <v>15</v>
      </c>
      <c r="G283" s="35" t="str">
        <f aca="false">IF(TYPE(C283)=2,"",SUM(D283,-C283)+SUM(F283,-E283))</f>
        <v/>
      </c>
      <c r="H283" s="36" t="str">
        <f aca="false">IF(WEEKDAY(B283,11)=7,SUM(G277:G283),"")</f>
        <v/>
      </c>
      <c r="I283" s="32" t="n">
        <v>21.75</v>
      </c>
      <c r="J283" s="41" t="n">
        <v>24</v>
      </c>
      <c r="K283" s="41" t="n">
        <v>0</v>
      </c>
      <c r="L283" s="42" t="n">
        <v>7.25</v>
      </c>
      <c r="M283" s="35" t="n">
        <f aca="false">IF(TYPE(I283)=2,"",SUM(J283,-I283)+SUM(L283,-K283))</f>
        <v>9.5</v>
      </c>
      <c r="N283" s="36" t="str">
        <f aca="false">IF(WEEKDAY(B283,11)=7,SUM(M277:M283),"")</f>
        <v/>
      </c>
      <c r="O283" s="45" t="n">
        <v>21.75</v>
      </c>
      <c r="P283" s="46" t="n">
        <v>24</v>
      </c>
      <c r="Q283" s="46" t="n">
        <v>0</v>
      </c>
      <c r="R283" s="47" t="n">
        <v>7.25</v>
      </c>
      <c r="S283" s="43" t="n">
        <f aca="false">IF(TYPE(O283)=2,"",SUM(P283,-O283)+SUM(R283,-Q283))</f>
        <v>9.5</v>
      </c>
      <c r="T283" s="44" t="str">
        <f aca="false">IF(WEEKDAY($B283,11)=7,SUM(S277:S283),"")</f>
        <v/>
      </c>
      <c r="U283" s="32" t="s">
        <v>15</v>
      </c>
      <c r="V283" s="41"/>
      <c r="W283" s="41"/>
      <c r="X283" s="42" t="s">
        <v>15</v>
      </c>
      <c r="Y283" s="43" t="str">
        <f aca="false">IF(TYPE(U283)=2,"",SUM(V283,-U283)+SUM(X283,-W283))</f>
        <v/>
      </c>
      <c r="Z283" s="44" t="str">
        <f aca="false">IF(WEEKDAY($B283,11)=7,SUM(Y277:Y283),"")</f>
        <v/>
      </c>
      <c r="AA283" s="32" t="s">
        <v>14</v>
      </c>
      <c r="AB283" s="41"/>
      <c r="AC283" s="41"/>
      <c r="AD283" s="42" t="s">
        <v>14</v>
      </c>
      <c r="AE283" s="43" t="str">
        <f aca="false">IF(TYPE(AA283)=2,"",SUM(AB283,-AA283)+SUM(AD283,-AC283))</f>
        <v/>
      </c>
      <c r="AF283" s="44" t="str">
        <f aca="false">IF(WEEKDAY($B283,11)=7,SUM(AE277:AE283),"")</f>
        <v/>
      </c>
      <c r="AH283" s="28" t="n">
        <f aca="false">COUNTIF(C283:AD283,"21,75")</f>
        <v>2</v>
      </c>
    </row>
    <row r="284" customFormat="false" ht="13.8" hidden="false" customHeight="false" outlineLevel="0" collapsed="false">
      <c r="A284" s="89"/>
      <c r="B284" s="93" t="n">
        <v>44111</v>
      </c>
      <c r="C284" s="32" t="s">
        <v>14</v>
      </c>
      <c r="D284" s="41"/>
      <c r="E284" s="41"/>
      <c r="F284" s="42" t="s">
        <v>14</v>
      </c>
      <c r="G284" s="35" t="str">
        <f aca="false">IF(TYPE(C284)=2,"",SUM(D284,-C284)+SUM(F284,-E284))</f>
        <v/>
      </c>
      <c r="H284" s="36" t="str">
        <f aca="false">IF(WEEKDAY(B284,11)=7,SUM(G278:G284),"")</f>
        <v/>
      </c>
      <c r="I284" s="49" t="n">
        <v>21.75</v>
      </c>
      <c r="J284" s="83" t="n">
        <v>24</v>
      </c>
      <c r="K284" s="83" t="n">
        <v>0</v>
      </c>
      <c r="L284" s="39" t="n">
        <v>7.25</v>
      </c>
      <c r="M284" s="35" t="n">
        <f aca="false">IF(TYPE(I284)=2,"",SUM(J284,-I284)+SUM(L284,-K284))</f>
        <v>9.5</v>
      </c>
      <c r="N284" s="36" t="str">
        <f aca="false">IF(WEEKDAY(B284,11)=7,SUM(M278:M284),"")</f>
        <v/>
      </c>
      <c r="O284" s="45" t="n">
        <v>21.75</v>
      </c>
      <c r="P284" s="46" t="n">
        <v>24</v>
      </c>
      <c r="Q284" s="46" t="n">
        <v>0</v>
      </c>
      <c r="R284" s="47" t="n">
        <v>7.25</v>
      </c>
      <c r="S284" s="43" t="n">
        <f aca="false">IF(TYPE(O284)=2,"",SUM(P284,-O284)+SUM(R284,-Q284))</f>
        <v>9.5</v>
      </c>
      <c r="T284" s="44" t="str">
        <f aca="false">IF(WEEKDAY($B284,11)=7,SUM(S278:S284),"")</f>
        <v/>
      </c>
      <c r="U284" s="32" t="s">
        <v>15</v>
      </c>
      <c r="V284" s="41"/>
      <c r="W284" s="41"/>
      <c r="X284" s="42" t="s">
        <v>15</v>
      </c>
      <c r="Y284" s="43" t="str">
        <f aca="false">IF(TYPE(U284)=2,"",SUM(V284,-U284)+SUM(X284,-W284))</f>
        <v/>
      </c>
      <c r="Z284" s="44" t="str">
        <f aca="false">IF(WEEKDAY($B284,11)=7,SUM(Y278:Y284),"")</f>
        <v/>
      </c>
      <c r="AA284" s="32" t="s">
        <v>16</v>
      </c>
      <c r="AB284" s="41"/>
      <c r="AC284" s="41"/>
      <c r="AD284" s="42" t="s">
        <v>16</v>
      </c>
      <c r="AE284" s="43" t="str">
        <f aca="false">IF(TYPE(AA284)=2,"",SUM(AB284,-AA284)+SUM(AD284,-AC284))</f>
        <v/>
      </c>
      <c r="AF284" s="44" t="str">
        <f aca="false">IF(WEEKDAY($B284,11)=7,SUM(AE278:AE284),"")</f>
        <v/>
      </c>
      <c r="AH284" s="28" t="n">
        <f aca="false">COUNTIF(C284:AD284,"21,75")</f>
        <v>2</v>
      </c>
    </row>
    <row r="285" customFormat="false" ht="13.8" hidden="false" customHeight="false" outlineLevel="0" collapsed="false">
      <c r="A285" s="30"/>
      <c r="B285" s="93" t="n">
        <v>44112</v>
      </c>
      <c r="C285" s="32" t="s">
        <v>16</v>
      </c>
      <c r="D285" s="41"/>
      <c r="E285" s="41"/>
      <c r="F285" s="42" t="s">
        <v>16</v>
      </c>
      <c r="G285" s="35" t="str">
        <f aca="false">IF(TYPE(C285)=2,"",SUM(D285,-C285)+SUM(F285,-E285))</f>
        <v/>
      </c>
      <c r="H285" s="36" t="str">
        <f aca="false">IF(WEEKDAY(B285,11)=7,SUM(G279:G285),"")</f>
        <v/>
      </c>
      <c r="I285" s="49" t="n">
        <v>21.75</v>
      </c>
      <c r="J285" s="83" t="n">
        <v>24</v>
      </c>
      <c r="K285" s="83" t="n">
        <v>0</v>
      </c>
      <c r="L285" s="39" t="n">
        <v>7.25</v>
      </c>
      <c r="M285" s="35" t="n">
        <f aca="false">IF(TYPE(I285)=2,"",SUM(J285,-I285)+SUM(L285,-K285))</f>
        <v>9.5</v>
      </c>
      <c r="N285" s="36" t="str">
        <f aca="false">IF(WEEKDAY(B285,11)=7,SUM(M279:M285),"")</f>
        <v/>
      </c>
      <c r="O285" s="32" t="s">
        <v>15</v>
      </c>
      <c r="P285" s="41"/>
      <c r="Q285" s="41"/>
      <c r="R285" s="42" t="s">
        <v>15</v>
      </c>
      <c r="S285" s="43" t="str">
        <f aca="false">IF(TYPE(O285)=2,"",SUM(P285,-O285)+SUM(R285,-Q285))</f>
        <v/>
      </c>
      <c r="T285" s="44" t="str">
        <f aca="false">IF(WEEKDAY($B285,11)=7,SUM(S279:S285),"")</f>
        <v/>
      </c>
      <c r="U285" s="32" t="s">
        <v>15</v>
      </c>
      <c r="V285" s="41"/>
      <c r="W285" s="41"/>
      <c r="X285" s="42" t="s">
        <v>15</v>
      </c>
      <c r="Y285" s="43" t="str">
        <f aca="false">IF(TYPE(U285)=2,"",SUM(V285,-U285)+SUM(X285,-W285))</f>
        <v/>
      </c>
      <c r="Z285" s="44" t="str">
        <f aca="false">IF(WEEKDAY($B285,11)=7,SUM(Y279:Y285),"")</f>
        <v/>
      </c>
      <c r="AA285" s="45" t="n">
        <v>21.75</v>
      </c>
      <c r="AB285" s="46" t="n">
        <v>24</v>
      </c>
      <c r="AC285" s="46" t="n">
        <v>0</v>
      </c>
      <c r="AD285" s="47" t="n">
        <v>7.25</v>
      </c>
      <c r="AE285" s="43" t="n">
        <f aca="false">IF(TYPE(AA285)=2,"",SUM(AB285,-AA285)+SUM(AD285,-AC285))</f>
        <v>9.5</v>
      </c>
      <c r="AF285" s="44" t="str">
        <f aca="false">IF(WEEKDAY($B285,11)=7,SUM(AE279:AE285),"")</f>
        <v/>
      </c>
      <c r="AH285" s="28" t="n">
        <f aca="false">COUNTIF(C285:AD285,"21,75")</f>
        <v>2</v>
      </c>
    </row>
    <row r="286" customFormat="false" ht="13.8" hidden="false" customHeight="false" outlineLevel="0" collapsed="false">
      <c r="A286" s="30"/>
      <c r="B286" s="93" t="n">
        <v>44113</v>
      </c>
      <c r="C286" s="49" t="n">
        <v>21.75</v>
      </c>
      <c r="D286" s="83" t="n">
        <v>24</v>
      </c>
      <c r="E286" s="83" t="n">
        <v>0</v>
      </c>
      <c r="F286" s="39" t="n">
        <v>7.25</v>
      </c>
      <c r="G286" s="35" t="n">
        <f aca="false">IF(TYPE(C286)=2,"",SUM(D286,-C286)+SUM(F286,-E286))</f>
        <v>9.5</v>
      </c>
      <c r="H286" s="36" t="str">
        <f aca="false">IF(WEEKDAY(B286,11)=7,SUM(G280:G286),"")</f>
        <v/>
      </c>
      <c r="I286" s="32" t="s">
        <v>15</v>
      </c>
      <c r="J286" s="41"/>
      <c r="K286" s="41"/>
      <c r="L286" s="42" t="s">
        <v>15</v>
      </c>
      <c r="M286" s="35" t="str">
        <f aca="false">IF(TYPE(I286)=2,"",SUM(J286,-I286)+SUM(L286,-K286))</f>
        <v/>
      </c>
      <c r="N286" s="36" t="str">
        <f aca="false">IF(WEEKDAY(B286,11)=7,SUM(M280:M286),"")</f>
        <v/>
      </c>
      <c r="O286" s="32" t="s">
        <v>15</v>
      </c>
      <c r="P286" s="41"/>
      <c r="Q286" s="41"/>
      <c r="R286" s="42" t="s">
        <v>15</v>
      </c>
      <c r="S286" s="43" t="str">
        <f aca="false">IF(TYPE(O286)=2,"",SUM(P286,-O286)+SUM(R286,-Q286))</f>
        <v/>
      </c>
      <c r="T286" s="44" t="str">
        <f aca="false">IF(WEEKDAY($B286,11)=7,SUM(S280:S286),"")</f>
        <v/>
      </c>
      <c r="U286" s="32" t="s">
        <v>19</v>
      </c>
      <c r="V286" s="41"/>
      <c r="W286" s="41"/>
      <c r="X286" s="42" t="s">
        <v>19</v>
      </c>
      <c r="Y286" s="43" t="str">
        <f aca="false">IF(TYPE(U286)=2,"",SUM(V286,-U286)+SUM(X286,-W286))</f>
        <v/>
      </c>
      <c r="Z286" s="44" t="str">
        <f aca="false">IF(WEEKDAY($B286,11)=7,SUM(Y280:Y286),"")</f>
        <v/>
      </c>
      <c r="AA286" s="45" t="n">
        <v>21.75</v>
      </c>
      <c r="AB286" s="46" t="n">
        <v>24</v>
      </c>
      <c r="AC286" s="46" t="n">
        <v>0</v>
      </c>
      <c r="AD286" s="47" t="n">
        <v>7.25</v>
      </c>
      <c r="AE286" s="43" t="n">
        <f aca="false">IF(TYPE(AA286)=2,"",SUM(AB286,-AA286)+SUM(AD286,-AC286))</f>
        <v>9.5</v>
      </c>
      <c r="AF286" s="44" t="str">
        <f aca="false">IF(WEEKDAY($B286,11)=7,SUM(AE280:AE286),"")</f>
        <v/>
      </c>
      <c r="AH286" s="28" t="n">
        <f aca="false">COUNTIF(C286:AD286,"21,75")</f>
        <v>2</v>
      </c>
    </row>
    <row r="287" customFormat="false" ht="13.8" hidden="false" customHeight="false" outlineLevel="0" collapsed="false">
      <c r="A287" s="30"/>
      <c r="B287" s="93" t="n">
        <v>44114</v>
      </c>
      <c r="C287" s="49" t="n">
        <v>21.75</v>
      </c>
      <c r="D287" s="83" t="n">
        <v>24</v>
      </c>
      <c r="E287" s="83" t="n">
        <v>0</v>
      </c>
      <c r="F287" s="39" t="n">
        <v>7.25</v>
      </c>
      <c r="G287" s="35" t="n">
        <f aca="false">IF(TYPE(C287)=2,"",SUM(D287,-C287)+SUM(F287,-E287))</f>
        <v>9.5</v>
      </c>
      <c r="H287" s="36" t="str">
        <f aca="false">IF(WEEKDAY(B287,11)=7,SUM(G281:G287),"")</f>
        <v/>
      </c>
      <c r="I287" s="32" t="s">
        <v>14</v>
      </c>
      <c r="J287" s="41"/>
      <c r="K287" s="41"/>
      <c r="L287" s="42" t="s">
        <v>14</v>
      </c>
      <c r="M287" s="35" t="str">
        <f aca="false">IF(TYPE(I287)=2,"",SUM(J287,-I287)+SUM(L287,-K287))</f>
        <v/>
      </c>
      <c r="N287" s="36" t="str">
        <f aca="false">IF(WEEKDAY(B287,11)=7,SUM(M281:M287),"")</f>
        <v/>
      </c>
      <c r="O287" s="32" t="s">
        <v>14</v>
      </c>
      <c r="P287" s="41"/>
      <c r="Q287" s="41"/>
      <c r="R287" s="42" t="s">
        <v>14</v>
      </c>
      <c r="S287" s="43" t="str">
        <f aca="false">IF(TYPE(O287)=2,"",SUM(P287,-O287)+SUM(R287,-Q287))</f>
        <v/>
      </c>
      <c r="T287" s="44" t="str">
        <f aca="false">IF(WEEKDAY($B287,11)=7,SUM(S281:S287),"")</f>
        <v/>
      </c>
      <c r="U287" s="32" t="s">
        <v>14</v>
      </c>
      <c r="V287" s="41"/>
      <c r="W287" s="41"/>
      <c r="X287" s="42" t="s">
        <v>14</v>
      </c>
      <c r="Y287" s="43" t="str">
        <f aca="false">IF(TYPE(U287)=2,"",SUM(V287,-U287)+SUM(X287,-W287))</f>
        <v/>
      </c>
      <c r="Z287" s="44" t="str">
        <f aca="false">IF(WEEKDAY($B287,11)=7,SUM(Y281:Y287),"")</f>
        <v/>
      </c>
      <c r="AA287" s="45" t="n">
        <v>21.75</v>
      </c>
      <c r="AB287" s="46" t="n">
        <v>24</v>
      </c>
      <c r="AC287" s="46" t="n">
        <v>0</v>
      </c>
      <c r="AD287" s="47" t="n">
        <v>7.25</v>
      </c>
      <c r="AE287" s="43" t="n">
        <f aca="false">IF(TYPE(AA287)=2,"",SUM(AB287,-AA287)+SUM(AD287,-AC287))</f>
        <v>9.5</v>
      </c>
      <c r="AF287" s="44" t="str">
        <f aca="false">IF(WEEKDAY($B287,11)=7,SUM(AE281:AE287),"")</f>
        <v/>
      </c>
      <c r="AH287" s="28" t="n">
        <f aca="false">COUNTIF(C287:AD287,"21,75")</f>
        <v>2</v>
      </c>
    </row>
    <row r="288" customFormat="false" ht="13.8" hidden="false" customHeight="false" outlineLevel="0" collapsed="false">
      <c r="A288" s="30"/>
      <c r="B288" s="88" t="n">
        <v>44115</v>
      </c>
      <c r="C288" s="55" t="n">
        <v>21.75</v>
      </c>
      <c r="D288" s="86" t="n">
        <v>24</v>
      </c>
      <c r="E288" s="86" t="n">
        <v>0</v>
      </c>
      <c r="F288" s="81" t="n">
        <v>7.25</v>
      </c>
      <c r="G288" s="58" t="n">
        <f aca="false">IF(TYPE(C288)=2,"",SUM(D288,-C288)+SUM(F288,-E288))</f>
        <v>9.5</v>
      </c>
      <c r="H288" s="59" t="n">
        <f aca="false">IF(WEEKDAY(B288,11)=7,SUM(G282:G288),"")</f>
        <v>28.5</v>
      </c>
      <c r="I288" s="66" t="s">
        <v>16</v>
      </c>
      <c r="J288" s="63"/>
      <c r="K288" s="63"/>
      <c r="L288" s="62" t="s">
        <v>16</v>
      </c>
      <c r="M288" s="58" t="str">
        <f aca="false">IF(TYPE(I288)=2,"",SUM(J288,-I288)+SUM(L288,-K288))</f>
        <v/>
      </c>
      <c r="N288" s="59" t="n">
        <f aca="false">IF(WEEKDAY(B288,11)=7,SUM(M282:M288),"")</f>
        <v>38</v>
      </c>
      <c r="O288" s="66" t="s">
        <v>16</v>
      </c>
      <c r="P288" s="63"/>
      <c r="Q288" s="63"/>
      <c r="R288" s="62" t="s">
        <v>16</v>
      </c>
      <c r="S288" s="64" t="str">
        <f aca="false">IF(TYPE(O288)=2,"",SUM(P288,-O288)+SUM(R288,-Q288))</f>
        <v/>
      </c>
      <c r="T288" s="65" t="n">
        <f aca="false">IF(WEEKDAY($B288,11)=7,SUM(S282:S288),"")</f>
        <v>19</v>
      </c>
      <c r="U288" s="66" t="s">
        <v>16</v>
      </c>
      <c r="V288" s="63"/>
      <c r="W288" s="63"/>
      <c r="X288" s="62" t="s">
        <v>16</v>
      </c>
      <c r="Y288" s="64" t="str">
        <f aca="false">IF(TYPE(U288)=2,"",SUM(V288,-U288)+SUM(X288,-W288))</f>
        <v/>
      </c>
      <c r="Z288" s="65" t="n">
        <f aca="false">IF(WEEKDAY($B288,11)=7,SUM(Y282:Y288),"")</f>
        <v>9.5</v>
      </c>
      <c r="AA288" s="67" t="n">
        <v>21.75</v>
      </c>
      <c r="AB288" s="68" t="n">
        <v>24</v>
      </c>
      <c r="AC288" s="68" t="n">
        <v>0</v>
      </c>
      <c r="AD288" s="69" t="n">
        <v>7.25</v>
      </c>
      <c r="AE288" s="64" t="n">
        <f aca="false">IF(TYPE(AA288)=2,"",SUM(AB288,-AA288)+SUM(AD288,-AC288))</f>
        <v>9.5</v>
      </c>
      <c r="AF288" s="65" t="n">
        <f aca="false">IF(WEEKDAY($B288,11)=7,SUM(AE282:AE288),"")</f>
        <v>38</v>
      </c>
      <c r="AH288" s="28" t="n">
        <f aca="false">COUNTIF(C288:AD288,"21,75")</f>
        <v>2</v>
      </c>
    </row>
    <row r="289" customFormat="false" ht="13.8" hidden="false" customHeight="false" outlineLevel="0" collapsed="false">
      <c r="A289" s="30"/>
      <c r="B289" s="92" t="n">
        <v>44116</v>
      </c>
      <c r="C289" s="70" t="n">
        <v>21.75</v>
      </c>
      <c r="D289" s="82" t="n">
        <v>24</v>
      </c>
      <c r="E289" s="82" t="n">
        <v>0</v>
      </c>
      <c r="F289" s="20" t="n">
        <v>7.25</v>
      </c>
      <c r="G289" s="16" t="n">
        <f aca="false">IF(TYPE(C289)=2,"",SUM(D289,-C289)+SUM(F289,-E289))</f>
        <v>9.5</v>
      </c>
      <c r="H289" s="17" t="str">
        <f aca="false">IF(WEEKDAY(B289,11)=7,SUM(G283:G289),"")</f>
        <v/>
      </c>
      <c r="I289" s="13" t="s">
        <v>19</v>
      </c>
      <c r="J289" s="26"/>
      <c r="K289" s="26"/>
      <c r="L289" s="27" t="s">
        <v>19</v>
      </c>
      <c r="M289" s="16" t="str">
        <f aca="false">IF(TYPE(I289)=2,"",SUM(J289,-I289)+SUM(L289,-K289))</f>
        <v/>
      </c>
      <c r="N289" s="17" t="str">
        <f aca="false">IF(WEEKDAY(B289,11)=7,SUM(M283:M289),"")</f>
        <v/>
      </c>
      <c r="O289" s="13" t="s">
        <v>19</v>
      </c>
      <c r="P289" s="26"/>
      <c r="Q289" s="26"/>
      <c r="R289" s="27" t="s">
        <v>19</v>
      </c>
      <c r="S289" s="24" t="str">
        <f aca="false">IF(TYPE(O289)=2,"",SUM(P289,-O289)+SUM(R289,-Q289))</f>
        <v/>
      </c>
      <c r="T289" s="25" t="str">
        <f aca="false">IF(WEEKDAY($B289,11)=7,SUM(S283:S289),"")</f>
        <v/>
      </c>
      <c r="U289" s="73" t="n">
        <v>21.75</v>
      </c>
      <c r="V289" s="22" t="n">
        <v>24</v>
      </c>
      <c r="W289" s="22" t="n">
        <v>0</v>
      </c>
      <c r="X289" s="23" t="n">
        <v>7.25</v>
      </c>
      <c r="Y289" s="24" t="n">
        <f aca="false">IF(TYPE(U289)=2,"",SUM(V289,-U289)+SUM(X289,-W289))</f>
        <v>9.5</v>
      </c>
      <c r="Z289" s="25" t="str">
        <f aca="false">IF(WEEKDAY($B289,11)=7,SUM(Y283:Y289),"")</f>
        <v/>
      </c>
      <c r="AA289" s="13" t="s">
        <v>19</v>
      </c>
      <c r="AB289" s="26"/>
      <c r="AC289" s="26"/>
      <c r="AD289" s="27" t="s">
        <v>19</v>
      </c>
      <c r="AE289" s="24" t="str">
        <f aca="false">IF(TYPE(AA289)=2,"",SUM(AB289,-AA289)+SUM(AD289,-AC289))</f>
        <v/>
      </c>
      <c r="AF289" s="25" t="str">
        <f aca="false">IF(WEEKDAY($B289,11)=7,SUM(AE283:AE289),"")</f>
        <v/>
      </c>
      <c r="AH289" s="28" t="n">
        <f aca="false">COUNTIF(C289:AD289,"21,75")</f>
        <v>2</v>
      </c>
    </row>
    <row r="290" customFormat="false" ht="13.8" hidden="false" customHeight="false" outlineLevel="0" collapsed="false">
      <c r="A290" s="30"/>
      <c r="B290" s="93" t="n">
        <v>44117</v>
      </c>
      <c r="C290" s="49" t="s">
        <v>19</v>
      </c>
      <c r="D290" s="83"/>
      <c r="E290" s="83"/>
      <c r="F290" s="39" t="s">
        <v>19</v>
      </c>
      <c r="G290" s="35" t="str">
        <f aca="false">IF(TYPE(C290)=2,"",SUM(D290,-C290)+SUM(F290,-E290))</f>
        <v/>
      </c>
      <c r="H290" s="36" t="str">
        <f aca="false">IF(WEEKDAY(B290,11)=7,SUM(G284:G290),"")</f>
        <v/>
      </c>
      <c r="I290" s="32" t="s">
        <v>15</v>
      </c>
      <c r="J290" s="41"/>
      <c r="K290" s="41"/>
      <c r="L290" s="42" t="s">
        <v>15</v>
      </c>
      <c r="M290" s="35" t="str">
        <f aca="false">IF(TYPE(I290)=2,"",SUM(J290,-I290)+SUM(L290,-K290))</f>
        <v/>
      </c>
      <c r="N290" s="36" t="str">
        <f aca="false">IF(WEEKDAY(B290,11)=7,SUM(M284:M290),"")</f>
        <v/>
      </c>
      <c r="O290" s="45" t="n">
        <v>21.75</v>
      </c>
      <c r="P290" s="46" t="n">
        <v>24</v>
      </c>
      <c r="Q290" s="46" t="n">
        <v>0</v>
      </c>
      <c r="R290" s="47" t="n">
        <v>7.25</v>
      </c>
      <c r="S290" s="43" t="n">
        <f aca="false">IF(TYPE(O290)=2,"",SUM(P290,-O290)+SUM(R290,-Q290))</f>
        <v>9.5</v>
      </c>
      <c r="T290" s="44" t="str">
        <f aca="false">IF(WEEKDAY($B290,11)=7,SUM(S284:S290),"")</f>
        <v/>
      </c>
      <c r="U290" s="45" t="n">
        <v>21.75</v>
      </c>
      <c r="V290" s="46" t="n">
        <v>24</v>
      </c>
      <c r="W290" s="46" t="n">
        <v>0</v>
      </c>
      <c r="X290" s="47" t="n">
        <v>7.25</v>
      </c>
      <c r="Y290" s="43" t="n">
        <f aca="false">IF(TYPE(U290)=2,"",SUM(V290,-U290)+SUM(X290,-W290))</f>
        <v>9.5</v>
      </c>
      <c r="Z290" s="44" t="str">
        <f aca="false">IF(WEEKDAY($B290,11)=7,SUM(Y284:Y290),"")</f>
        <v/>
      </c>
      <c r="AA290" s="32" t="s">
        <v>15</v>
      </c>
      <c r="AB290" s="41"/>
      <c r="AC290" s="41"/>
      <c r="AD290" s="42" t="s">
        <v>15</v>
      </c>
      <c r="AE290" s="43" t="str">
        <f aca="false">IF(TYPE(AA290)=2,"",SUM(AB290,-AA290)+SUM(AD290,-AC290))</f>
        <v/>
      </c>
      <c r="AF290" s="44" t="str">
        <f aca="false">IF(WEEKDAY($B290,11)=7,SUM(AE284:AE290),"")</f>
        <v/>
      </c>
      <c r="AH290" s="28" t="n">
        <f aca="false">COUNTIF(C290:AD290,"21,75")</f>
        <v>2</v>
      </c>
    </row>
    <row r="291" customFormat="false" ht="13.8" hidden="false" customHeight="false" outlineLevel="0" collapsed="false">
      <c r="A291" s="30"/>
      <c r="B291" s="93" t="n">
        <v>44118</v>
      </c>
      <c r="C291" s="32" t="s">
        <v>15</v>
      </c>
      <c r="D291" s="41"/>
      <c r="E291" s="41"/>
      <c r="F291" s="42" t="s">
        <v>15</v>
      </c>
      <c r="G291" s="35" t="str">
        <f aca="false">IF(TYPE(C291)=2,"",SUM(D291,-C291)+SUM(F291,-E291))</f>
        <v/>
      </c>
      <c r="H291" s="36" t="str">
        <f aca="false">IF(WEEKDAY(B291,11)=7,SUM(G285:G291),"")</f>
        <v/>
      </c>
      <c r="I291" s="49" t="s">
        <v>14</v>
      </c>
      <c r="J291" s="83"/>
      <c r="K291" s="83"/>
      <c r="L291" s="39" t="s">
        <v>14</v>
      </c>
      <c r="M291" s="35" t="str">
        <f aca="false">IF(TYPE(I291)=2,"",SUM(J291,-I291)+SUM(L291,-K291))</f>
        <v/>
      </c>
      <c r="N291" s="36" t="str">
        <f aca="false">IF(WEEKDAY(B291,11)=7,SUM(M285:M291),"")</f>
        <v/>
      </c>
      <c r="O291" s="45" t="n">
        <v>21.75</v>
      </c>
      <c r="P291" s="46" t="n">
        <v>24</v>
      </c>
      <c r="Q291" s="46" t="n">
        <v>0</v>
      </c>
      <c r="R291" s="47" t="n">
        <v>7.25</v>
      </c>
      <c r="S291" s="43" t="n">
        <f aca="false">IF(TYPE(O291)=2,"",SUM(P291,-O291)+SUM(R291,-Q291))</f>
        <v>9.5</v>
      </c>
      <c r="T291" s="44" t="str">
        <f aca="false">IF(WEEKDAY($B291,11)=7,SUM(S285:S291),"")</f>
        <v/>
      </c>
      <c r="U291" s="32" t="s">
        <v>14</v>
      </c>
      <c r="V291" s="41"/>
      <c r="W291" s="41"/>
      <c r="X291" s="42" t="s">
        <v>14</v>
      </c>
      <c r="Y291" s="43" t="str">
        <f aca="false">IF(TYPE(U291)=2,"",SUM(V291,-U291)+SUM(X291,-W291))</f>
        <v/>
      </c>
      <c r="Z291" s="44" t="str">
        <f aca="false">IF(WEEKDAY($B291,11)=7,SUM(Y285:Y291),"")</f>
        <v/>
      </c>
      <c r="AA291" s="45" t="n">
        <v>21.75</v>
      </c>
      <c r="AB291" s="46" t="n">
        <v>24</v>
      </c>
      <c r="AC291" s="46" t="n">
        <v>0</v>
      </c>
      <c r="AD291" s="47" t="n">
        <v>7.25</v>
      </c>
      <c r="AE291" s="43" t="n">
        <f aca="false">IF(TYPE(AA291)=2,"",SUM(AB291,-AA291)+SUM(AD291,-AC291))</f>
        <v>9.5</v>
      </c>
      <c r="AF291" s="44" t="str">
        <f aca="false">IF(WEEKDAY($B291,11)=7,SUM(AE285:AE291),"")</f>
        <v/>
      </c>
      <c r="AH291" s="28" t="n">
        <f aca="false">COUNTIF(C291:AD291,"21,75")</f>
        <v>2</v>
      </c>
    </row>
    <row r="292" customFormat="false" ht="13.8" hidden="false" customHeight="false" outlineLevel="0" collapsed="false">
      <c r="A292" s="30"/>
      <c r="B292" s="93" t="n">
        <v>44119</v>
      </c>
      <c r="C292" s="32" t="s">
        <v>15</v>
      </c>
      <c r="D292" s="41"/>
      <c r="E292" s="41"/>
      <c r="F292" s="42" t="s">
        <v>15</v>
      </c>
      <c r="G292" s="35" t="str">
        <f aca="false">IF(TYPE(C292)=2,"",SUM(D292,-C292)+SUM(F292,-E292))</f>
        <v/>
      </c>
      <c r="H292" s="36" t="str">
        <f aca="false">IF(WEEKDAY(B292,11)=7,SUM(G286:G292),"")</f>
        <v/>
      </c>
      <c r="I292" s="49" t="s">
        <v>16</v>
      </c>
      <c r="J292" s="83"/>
      <c r="K292" s="83"/>
      <c r="L292" s="39" t="s">
        <v>16</v>
      </c>
      <c r="M292" s="35" t="str">
        <f aca="false">IF(TYPE(I292)=2,"",SUM(J292,-I292)+SUM(L292,-K292))</f>
        <v/>
      </c>
      <c r="N292" s="36" t="str">
        <f aca="false">IF(WEEKDAY(B292,11)=7,SUM(M286:M292),"")</f>
        <v/>
      </c>
      <c r="O292" s="45" t="n">
        <v>21.75</v>
      </c>
      <c r="P292" s="46" t="n">
        <v>24</v>
      </c>
      <c r="Q292" s="46" t="n">
        <v>0</v>
      </c>
      <c r="R292" s="47" t="n">
        <v>7.25</v>
      </c>
      <c r="S292" s="43" t="n">
        <f aca="false">IF(TYPE(O292)=2,"",SUM(P292,-O292)+SUM(R292,-Q292))</f>
        <v>9.5</v>
      </c>
      <c r="T292" s="44" t="str">
        <f aca="false">IF(WEEKDAY($B292,11)=7,SUM(S286:S292),"")</f>
        <v/>
      </c>
      <c r="U292" s="32" t="s">
        <v>16</v>
      </c>
      <c r="V292" s="41"/>
      <c r="W292" s="41"/>
      <c r="X292" s="42" t="s">
        <v>16</v>
      </c>
      <c r="Y292" s="43" t="str">
        <f aca="false">IF(TYPE(U292)=2,"",SUM(V292,-U292)+SUM(X292,-W292))</f>
        <v/>
      </c>
      <c r="Z292" s="44" t="str">
        <f aca="false">IF(WEEKDAY($B292,11)=7,SUM(Y286:Y292),"")</f>
        <v/>
      </c>
      <c r="AA292" s="45" t="n">
        <v>21.75</v>
      </c>
      <c r="AB292" s="46" t="n">
        <v>24</v>
      </c>
      <c r="AC292" s="46" t="n">
        <v>0</v>
      </c>
      <c r="AD292" s="47" t="n">
        <v>7.25</v>
      </c>
      <c r="AE292" s="43" t="n">
        <f aca="false">IF(TYPE(AA292)=2,"",SUM(AB292,-AA292)+SUM(AD292,-AC292))</f>
        <v>9.5</v>
      </c>
      <c r="AF292" s="44" t="str">
        <f aca="false">IF(WEEKDAY($B292,11)=7,SUM(AE286:AE292),"")</f>
        <v/>
      </c>
      <c r="AH292" s="28" t="n">
        <f aca="false">COUNTIF(C292:AD292,"21,75")</f>
        <v>2</v>
      </c>
    </row>
    <row r="293" customFormat="false" ht="13.8" hidden="false" customHeight="false" outlineLevel="0" collapsed="false">
      <c r="A293" s="30"/>
      <c r="B293" s="93" t="n">
        <v>44120</v>
      </c>
      <c r="C293" s="49" t="s">
        <v>15</v>
      </c>
      <c r="D293" s="83"/>
      <c r="E293" s="83"/>
      <c r="F293" s="39" t="s">
        <v>15</v>
      </c>
      <c r="G293" s="35" t="str">
        <f aca="false">IF(TYPE(C293)=2,"",SUM(D293,-C293)+SUM(F293,-E293))</f>
        <v/>
      </c>
      <c r="H293" s="36" t="str">
        <f aca="false">IF(WEEKDAY(B293,11)=7,SUM(G287:G293),"")</f>
        <v/>
      </c>
      <c r="I293" s="32" t="n">
        <v>21.75</v>
      </c>
      <c r="J293" s="41" t="n">
        <v>24</v>
      </c>
      <c r="K293" s="41" t="n">
        <v>0</v>
      </c>
      <c r="L293" s="42" t="n">
        <v>7.25</v>
      </c>
      <c r="M293" s="35" t="n">
        <f aca="false">IF(TYPE(I293)=2,"",SUM(J293,-I293)+SUM(L293,-K293))</f>
        <v>9.5</v>
      </c>
      <c r="N293" s="36" t="str">
        <f aca="false">IF(WEEKDAY(B293,11)=7,SUM(M287:M293),"")</f>
        <v/>
      </c>
      <c r="O293" s="32" t="s">
        <v>15</v>
      </c>
      <c r="P293" s="41"/>
      <c r="Q293" s="41"/>
      <c r="R293" s="42" t="s">
        <v>15</v>
      </c>
      <c r="S293" s="43" t="str">
        <f aca="false">IF(TYPE(O293)=2,"",SUM(P293,-O293)+SUM(R293,-Q293))</f>
        <v/>
      </c>
      <c r="T293" s="44" t="str">
        <f aca="false">IF(WEEKDAY($B293,11)=7,SUM(S287:S293),"")</f>
        <v/>
      </c>
      <c r="U293" s="45" t="n">
        <v>21.75</v>
      </c>
      <c r="V293" s="46" t="n">
        <v>24</v>
      </c>
      <c r="W293" s="46" t="n">
        <v>0</v>
      </c>
      <c r="X293" s="47" t="n">
        <v>7.25</v>
      </c>
      <c r="Y293" s="43" t="n">
        <f aca="false">IF(TYPE(U293)=2,"",SUM(V293,-U293)+SUM(X293,-W293))</f>
        <v>9.5</v>
      </c>
      <c r="Z293" s="44" t="str">
        <f aca="false">IF(WEEKDAY($B293,11)=7,SUM(Y287:Y293),"")</f>
        <v/>
      </c>
      <c r="AA293" s="32" t="s">
        <v>15</v>
      </c>
      <c r="AB293" s="41"/>
      <c r="AC293" s="41"/>
      <c r="AD293" s="42" t="s">
        <v>15</v>
      </c>
      <c r="AE293" s="43" t="str">
        <f aca="false">IF(TYPE(AA293)=2,"",SUM(AB293,-AA293)+SUM(AD293,-AC293))</f>
        <v/>
      </c>
      <c r="AF293" s="44" t="str">
        <f aca="false">IF(WEEKDAY($B293,11)=7,SUM(AE287:AE293),"")</f>
        <v/>
      </c>
      <c r="AH293" s="28" t="n">
        <f aca="false">COUNTIF(C293:AD293,"21,75")</f>
        <v>2</v>
      </c>
    </row>
    <row r="294" customFormat="false" ht="13.8" hidden="false" customHeight="false" outlineLevel="0" collapsed="false">
      <c r="A294" s="30"/>
      <c r="B294" s="93" t="n">
        <v>44121</v>
      </c>
      <c r="C294" s="49" t="s">
        <v>14</v>
      </c>
      <c r="D294" s="83"/>
      <c r="E294" s="83"/>
      <c r="F294" s="39" t="s">
        <v>14</v>
      </c>
      <c r="G294" s="35" t="str">
        <f aca="false">IF(TYPE(C294)=2,"",SUM(D294,-C294)+SUM(F294,-E294))</f>
        <v/>
      </c>
      <c r="H294" s="36" t="str">
        <f aca="false">IF(WEEKDAY(B294,11)=7,SUM(G288:G294),"")</f>
        <v/>
      </c>
      <c r="I294" s="32" t="n">
        <v>21.75</v>
      </c>
      <c r="J294" s="41" t="n">
        <v>24</v>
      </c>
      <c r="K294" s="41" t="n">
        <v>0</v>
      </c>
      <c r="L294" s="42" t="n">
        <v>7.25</v>
      </c>
      <c r="M294" s="35" t="n">
        <f aca="false">IF(TYPE(I294)=2,"",SUM(J294,-I294)+SUM(L294,-K294))</f>
        <v>9.5</v>
      </c>
      <c r="N294" s="36" t="str">
        <f aca="false">IF(WEEKDAY(B294,11)=7,SUM(M288:M294),"")</f>
        <v/>
      </c>
      <c r="O294" s="32" t="s">
        <v>14</v>
      </c>
      <c r="P294" s="41"/>
      <c r="Q294" s="41"/>
      <c r="R294" s="42" t="s">
        <v>14</v>
      </c>
      <c r="S294" s="43" t="str">
        <f aca="false">IF(TYPE(O294)=2,"",SUM(P294,-O294)+SUM(R294,-Q294))</f>
        <v/>
      </c>
      <c r="T294" s="44" t="str">
        <f aca="false">IF(WEEKDAY($B294,11)=7,SUM(S288:S294),"")</f>
        <v/>
      </c>
      <c r="U294" s="45" t="n">
        <v>21.75</v>
      </c>
      <c r="V294" s="46" t="n">
        <v>24</v>
      </c>
      <c r="W294" s="46" t="n">
        <v>0</v>
      </c>
      <c r="X294" s="47" t="n">
        <v>7.25</v>
      </c>
      <c r="Y294" s="43" t="n">
        <f aca="false">IF(TYPE(U294)=2,"",SUM(V294,-U294)+SUM(X294,-W294))</f>
        <v>9.5</v>
      </c>
      <c r="Z294" s="44" t="str">
        <f aca="false">IF(WEEKDAY($B294,11)=7,SUM(Y288:Y294),"")</f>
        <v/>
      </c>
      <c r="AA294" s="32" t="s">
        <v>14</v>
      </c>
      <c r="AB294" s="41"/>
      <c r="AC294" s="41"/>
      <c r="AD294" s="42" t="s">
        <v>14</v>
      </c>
      <c r="AE294" s="43" t="str">
        <f aca="false">IF(TYPE(AA294)=2,"",SUM(AB294,-AA294)+SUM(AD294,-AC294))</f>
        <v/>
      </c>
      <c r="AF294" s="44" t="str">
        <f aca="false">IF(WEEKDAY($B294,11)=7,SUM(AE288:AE294),"")</f>
        <v/>
      </c>
      <c r="AH294" s="28" t="n">
        <f aca="false">COUNTIF(C294:AD294,"21,75")</f>
        <v>2</v>
      </c>
    </row>
    <row r="295" customFormat="false" ht="13.8" hidden="false" customHeight="false" outlineLevel="0" collapsed="false">
      <c r="A295" s="30"/>
      <c r="B295" s="88" t="n">
        <v>44122</v>
      </c>
      <c r="C295" s="55" t="s">
        <v>16</v>
      </c>
      <c r="D295" s="86"/>
      <c r="E295" s="86"/>
      <c r="F295" s="81" t="s">
        <v>16</v>
      </c>
      <c r="G295" s="58" t="str">
        <f aca="false">IF(TYPE(C295)=2,"",SUM(D295,-C295)+SUM(F295,-E295))</f>
        <v/>
      </c>
      <c r="H295" s="59" t="n">
        <f aca="false">IF(WEEKDAY(B295,11)=7,SUM(G289:G295),"")</f>
        <v>9.5</v>
      </c>
      <c r="I295" s="66" t="n">
        <v>21.75</v>
      </c>
      <c r="J295" s="63" t="n">
        <v>24</v>
      </c>
      <c r="K295" s="63" t="n">
        <v>0</v>
      </c>
      <c r="L295" s="62" t="n">
        <v>7.25</v>
      </c>
      <c r="M295" s="58" t="n">
        <f aca="false">IF(TYPE(I295)=2,"",SUM(J295,-I295)+SUM(L295,-K295))</f>
        <v>9.5</v>
      </c>
      <c r="N295" s="59" t="n">
        <f aca="false">IF(WEEKDAY(B295,11)=7,SUM(M289:M295),"")</f>
        <v>28.5</v>
      </c>
      <c r="O295" s="66" t="s">
        <v>16</v>
      </c>
      <c r="P295" s="63"/>
      <c r="Q295" s="63"/>
      <c r="R295" s="62" t="s">
        <v>16</v>
      </c>
      <c r="S295" s="64" t="str">
        <f aca="false">IF(TYPE(O295)=2,"",SUM(P295,-O295)+SUM(R295,-Q295))</f>
        <v/>
      </c>
      <c r="T295" s="65" t="n">
        <f aca="false">IF(WEEKDAY($B295,11)=7,SUM(S289:S295),"")</f>
        <v>28.5</v>
      </c>
      <c r="U295" s="67" t="n">
        <v>21.75</v>
      </c>
      <c r="V295" s="68" t="n">
        <v>24</v>
      </c>
      <c r="W295" s="68" t="n">
        <v>0</v>
      </c>
      <c r="X295" s="69" t="n">
        <v>7.25</v>
      </c>
      <c r="Y295" s="64" t="n">
        <f aca="false">IF(TYPE(U295)=2,"",SUM(V295,-U295)+SUM(X295,-W295))</f>
        <v>9.5</v>
      </c>
      <c r="Z295" s="65" t="n">
        <f aca="false">IF(WEEKDAY($B295,11)=7,SUM(Y289:Y295),"")</f>
        <v>47.5</v>
      </c>
      <c r="AA295" s="66" t="s">
        <v>16</v>
      </c>
      <c r="AB295" s="63"/>
      <c r="AC295" s="63"/>
      <c r="AD295" s="62" t="s">
        <v>16</v>
      </c>
      <c r="AE295" s="64" t="str">
        <f aca="false">IF(TYPE(AA295)=2,"",SUM(AB295,-AA295)+SUM(AD295,-AC295))</f>
        <v/>
      </c>
      <c r="AF295" s="65" t="n">
        <f aca="false">IF(WEEKDAY($B295,11)=7,SUM(AE289:AE295),"")</f>
        <v>19</v>
      </c>
      <c r="AH295" s="28" t="n">
        <f aca="false">COUNTIF(C295:AD295,"21,75")</f>
        <v>2</v>
      </c>
    </row>
    <row r="296" customFormat="false" ht="13.8" hidden="false" customHeight="false" outlineLevel="0" collapsed="false">
      <c r="A296" s="30"/>
      <c r="B296" s="92" t="n">
        <v>44123</v>
      </c>
      <c r="C296" s="70" t="n">
        <v>21.75</v>
      </c>
      <c r="D296" s="82" t="n">
        <v>24</v>
      </c>
      <c r="E296" s="82" t="n">
        <v>0</v>
      </c>
      <c r="F296" s="20" t="n">
        <v>7.25</v>
      </c>
      <c r="G296" s="16" t="n">
        <f aca="false">IF(TYPE(C296)=2,"",SUM(D296,-C296)+SUM(F296,-E296))</f>
        <v>9.5</v>
      </c>
      <c r="H296" s="17" t="str">
        <f aca="false">IF(WEEKDAY(B296,11)=7,SUM(G290:G296),"")</f>
        <v/>
      </c>
      <c r="I296" s="13" t="s">
        <v>15</v>
      </c>
      <c r="J296" s="26"/>
      <c r="K296" s="26"/>
      <c r="L296" s="27" t="s">
        <v>15</v>
      </c>
      <c r="M296" s="16" t="str">
        <f aca="false">IF(TYPE(I296)=2,"",SUM(J296,-I296)+SUM(L296,-K296))</f>
        <v/>
      </c>
      <c r="N296" s="17" t="str">
        <f aca="false">IF(WEEKDAY(B296,11)=7,SUM(M290:M296),"")</f>
        <v/>
      </c>
      <c r="O296" s="73" t="n">
        <v>21.75</v>
      </c>
      <c r="P296" s="22" t="n">
        <v>24</v>
      </c>
      <c r="Q296" s="22" t="n">
        <v>0</v>
      </c>
      <c r="R296" s="23" t="n">
        <v>7.25</v>
      </c>
      <c r="S296" s="24" t="n">
        <f aca="false">IF(TYPE(O296)=2,"",SUM(P296,-O296)+SUM(R296,-Q296))</f>
        <v>9.5</v>
      </c>
      <c r="T296" s="25" t="str">
        <f aca="false">IF(WEEKDAY($B296,11)=7,SUM(S290:S296),"")</f>
        <v/>
      </c>
      <c r="U296" s="13" t="s">
        <v>15</v>
      </c>
      <c r="V296" s="26"/>
      <c r="W296" s="26"/>
      <c r="X296" s="27" t="s">
        <v>15</v>
      </c>
      <c r="Y296" s="24" t="str">
        <f aca="false">IF(TYPE(U296)=2,"",SUM(V296,-U296)+SUM(X296,-W296))</f>
        <v/>
      </c>
      <c r="Z296" s="25" t="str">
        <f aca="false">IF(WEEKDAY($B296,11)=7,SUM(Y290:Y296),"")</f>
        <v/>
      </c>
      <c r="AA296" s="13" t="s">
        <v>15</v>
      </c>
      <c r="AB296" s="26"/>
      <c r="AC296" s="26"/>
      <c r="AD296" s="27" t="s">
        <v>15</v>
      </c>
      <c r="AE296" s="24" t="str">
        <f aca="false">IF(TYPE(AA296)=2,"",SUM(AB296,-AA296)+SUM(AD296,-AC296))</f>
        <v/>
      </c>
      <c r="AF296" s="25" t="str">
        <f aca="false">IF(WEEKDAY($B296,11)=7,SUM(AE290:AE296),"")</f>
        <v/>
      </c>
      <c r="AH296" s="28" t="n">
        <f aca="false">COUNTIF(C296:AD296,"21,75")</f>
        <v>2</v>
      </c>
    </row>
    <row r="297" customFormat="false" ht="13.8" hidden="false" customHeight="false" outlineLevel="0" collapsed="false">
      <c r="A297" s="30"/>
      <c r="B297" s="93" t="n">
        <v>44124</v>
      </c>
      <c r="C297" s="49" t="n">
        <v>21.75</v>
      </c>
      <c r="D297" s="83" t="n">
        <v>24</v>
      </c>
      <c r="E297" s="83" t="n">
        <v>0</v>
      </c>
      <c r="F297" s="39" t="n">
        <v>7.25</v>
      </c>
      <c r="G297" s="35" t="n">
        <f aca="false">IF(TYPE(C297)=2,"",SUM(D297,-C297)+SUM(F297,-E297))</f>
        <v>9.5</v>
      </c>
      <c r="H297" s="36" t="str">
        <f aca="false">IF(WEEKDAY(B297,11)=7,SUM(G291:G297),"")</f>
        <v/>
      </c>
      <c r="I297" s="32" t="s">
        <v>15</v>
      </c>
      <c r="J297" s="41"/>
      <c r="K297" s="41"/>
      <c r="L297" s="42" t="s">
        <v>15</v>
      </c>
      <c r="M297" s="35" t="str">
        <f aca="false">IF(TYPE(I297)=2,"",SUM(J297,-I297)+SUM(L297,-K297))</f>
        <v/>
      </c>
      <c r="N297" s="36" t="str">
        <f aca="false">IF(WEEKDAY(B297,11)=7,SUM(M291:M297),"")</f>
        <v/>
      </c>
      <c r="O297" s="32" t="s">
        <v>15</v>
      </c>
      <c r="P297" s="41"/>
      <c r="Q297" s="41"/>
      <c r="R297" s="42" t="s">
        <v>15</v>
      </c>
      <c r="S297" s="43" t="str">
        <f aca="false">IF(TYPE(O297)=2,"",SUM(P297,-O297)+SUM(R297,-Q297))</f>
        <v/>
      </c>
      <c r="T297" s="44" t="str">
        <f aca="false">IF(WEEKDAY($B297,11)=7,SUM(S291:S297),"")</f>
        <v/>
      </c>
      <c r="U297" s="32" t="s">
        <v>15</v>
      </c>
      <c r="V297" s="41"/>
      <c r="W297" s="41"/>
      <c r="X297" s="42" t="s">
        <v>15</v>
      </c>
      <c r="Y297" s="43" t="str">
        <f aca="false">IF(TYPE(U297)=2,"",SUM(V297,-U297)+SUM(X297,-W297))</f>
        <v/>
      </c>
      <c r="Z297" s="44" t="str">
        <f aca="false">IF(WEEKDAY($B297,11)=7,SUM(Y291:Y297),"")</f>
        <v/>
      </c>
      <c r="AA297" s="45" t="n">
        <v>21.75</v>
      </c>
      <c r="AB297" s="46" t="n">
        <v>24</v>
      </c>
      <c r="AC297" s="46" t="n">
        <v>0</v>
      </c>
      <c r="AD297" s="47" t="n">
        <v>7.25</v>
      </c>
      <c r="AE297" s="43" t="n">
        <f aca="false">IF(TYPE(AA297)=2,"",SUM(AB297,-AA297)+SUM(AD297,-AC297))</f>
        <v>9.5</v>
      </c>
      <c r="AF297" s="44" t="str">
        <f aca="false">IF(WEEKDAY($B297,11)=7,SUM(AE291:AE297),"")</f>
        <v/>
      </c>
      <c r="AH297" s="28" t="n">
        <f aca="false">COUNTIF(C297:AD297,"21,75")</f>
        <v>2</v>
      </c>
    </row>
    <row r="298" customFormat="false" ht="13.8" hidden="false" customHeight="false" outlineLevel="0" collapsed="false">
      <c r="A298" s="30"/>
      <c r="B298" s="93" t="n">
        <v>44125</v>
      </c>
      <c r="C298" s="32" t="s">
        <v>14</v>
      </c>
      <c r="D298" s="41"/>
      <c r="E298" s="41"/>
      <c r="F298" s="42" t="s">
        <v>14</v>
      </c>
      <c r="G298" s="35" t="str">
        <f aca="false">IF(TYPE(C298)=2,"",SUM(D298,-C298)+SUM(F298,-E298))</f>
        <v/>
      </c>
      <c r="H298" s="36" t="str">
        <f aca="false">IF(WEEKDAY(B298,11)=7,SUM(G292:G298),"")</f>
        <v/>
      </c>
      <c r="I298" s="49" t="n">
        <v>21.75</v>
      </c>
      <c r="J298" s="83" t="n">
        <v>24</v>
      </c>
      <c r="K298" s="83" t="n">
        <v>0</v>
      </c>
      <c r="L298" s="39" t="n">
        <v>7.25</v>
      </c>
      <c r="M298" s="35" t="n">
        <f aca="false">IF(TYPE(I298)=2,"",SUM(J298,-I298)+SUM(L298,-K298))</f>
        <v>9.5</v>
      </c>
      <c r="N298" s="36" t="str">
        <f aca="false">IF(WEEKDAY(B298,11)=7,SUM(M292:M298),"")</f>
        <v/>
      </c>
      <c r="O298" s="32" t="s">
        <v>14</v>
      </c>
      <c r="P298" s="41"/>
      <c r="Q298" s="41"/>
      <c r="R298" s="42" t="s">
        <v>14</v>
      </c>
      <c r="S298" s="43" t="str">
        <f aca="false">IF(TYPE(O298)=2,"",SUM(P298,-O298)+SUM(R298,-Q298))</f>
        <v/>
      </c>
      <c r="T298" s="44" t="str">
        <f aca="false">IF(WEEKDAY($B298,11)=7,SUM(S292:S298),"")</f>
        <v/>
      </c>
      <c r="U298" s="32" t="s">
        <v>15</v>
      </c>
      <c r="V298" s="41"/>
      <c r="W298" s="41"/>
      <c r="X298" s="42" t="s">
        <v>15</v>
      </c>
      <c r="Y298" s="43" t="str">
        <f aca="false">IF(TYPE(U298)=2,"",SUM(V298,-U298)+SUM(X298,-W298))</f>
        <v/>
      </c>
      <c r="Z298" s="44" t="str">
        <f aca="false">IF(WEEKDAY($B298,11)=7,SUM(Y292:Y298),"")</f>
        <v/>
      </c>
      <c r="AA298" s="45" t="n">
        <v>21.75</v>
      </c>
      <c r="AB298" s="46" t="n">
        <v>24</v>
      </c>
      <c r="AC298" s="46" t="n">
        <v>0</v>
      </c>
      <c r="AD298" s="47" t="n">
        <v>7.25</v>
      </c>
      <c r="AE298" s="43" t="n">
        <f aca="false">IF(TYPE(AA298)=2,"",SUM(AB298,-AA298)+SUM(AD298,-AC298))</f>
        <v>9.5</v>
      </c>
      <c r="AF298" s="44" t="str">
        <f aca="false">IF(WEEKDAY($B298,11)=7,SUM(AE292:AE298),"")</f>
        <v/>
      </c>
      <c r="AH298" s="28" t="n">
        <f aca="false">COUNTIF(C298:AD298,"21,75")</f>
        <v>2</v>
      </c>
    </row>
    <row r="299" customFormat="false" ht="13.8" hidden="false" customHeight="false" outlineLevel="0" collapsed="false">
      <c r="A299" s="30"/>
      <c r="B299" s="93" t="n">
        <v>44126</v>
      </c>
      <c r="C299" s="32" t="s">
        <v>16</v>
      </c>
      <c r="D299" s="41"/>
      <c r="E299" s="41"/>
      <c r="F299" s="42" t="s">
        <v>16</v>
      </c>
      <c r="G299" s="35" t="str">
        <f aca="false">IF(TYPE(C299)=2,"",SUM(D299,-C299)+SUM(F299,-E299))</f>
        <v/>
      </c>
      <c r="H299" s="36" t="str">
        <f aca="false">IF(WEEKDAY(B299,11)=7,SUM(G293:G299),"")</f>
        <v/>
      </c>
      <c r="I299" s="49" t="n">
        <v>21.75</v>
      </c>
      <c r="J299" s="83" t="n">
        <v>24</v>
      </c>
      <c r="K299" s="83" t="n">
        <v>0</v>
      </c>
      <c r="L299" s="39" t="n">
        <v>7.25</v>
      </c>
      <c r="M299" s="35" t="n">
        <f aca="false">IF(TYPE(I299)=2,"",SUM(J299,-I299)+SUM(L299,-K299))</f>
        <v>9.5</v>
      </c>
      <c r="N299" s="36" t="str">
        <f aca="false">IF(WEEKDAY(B299,11)=7,SUM(M293:M299),"")</f>
        <v/>
      </c>
      <c r="O299" s="32" t="s">
        <v>16</v>
      </c>
      <c r="P299" s="41"/>
      <c r="Q299" s="41"/>
      <c r="R299" s="42" t="s">
        <v>16</v>
      </c>
      <c r="S299" s="43" t="str">
        <f aca="false">IF(TYPE(O299)=2,"",SUM(P299,-O299)+SUM(R299,-Q299))</f>
        <v/>
      </c>
      <c r="T299" s="44" t="str">
        <f aca="false">IF(WEEKDAY($B299,11)=7,SUM(S293:S299),"")</f>
        <v/>
      </c>
      <c r="U299" s="32" t="s">
        <v>15</v>
      </c>
      <c r="V299" s="41"/>
      <c r="W299" s="41"/>
      <c r="X299" s="42" t="s">
        <v>15</v>
      </c>
      <c r="Y299" s="43" t="str">
        <f aca="false">IF(TYPE(U299)=2,"",SUM(V299,-U299)+SUM(X299,-W299))</f>
        <v/>
      </c>
      <c r="Z299" s="44" t="str">
        <f aca="false">IF(WEEKDAY($B299,11)=7,SUM(Y293:Y299),"")</f>
        <v/>
      </c>
      <c r="AA299" s="45" t="n">
        <v>21.75</v>
      </c>
      <c r="AB299" s="46" t="n">
        <v>24</v>
      </c>
      <c r="AC299" s="46" t="n">
        <v>0</v>
      </c>
      <c r="AD299" s="47" t="n">
        <v>7.25</v>
      </c>
      <c r="AE299" s="43" t="n">
        <f aca="false">IF(TYPE(AA299)=2,"",SUM(AB299,-AA299)+SUM(AD299,-AC299))</f>
        <v>9.5</v>
      </c>
      <c r="AF299" s="44" t="str">
        <f aca="false">IF(WEEKDAY($B299,11)=7,SUM(AE293:AE299),"")</f>
        <v/>
      </c>
      <c r="AH299" s="28" t="n">
        <f aca="false">COUNTIF(C299:AD299,"21,75")</f>
        <v>2</v>
      </c>
    </row>
    <row r="300" customFormat="false" ht="13.8" hidden="false" customHeight="false" outlineLevel="0" collapsed="false">
      <c r="A300" s="30"/>
      <c r="B300" s="93" t="n">
        <v>44127</v>
      </c>
      <c r="C300" s="49" t="n">
        <v>21.75</v>
      </c>
      <c r="D300" s="83" t="n">
        <v>24</v>
      </c>
      <c r="E300" s="83" t="n">
        <v>0</v>
      </c>
      <c r="F300" s="39" t="n">
        <v>7.25</v>
      </c>
      <c r="G300" s="35" t="n">
        <f aca="false">IF(TYPE(C300)=2,"",SUM(D300,-C300)+SUM(F300,-E300))</f>
        <v>9.5</v>
      </c>
      <c r="H300" s="36" t="str">
        <f aca="false">IF(WEEKDAY(B300,11)=7,SUM(G294:G300),"")</f>
        <v/>
      </c>
      <c r="I300" s="32" t="s">
        <v>15</v>
      </c>
      <c r="J300" s="41"/>
      <c r="K300" s="41"/>
      <c r="L300" s="42" t="s">
        <v>15</v>
      </c>
      <c r="M300" s="35" t="str">
        <f aca="false">IF(TYPE(I300)=2,"",SUM(J300,-I300)+SUM(L300,-K300))</f>
        <v/>
      </c>
      <c r="N300" s="36" t="str">
        <f aca="false">IF(WEEKDAY(B300,11)=7,SUM(M294:M300),"")</f>
        <v/>
      </c>
      <c r="O300" s="45" t="n">
        <v>21.75</v>
      </c>
      <c r="P300" s="46" t="n">
        <v>24</v>
      </c>
      <c r="Q300" s="46" t="n">
        <v>0</v>
      </c>
      <c r="R300" s="47" t="n">
        <v>7.25</v>
      </c>
      <c r="S300" s="43" t="n">
        <f aca="false">IF(TYPE(O300)=2,"",SUM(P300,-O300)+SUM(R300,-Q300))</f>
        <v>9.5</v>
      </c>
      <c r="T300" s="44" t="str">
        <f aca="false">IF(WEEKDAY($B300,11)=7,SUM(S294:S300),"")</f>
        <v/>
      </c>
      <c r="U300" s="32" t="s">
        <v>15</v>
      </c>
      <c r="V300" s="41"/>
      <c r="W300" s="41"/>
      <c r="X300" s="42" t="s">
        <v>15</v>
      </c>
      <c r="Y300" s="43" t="str">
        <f aca="false">IF(TYPE(U300)=2,"",SUM(V300,-U300)+SUM(X300,-W300))</f>
        <v/>
      </c>
      <c r="Z300" s="44" t="str">
        <f aca="false">IF(WEEKDAY($B300,11)=7,SUM(Y294:Y300),"")</f>
        <v/>
      </c>
      <c r="AA300" s="32" t="s">
        <v>15</v>
      </c>
      <c r="AB300" s="41"/>
      <c r="AC300" s="41"/>
      <c r="AD300" s="42" t="s">
        <v>15</v>
      </c>
      <c r="AE300" s="43" t="str">
        <f aca="false">IF(TYPE(AA300)=2,"",SUM(AB300,-AA300)+SUM(AD300,-AC300))</f>
        <v/>
      </c>
      <c r="AF300" s="44" t="str">
        <f aca="false">IF(WEEKDAY($B300,11)=7,SUM(AE294:AE300),"")</f>
        <v/>
      </c>
      <c r="AH300" s="28" t="n">
        <f aca="false">COUNTIF(C300:AD300,"21,75")</f>
        <v>2</v>
      </c>
    </row>
    <row r="301" customFormat="false" ht="13.8" hidden="false" customHeight="false" outlineLevel="0" collapsed="false">
      <c r="A301" s="30"/>
      <c r="B301" s="93" t="n">
        <v>44128</v>
      </c>
      <c r="C301" s="49" t="n">
        <v>21.75</v>
      </c>
      <c r="D301" s="83" t="n">
        <v>24</v>
      </c>
      <c r="E301" s="83" t="n">
        <v>0</v>
      </c>
      <c r="F301" s="39" t="n">
        <v>7.25</v>
      </c>
      <c r="G301" s="35" t="n">
        <f aca="false">IF(TYPE(C301)=2,"",SUM(D301,-C301)+SUM(F301,-E301))</f>
        <v>9.5</v>
      </c>
      <c r="H301" s="36" t="str">
        <f aca="false">IF(WEEKDAY(B301,11)=7,SUM(G295:G301),"")</f>
        <v/>
      </c>
      <c r="I301" s="32" t="s">
        <v>14</v>
      </c>
      <c r="J301" s="41"/>
      <c r="K301" s="41"/>
      <c r="L301" s="42" t="s">
        <v>14</v>
      </c>
      <c r="M301" s="35" t="str">
        <f aca="false">IF(TYPE(I301)=2,"",SUM(J301,-I301)+SUM(L301,-K301))</f>
        <v/>
      </c>
      <c r="N301" s="36" t="str">
        <f aca="false">IF(WEEKDAY(B301,11)=7,SUM(M295:M301),"")</f>
        <v/>
      </c>
      <c r="O301" s="45" t="n">
        <v>21.75</v>
      </c>
      <c r="P301" s="46" t="n">
        <v>24</v>
      </c>
      <c r="Q301" s="46" t="n">
        <v>0</v>
      </c>
      <c r="R301" s="47" t="n">
        <v>7.25</v>
      </c>
      <c r="S301" s="43" t="n">
        <f aca="false">IF(TYPE(O301)=2,"",SUM(P301,-O301)+SUM(R301,-Q301))</f>
        <v>9.5</v>
      </c>
      <c r="T301" s="44" t="str">
        <f aca="false">IF(WEEKDAY($B301,11)=7,SUM(S295:S301),"")</f>
        <v/>
      </c>
      <c r="U301" s="32" t="s">
        <v>14</v>
      </c>
      <c r="V301" s="41"/>
      <c r="W301" s="41"/>
      <c r="X301" s="42" t="s">
        <v>14</v>
      </c>
      <c r="Y301" s="43" t="str">
        <f aca="false">IF(TYPE(U301)=2,"",SUM(V301,-U301)+SUM(X301,-W301))</f>
        <v/>
      </c>
      <c r="Z301" s="44" t="str">
        <f aca="false">IF(WEEKDAY($B301,11)=7,SUM(Y295:Y301),"")</f>
        <v/>
      </c>
      <c r="AA301" s="32" t="s">
        <v>14</v>
      </c>
      <c r="AB301" s="41"/>
      <c r="AC301" s="41"/>
      <c r="AD301" s="42" t="s">
        <v>14</v>
      </c>
      <c r="AE301" s="43" t="str">
        <f aca="false">IF(TYPE(AA301)=2,"",SUM(AB301,-AA301)+SUM(AD301,-AC301))</f>
        <v/>
      </c>
      <c r="AF301" s="44" t="str">
        <f aca="false">IF(WEEKDAY($B301,11)=7,SUM(AE295:AE301),"")</f>
        <v/>
      </c>
      <c r="AH301" s="28" t="n">
        <f aca="false">COUNTIF(C301:AD301,"21,75")</f>
        <v>2</v>
      </c>
    </row>
    <row r="302" customFormat="false" ht="13.8" hidden="false" customHeight="false" outlineLevel="0" collapsed="false">
      <c r="A302" s="30"/>
      <c r="B302" s="88" t="n">
        <v>44129</v>
      </c>
      <c r="C302" s="55" t="n">
        <v>21.75</v>
      </c>
      <c r="D302" s="86" t="n">
        <v>24</v>
      </c>
      <c r="E302" s="86" t="n">
        <v>0</v>
      </c>
      <c r="F302" s="81" t="n">
        <v>7.25</v>
      </c>
      <c r="G302" s="58" t="n">
        <f aca="false">IF(TYPE(C302)=2,"",SUM(D302,-C302)+SUM(F302,-E302))</f>
        <v>9.5</v>
      </c>
      <c r="H302" s="59" t="n">
        <f aca="false">IF(WEEKDAY(B302,11)=7,SUM(G296:G302),"")</f>
        <v>47.5</v>
      </c>
      <c r="I302" s="66" t="s">
        <v>16</v>
      </c>
      <c r="J302" s="63"/>
      <c r="K302" s="63"/>
      <c r="L302" s="62" t="s">
        <v>16</v>
      </c>
      <c r="M302" s="58" t="str">
        <f aca="false">IF(TYPE(I302)=2,"",SUM(J302,-I302)+SUM(L302,-K302))</f>
        <v/>
      </c>
      <c r="N302" s="59" t="n">
        <f aca="false">IF(WEEKDAY(B302,11)=7,SUM(M296:M302),"")</f>
        <v>19</v>
      </c>
      <c r="O302" s="67" t="n">
        <v>21.75</v>
      </c>
      <c r="P302" s="68" t="n">
        <v>24</v>
      </c>
      <c r="Q302" s="68" t="n">
        <v>0</v>
      </c>
      <c r="R302" s="69" t="n">
        <v>7.25</v>
      </c>
      <c r="S302" s="64" t="n">
        <f aca="false">IF(TYPE(O302)=2,"",SUM(P302,-O302)+SUM(R302,-Q302))</f>
        <v>9.5</v>
      </c>
      <c r="T302" s="65" t="n">
        <f aca="false">IF(WEEKDAY($B302,11)=7,SUM(S296:S302),"")</f>
        <v>38</v>
      </c>
      <c r="U302" s="66" t="s">
        <v>16</v>
      </c>
      <c r="V302" s="63"/>
      <c r="W302" s="63"/>
      <c r="X302" s="62" t="s">
        <v>16</v>
      </c>
      <c r="Y302" s="64" t="str">
        <f aca="false">IF(TYPE(U302)=2,"",SUM(V302,-U302)+SUM(X302,-W302))</f>
        <v/>
      </c>
      <c r="Z302" s="65" t="n">
        <f aca="false">IF(WEEKDAY($B302,11)=7,SUM(Y296:Y302),"")</f>
        <v>0</v>
      </c>
      <c r="AA302" s="66" t="s">
        <v>16</v>
      </c>
      <c r="AB302" s="63"/>
      <c r="AC302" s="63"/>
      <c r="AD302" s="62" t="s">
        <v>16</v>
      </c>
      <c r="AE302" s="64" t="str">
        <f aca="false">IF(TYPE(AA302)=2,"",SUM(AB302,-AA302)+SUM(AD302,-AC302))</f>
        <v/>
      </c>
      <c r="AF302" s="65" t="n">
        <f aca="false">IF(WEEKDAY($B302,11)=7,SUM(AE296:AE302),"")</f>
        <v>28.5</v>
      </c>
      <c r="AH302" s="28" t="n">
        <f aca="false">COUNTIF(C302:AD302,"21,75")</f>
        <v>2</v>
      </c>
    </row>
    <row r="303" customFormat="false" ht="13.8" hidden="false" customHeight="false" outlineLevel="0" collapsed="false">
      <c r="A303" s="30"/>
      <c r="B303" s="92" t="n">
        <v>44130</v>
      </c>
      <c r="C303" s="70" t="s">
        <v>19</v>
      </c>
      <c r="D303" s="82"/>
      <c r="E303" s="82"/>
      <c r="F303" s="20" t="s">
        <v>19</v>
      </c>
      <c r="G303" s="16" t="str">
        <f aca="false">IF(TYPE(C303)=2,"",SUM(D303,-C303)+SUM(F303,-E303))</f>
        <v/>
      </c>
      <c r="H303" s="17" t="str">
        <f aca="false">IF(WEEKDAY(B303,11)=7,SUM(G297:G303),"")</f>
        <v/>
      </c>
      <c r="I303" s="13" t="n">
        <v>21.75</v>
      </c>
      <c r="J303" s="26" t="n">
        <v>24</v>
      </c>
      <c r="K303" s="26" t="n">
        <v>0</v>
      </c>
      <c r="L303" s="27" t="n">
        <v>7.25</v>
      </c>
      <c r="M303" s="16" t="n">
        <f aca="false">IF(TYPE(I303)=2,"",SUM(J303,-I303)+SUM(L303,-K303))</f>
        <v>9.5</v>
      </c>
      <c r="N303" s="17" t="str">
        <f aca="false">IF(WEEKDAY(B303,11)=7,SUM(M297:M303),"")</f>
        <v/>
      </c>
      <c r="O303" s="13" t="s">
        <v>19</v>
      </c>
      <c r="P303" s="26"/>
      <c r="Q303" s="26"/>
      <c r="R303" s="27" t="s">
        <v>19</v>
      </c>
      <c r="S303" s="24" t="str">
        <f aca="false">IF(TYPE(O303)=2,"",SUM(P303,-O303)+SUM(R303,-Q303))</f>
        <v/>
      </c>
      <c r="T303" s="25" t="str">
        <f aca="false">IF(WEEKDAY($B303,11)=7,SUM(S297:S303),"")</f>
        <v/>
      </c>
      <c r="U303" s="73" t="n">
        <v>21.75</v>
      </c>
      <c r="V303" s="22" t="n">
        <v>24</v>
      </c>
      <c r="W303" s="22" t="n">
        <v>0</v>
      </c>
      <c r="X303" s="23" t="n">
        <v>7.25</v>
      </c>
      <c r="Y303" s="24" t="n">
        <f aca="false">IF(TYPE(U303)=2,"",SUM(V303,-U303)+SUM(X303,-W303))</f>
        <v>9.5</v>
      </c>
      <c r="Z303" s="25" t="str">
        <f aca="false">IF(WEEKDAY($B303,11)=7,SUM(Y297:Y303),"")</f>
        <v/>
      </c>
      <c r="AA303" s="13" t="s">
        <v>19</v>
      </c>
      <c r="AB303" s="26"/>
      <c r="AC303" s="26"/>
      <c r="AD303" s="27" t="s">
        <v>19</v>
      </c>
      <c r="AE303" s="24" t="str">
        <f aca="false">IF(TYPE(AA303)=2,"",SUM(AB303,-AA303)+SUM(AD303,-AC303))</f>
        <v/>
      </c>
      <c r="AF303" s="25" t="str">
        <f aca="false">IF(WEEKDAY($B303,11)=7,SUM(AE297:AE303),"")</f>
        <v/>
      </c>
      <c r="AH303" s="28" t="n">
        <f aca="false">COUNTIF(C303:AD303,"21,75")</f>
        <v>2</v>
      </c>
    </row>
    <row r="304" customFormat="false" ht="13.8" hidden="false" customHeight="false" outlineLevel="0" collapsed="false">
      <c r="A304" s="30"/>
      <c r="B304" s="93" t="n">
        <v>44131</v>
      </c>
      <c r="C304" s="49" t="s">
        <v>15</v>
      </c>
      <c r="D304" s="83"/>
      <c r="E304" s="83"/>
      <c r="F304" s="39" t="s">
        <v>15</v>
      </c>
      <c r="G304" s="35" t="str">
        <f aca="false">IF(TYPE(C304)=2,"",SUM(D304,-C304)+SUM(F304,-E304))</f>
        <v/>
      </c>
      <c r="H304" s="36" t="str">
        <f aca="false">IF(WEEKDAY(B304,11)=7,SUM(G298:G304),"")</f>
        <v/>
      </c>
      <c r="I304" s="32" t="n">
        <v>21.75</v>
      </c>
      <c r="J304" s="41" t="n">
        <v>24</v>
      </c>
      <c r="K304" s="41" t="n">
        <v>0</v>
      </c>
      <c r="L304" s="42" t="n">
        <v>7.25</v>
      </c>
      <c r="M304" s="35" t="n">
        <f aca="false">IF(TYPE(I304)=2,"",SUM(J304,-I304)+SUM(L304,-K304))</f>
        <v>9.5</v>
      </c>
      <c r="N304" s="36" t="str">
        <f aca="false">IF(WEEKDAY(B304,11)=7,SUM(M298:M304),"")</f>
        <v/>
      </c>
      <c r="O304" s="32" t="s">
        <v>15</v>
      </c>
      <c r="P304" s="41"/>
      <c r="Q304" s="41"/>
      <c r="R304" s="42" t="s">
        <v>15</v>
      </c>
      <c r="S304" s="43" t="str">
        <f aca="false">IF(TYPE(O304)=2,"",SUM(P304,-O304)+SUM(R304,-Q304))</f>
        <v/>
      </c>
      <c r="T304" s="44" t="str">
        <f aca="false">IF(WEEKDAY($B304,11)=7,SUM(S298:S304),"")</f>
        <v/>
      </c>
      <c r="U304" s="45" t="n">
        <v>21.75</v>
      </c>
      <c r="V304" s="46" t="n">
        <v>24</v>
      </c>
      <c r="W304" s="46" t="n">
        <v>0</v>
      </c>
      <c r="X304" s="47" t="n">
        <v>7.25</v>
      </c>
      <c r="Y304" s="43" t="n">
        <f aca="false">IF(TYPE(U304)=2,"",SUM(V304,-U304)+SUM(X304,-W304))</f>
        <v>9.5</v>
      </c>
      <c r="Z304" s="44" t="str">
        <f aca="false">IF(WEEKDAY($B304,11)=7,SUM(Y298:Y304),"")</f>
        <v/>
      </c>
      <c r="AA304" s="32" t="s">
        <v>15</v>
      </c>
      <c r="AB304" s="41"/>
      <c r="AC304" s="41"/>
      <c r="AD304" s="42" t="s">
        <v>15</v>
      </c>
      <c r="AE304" s="43" t="str">
        <f aca="false">IF(TYPE(AA304)=2,"",SUM(AB304,-AA304)+SUM(AD304,-AC304))</f>
        <v/>
      </c>
      <c r="AF304" s="44" t="str">
        <f aca="false">IF(WEEKDAY($B304,11)=7,SUM(AE298:AE304),"")</f>
        <v/>
      </c>
      <c r="AH304" s="28" t="n">
        <f aca="false">COUNTIF(C304:AD304,"21,75")</f>
        <v>2</v>
      </c>
    </row>
    <row r="305" customFormat="false" ht="13.8" hidden="false" customHeight="false" outlineLevel="0" collapsed="false">
      <c r="A305" s="30"/>
      <c r="B305" s="93" t="n">
        <v>44132</v>
      </c>
      <c r="C305" s="32" t="n">
        <v>21.75</v>
      </c>
      <c r="D305" s="41" t="n">
        <v>24</v>
      </c>
      <c r="E305" s="41" t="n">
        <v>0</v>
      </c>
      <c r="F305" s="42" t="n">
        <v>7.25</v>
      </c>
      <c r="G305" s="35" t="n">
        <f aca="false">IF(TYPE(C305)=2,"",SUM(D305,-C305)+SUM(F305,-E305))</f>
        <v>9.5</v>
      </c>
      <c r="H305" s="36" t="str">
        <f aca="false">IF(WEEKDAY(B305,11)=7,SUM(G299:G305),"")</f>
        <v/>
      </c>
      <c r="I305" s="49" t="s">
        <v>19</v>
      </c>
      <c r="J305" s="83"/>
      <c r="K305" s="83"/>
      <c r="L305" s="39" t="s">
        <v>19</v>
      </c>
      <c r="M305" s="35" t="str">
        <f aca="false">IF(TYPE(I305)=2,"",SUM(J305,-I305)+SUM(L305,-K305))</f>
        <v/>
      </c>
      <c r="N305" s="36" t="str">
        <f aca="false">IF(WEEKDAY(B305,11)=7,SUM(M299:M305),"")</f>
        <v/>
      </c>
      <c r="O305" s="32" t="s">
        <v>15</v>
      </c>
      <c r="P305" s="41"/>
      <c r="Q305" s="41"/>
      <c r="R305" s="42" t="s">
        <v>15</v>
      </c>
      <c r="S305" s="43" t="str">
        <f aca="false">IF(TYPE(O305)=2,"",SUM(P305,-O305)+SUM(R305,-Q305))</f>
        <v/>
      </c>
      <c r="T305" s="44" t="str">
        <f aca="false">IF(WEEKDAY($B305,11)=7,SUM(S299:S305),"")</f>
        <v/>
      </c>
      <c r="U305" s="45" t="n">
        <v>21.75</v>
      </c>
      <c r="V305" s="46" t="n">
        <v>24</v>
      </c>
      <c r="W305" s="46" t="n">
        <v>0</v>
      </c>
      <c r="X305" s="47" t="n">
        <v>7.25</v>
      </c>
      <c r="Y305" s="43" t="n">
        <f aca="false">IF(TYPE(U305)=2,"",SUM(V305,-U305)+SUM(X305,-W305))</f>
        <v>9.5</v>
      </c>
      <c r="Z305" s="44" t="str">
        <f aca="false">IF(WEEKDAY($B305,11)=7,SUM(Y299:Y305),"")</f>
        <v/>
      </c>
      <c r="AA305" s="32" t="s">
        <v>14</v>
      </c>
      <c r="AB305" s="41"/>
      <c r="AC305" s="41"/>
      <c r="AD305" s="42" t="s">
        <v>14</v>
      </c>
      <c r="AE305" s="43" t="str">
        <f aca="false">IF(TYPE(AA305)=2,"",SUM(AB305,-AA305)+SUM(AD305,-AC305))</f>
        <v/>
      </c>
      <c r="AF305" s="44" t="str">
        <f aca="false">IF(WEEKDAY($B305,11)=7,SUM(AE299:AE305),"")</f>
        <v/>
      </c>
      <c r="AH305" s="28" t="n">
        <f aca="false">COUNTIF(C305:AD305,"21,75")</f>
        <v>2</v>
      </c>
    </row>
    <row r="306" customFormat="false" ht="13.8" hidden="false" customHeight="false" outlineLevel="0" collapsed="false">
      <c r="A306" s="30"/>
      <c r="B306" s="93" t="n">
        <v>44133</v>
      </c>
      <c r="C306" s="32" t="n">
        <v>21.75</v>
      </c>
      <c r="D306" s="41" t="n">
        <v>24</v>
      </c>
      <c r="E306" s="41" t="n">
        <v>0</v>
      </c>
      <c r="F306" s="42" t="n">
        <v>7.25</v>
      </c>
      <c r="G306" s="35" t="n">
        <f aca="false">IF(TYPE(C306)=2,"",SUM(D306,-C306)+SUM(F306,-E306))</f>
        <v>9.5</v>
      </c>
      <c r="H306" s="36" t="str">
        <f aca="false">IF(WEEKDAY(B306,11)=7,SUM(G300:G306),"")</f>
        <v/>
      </c>
      <c r="I306" s="49" t="s">
        <v>14</v>
      </c>
      <c r="J306" s="83"/>
      <c r="K306" s="83"/>
      <c r="L306" s="39" t="s">
        <v>14</v>
      </c>
      <c r="M306" s="35" t="str">
        <f aca="false">IF(TYPE(I306)=2,"",SUM(J306,-I306)+SUM(L306,-K306))</f>
        <v/>
      </c>
      <c r="N306" s="36" t="str">
        <f aca="false">IF(WEEKDAY(B306,11)=7,SUM(M300:M306),"")</f>
        <v/>
      </c>
      <c r="O306" s="45" t="n">
        <v>21.75</v>
      </c>
      <c r="P306" s="46" t="n">
        <v>24</v>
      </c>
      <c r="Q306" s="46" t="n">
        <v>0</v>
      </c>
      <c r="R306" s="47" t="n">
        <v>7.25</v>
      </c>
      <c r="S306" s="43" t="n">
        <f aca="false">IF(TYPE(O306)=2,"",SUM(P306,-O306)+SUM(R306,-Q306))</f>
        <v>9.5</v>
      </c>
      <c r="T306" s="44" t="str">
        <f aca="false">IF(WEEKDAY($B306,11)=7,SUM(S300:S306),"")</f>
        <v/>
      </c>
      <c r="U306" s="32" t="s">
        <v>19</v>
      </c>
      <c r="V306" s="41"/>
      <c r="W306" s="41"/>
      <c r="X306" s="42" t="s">
        <v>19</v>
      </c>
      <c r="Y306" s="43" t="str">
        <f aca="false">IF(TYPE(U306)=2,"",SUM(V306,-U306)+SUM(X306,-W306))</f>
        <v/>
      </c>
      <c r="Z306" s="44" t="str">
        <f aca="false">IF(WEEKDAY($B306,11)=7,SUM(Y300:Y306),"")</f>
        <v/>
      </c>
      <c r="AA306" s="32" t="s">
        <v>16</v>
      </c>
      <c r="AB306" s="41"/>
      <c r="AC306" s="41"/>
      <c r="AD306" s="42" t="s">
        <v>16</v>
      </c>
      <c r="AE306" s="43" t="str">
        <f aca="false">IF(TYPE(AA306)=2,"",SUM(AB306,-AA306)+SUM(AD306,-AC306))</f>
        <v/>
      </c>
      <c r="AF306" s="44" t="str">
        <f aca="false">IF(WEEKDAY($B306,11)=7,SUM(AE300:AE306),"")</f>
        <v/>
      </c>
      <c r="AH306" s="28" t="n">
        <f aca="false">COUNTIF(C306:AD306,"21,75")</f>
        <v>2</v>
      </c>
    </row>
    <row r="307" customFormat="false" ht="13.8" hidden="false" customHeight="false" outlineLevel="0" collapsed="false">
      <c r="A307" s="30"/>
      <c r="B307" s="93" t="n">
        <v>44134</v>
      </c>
      <c r="C307" s="49" t="s">
        <v>15</v>
      </c>
      <c r="D307" s="83"/>
      <c r="E307" s="83"/>
      <c r="F307" s="39" t="s">
        <v>15</v>
      </c>
      <c r="G307" s="35" t="str">
        <f aca="false">IF(TYPE(C307)=2,"",SUM(D307,-C307)+SUM(F307,-E307))</f>
        <v/>
      </c>
      <c r="H307" s="36" t="str">
        <f aca="false">IF(WEEKDAY(B307,11)=7,SUM(G301:G307),"")</f>
        <v/>
      </c>
      <c r="I307" s="32" t="s">
        <v>16</v>
      </c>
      <c r="J307" s="41"/>
      <c r="K307" s="41"/>
      <c r="L307" s="42" t="s">
        <v>16</v>
      </c>
      <c r="M307" s="35" t="str">
        <f aca="false">IF(TYPE(I307)=2,"",SUM(J307,-I307)+SUM(L307,-K307))</f>
        <v/>
      </c>
      <c r="N307" s="36" t="str">
        <f aca="false">IF(WEEKDAY(B307,11)=7,SUM(M301:M307),"")</f>
        <v/>
      </c>
      <c r="O307" s="45" t="n">
        <v>21.75</v>
      </c>
      <c r="P307" s="46" t="n">
        <v>24</v>
      </c>
      <c r="Q307" s="46" t="n">
        <v>0</v>
      </c>
      <c r="R307" s="47" t="n">
        <v>7.25</v>
      </c>
      <c r="S307" s="43" t="n">
        <f aca="false">IF(TYPE(O307)=2,"",SUM(P307,-O307)+SUM(R307,-Q307))</f>
        <v>9.5</v>
      </c>
      <c r="T307" s="44" t="str">
        <f aca="false">IF(WEEKDAY($B307,11)=7,SUM(S301:S307),"")</f>
        <v/>
      </c>
      <c r="U307" s="32" t="s">
        <v>15</v>
      </c>
      <c r="V307" s="41"/>
      <c r="W307" s="41"/>
      <c r="X307" s="42" t="s">
        <v>15</v>
      </c>
      <c r="Y307" s="43" t="str">
        <f aca="false">IF(TYPE(U307)=2,"",SUM(V307,-U307)+SUM(X307,-W307))</f>
        <v/>
      </c>
      <c r="Z307" s="44" t="str">
        <f aca="false">IF(WEEKDAY($B307,11)=7,SUM(Y301:Y307),"")</f>
        <v/>
      </c>
      <c r="AA307" s="45" t="n">
        <v>21.75</v>
      </c>
      <c r="AB307" s="46" t="n">
        <v>24</v>
      </c>
      <c r="AC307" s="46" t="n">
        <v>0</v>
      </c>
      <c r="AD307" s="47" t="n">
        <v>7.25</v>
      </c>
      <c r="AE307" s="43" t="n">
        <f aca="false">IF(TYPE(AA307)=2,"",SUM(AB307,-AA307)+SUM(AD307,-AC307))</f>
        <v>9.5</v>
      </c>
      <c r="AF307" s="44" t="str">
        <f aca="false">IF(WEEKDAY($B307,11)=7,SUM(AE301:AE307),"")</f>
        <v/>
      </c>
      <c r="AH307" s="28" t="n">
        <f aca="false">COUNTIF(C307:AD307,"21,75")</f>
        <v>2</v>
      </c>
    </row>
    <row r="308" customFormat="false" ht="13.8" hidden="false" customHeight="false" outlineLevel="0" collapsed="false">
      <c r="A308" s="30"/>
      <c r="B308" s="93" t="n">
        <v>44135</v>
      </c>
      <c r="C308" s="49" t="s">
        <v>14</v>
      </c>
      <c r="D308" s="83"/>
      <c r="E308" s="83"/>
      <c r="F308" s="39" t="s">
        <v>14</v>
      </c>
      <c r="G308" s="35" t="str">
        <f aca="false">IF(TYPE(C308)=2,"",SUM(D308,-C308)+SUM(F308,-E308))</f>
        <v/>
      </c>
      <c r="H308" s="36" t="str">
        <f aca="false">IF(WEEKDAY(B308,11)=7,SUM(G302:G308),"")</f>
        <v/>
      </c>
      <c r="I308" s="32" t="n">
        <v>21.75</v>
      </c>
      <c r="J308" s="41" t="n">
        <v>24</v>
      </c>
      <c r="K308" s="41" t="n">
        <v>0</v>
      </c>
      <c r="L308" s="42" t="n">
        <v>7.25</v>
      </c>
      <c r="M308" s="35" t="n">
        <f aca="false">IF(TYPE(I308)=2,"",SUM(J308,-I308)+SUM(L308,-K308))</f>
        <v>9.5</v>
      </c>
      <c r="N308" s="36" t="str">
        <f aca="false">IF(WEEKDAY(B308,11)=7,SUM(M302:M308),"")</f>
        <v/>
      </c>
      <c r="O308" s="32" t="s">
        <v>14</v>
      </c>
      <c r="P308" s="41"/>
      <c r="Q308" s="41"/>
      <c r="R308" s="42" t="s">
        <v>14</v>
      </c>
      <c r="S308" s="43" t="str">
        <f aca="false">IF(TYPE(O308)=2,"",SUM(P308,-O308)+SUM(R308,-Q308))</f>
        <v/>
      </c>
      <c r="T308" s="44" t="str">
        <f aca="false">IF(WEEKDAY($B308,11)=7,SUM(S302:S308),"")</f>
        <v/>
      </c>
      <c r="U308" s="32" t="s">
        <v>14</v>
      </c>
      <c r="V308" s="41"/>
      <c r="W308" s="41"/>
      <c r="X308" s="42" t="s">
        <v>14</v>
      </c>
      <c r="Y308" s="43" t="str">
        <f aca="false">IF(TYPE(U308)=2,"",SUM(V308,-U308)+SUM(X308,-W308))</f>
        <v/>
      </c>
      <c r="Z308" s="44" t="str">
        <f aca="false">IF(WEEKDAY($B308,11)=7,SUM(Y302:Y308),"")</f>
        <v/>
      </c>
      <c r="AA308" s="45" t="n">
        <v>21.75</v>
      </c>
      <c r="AB308" s="46" t="n">
        <v>24</v>
      </c>
      <c r="AC308" s="46" t="n">
        <v>0</v>
      </c>
      <c r="AD308" s="47" t="n">
        <v>7.25</v>
      </c>
      <c r="AE308" s="43" t="n">
        <f aca="false">IF(TYPE(AA308)=2,"",SUM(AB308,-AA308)+SUM(AD308,-AC308))</f>
        <v>9.5</v>
      </c>
      <c r="AF308" s="44" t="str">
        <f aca="false">IF(WEEKDAY($B308,11)=7,SUM(AE302:AE308),"")</f>
        <v/>
      </c>
      <c r="AH308" s="28" t="n">
        <f aca="false">COUNTIF(C308:AD308,"21,75")</f>
        <v>2</v>
      </c>
    </row>
    <row r="309" customFormat="false" ht="13.8" hidden="false" customHeight="false" outlineLevel="0" collapsed="false">
      <c r="A309" s="30"/>
      <c r="B309" s="88" t="n">
        <v>44136</v>
      </c>
      <c r="C309" s="55" t="s">
        <v>16</v>
      </c>
      <c r="D309" s="86"/>
      <c r="E309" s="86"/>
      <c r="F309" s="81" t="s">
        <v>16</v>
      </c>
      <c r="G309" s="58" t="str">
        <f aca="false">IF(TYPE(C309)=2,"",SUM(D309,-C309)+SUM(F309,-E309))</f>
        <v/>
      </c>
      <c r="H309" s="59" t="n">
        <f aca="false">IF(WEEKDAY(B309,11)=7,SUM(G303:G309),"")</f>
        <v>19</v>
      </c>
      <c r="I309" s="66" t="n">
        <v>21.75</v>
      </c>
      <c r="J309" s="63" t="n">
        <v>24</v>
      </c>
      <c r="K309" s="63" t="n">
        <v>0</v>
      </c>
      <c r="L309" s="62" t="n">
        <v>7.25</v>
      </c>
      <c r="M309" s="58" t="n">
        <f aca="false">IF(TYPE(I309)=2,"",SUM(J309,-I309)+SUM(L309,-K309))</f>
        <v>9.5</v>
      </c>
      <c r="N309" s="59" t="n">
        <f aca="false">IF(WEEKDAY(B309,11)=7,SUM(M303:M309),"")</f>
        <v>38</v>
      </c>
      <c r="O309" s="66" t="s">
        <v>16</v>
      </c>
      <c r="P309" s="63"/>
      <c r="Q309" s="63"/>
      <c r="R309" s="62" t="s">
        <v>16</v>
      </c>
      <c r="S309" s="64" t="str">
        <f aca="false">IF(TYPE(O309)=2,"",SUM(P309,-O309)+SUM(R309,-Q309))</f>
        <v/>
      </c>
      <c r="T309" s="65" t="n">
        <f aca="false">IF(WEEKDAY($B309,11)=7,SUM(S303:S309),"")</f>
        <v>19</v>
      </c>
      <c r="U309" s="66" t="s">
        <v>16</v>
      </c>
      <c r="V309" s="63"/>
      <c r="W309" s="63"/>
      <c r="X309" s="62" t="s">
        <v>16</v>
      </c>
      <c r="Y309" s="64" t="str">
        <f aca="false">IF(TYPE(U309)=2,"",SUM(V309,-U309)+SUM(X309,-W309))</f>
        <v/>
      </c>
      <c r="Z309" s="65" t="n">
        <f aca="false">IF(WEEKDAY($B309,11)=7,SUM(Y303:Y309),"")</f>
        <v>28.5</v>
      </c>
      <c r="AA309" s="67" t="n">
        <v>21.75</v>
      </c>
      <c r="AB309" s="68" t="n">
        <v>24</v>
      </c>
      <c r="AC309" s="68" t="n">
        <v>0</v>
      </c>
      <c r="AD309" s="69" t="n">
        <v>7.25</v>
      </c>
      <c r="AE309" s="64" t="n">
        <f aca="false">IF(TYPE(AA309)=2,"",SUM(AB309,-AA309)+SUM(AD309,-AC309))</f>
        <v>9.5</v>
      </c>
      <c r="AF309" s="65" t="n">
        <f aca="false">IF(WEEKDAY($B309,11)=7,SUM(AE303:AE309),"")</f>
        <v>28.5</v>
      </c>
      <c r="AH309" s="28" t="n">
        <f aca="false">COUNTIF(C309:AD309,"21,75")</f>
        <v>2</v>
      </c>
    </row>
    <row r="310" customFormat="false" ht="13.8" hidden="false" customHeight="false" outlineLevel="0" collapsed="false">
      <c r="A310" s="30"/>
      <c r="B310" s="92" t="n">
        <v>44137</v>
      </c>
      <c r="C310" s="70" t="s">
        <v>15</v>
      </c>
      <c r="D310" s="82"/>
      <c r="E310" s="82"/>
      <c r="F310" s="20" t="s">
        <v>15</v>
      </c>
      <c r="G310" s="16" t="str">
        <f aca="false">IF(TYPE(C310)=2,"",SUM(D310,-C310)+SUM(F310,-E310))</f>
        <v/>
      </c>
      <c r="H310" s="17" t="str">
        <f aca="false">IF(WEEKDAY(B310,11)=7,SUM(G304:G310),"")</f>
        <v/>
      </c>
      <c r="I310" s="13" t="n">
        <v>21.75</v>
      </c>
      <c r="J310" s="26" t="n">
        <v>24</v>
      </c>
      <c r="K310" s="26" t="n">
        <v>0</v>
      </c>
      <c r="L310" s="27" t="n">
        <v>7.25</v>
      </c>
      <c r="M310" s="16" t="n">
        <f aca="false">IF(TYPE(I310)=2,"",SUM(J310,-I310)+SUM(L310,-K310))</f>
        <v>9.5</v>
      </c>
      <c r="N310" s="17" t="str">
        <f aca="false">IF(WEEKDAY(B310,11)=7,SUM(M304:M310),"")</f>
        <v/>
      </c>
      <c r="O310" s="13" t="s">
        <v>15</v>
      </c>
      <c r="P310" s="26"/>
      <c r="Q310" s="26"/>
      <c r="R310" s="27" t="s">
        <v>15</v>
      </c>
      <c r="S310" s="24" t="str">
        <f aca="false">IF(TYPE(O310)=2,"",SUM(P310,-O310)+SUM(R310,-Q310))</f>
        <v/>
      </c>
      <c r="T310" s="25" t="str">
        <f aca="false">IF(WEEKDAY($B310,11)=7,SUM(S304:S310),"")</f>
        <v/>
      </c>
      <c r="U310" s="13" t="n">
        <v>21.75</v>
      </c>
      <c r="V310" s="26" t="n">
        <v>24</v>
      </c>
      <c r="W310" s="26" t="n">
        <v>0</v>
      </c>
      <c r="X310" s="27" t="n">
        <v>7.25</v>
      </c>
      <c r="Y310" s="24" t="n">
        <f aca="false">IF(TYPE(U310)=2,"",SUM(V310,-U310)+SUM(X310,-W310))</f>
        <v>9.5</v>
      </c>
      <c r="Z310" s="25" t="str">
        <f aca="false">IF(WEEKDAY($B310,11)=7,SUM(Y304:Y310),"")</f>
        <v/>
      </c>
      <c r="AA310" s="13" t="s">
        <v>15</v>
      </c>
      <c r="AB310" s="26"/>
      <c r="AC310" s="26"/>
      <c r="AD310" s="27" t="s">
        <v>15</v>
      </c>
      <c r="AE310" s="24" t="str">
        <f aca="false">IF(TYPE(AA310)=2,"",SUM(AB310,-AA310)+SUM(AD310,-AC310))</f>
        <v/>
      </c>
      <c r="AF310" s="25" t="str">
        <f aca="false">IF(WEEKDAY($B310,11)=7,SUM(AE304:AE310),"")</f>
        <v/>
      </c>
      <c r="AH310" s="28" t="n">
        <f aca="false">COUNTIF(C310:AD310,"21,75")</f>
        <v>2</v>
      </c>
    </row>
    <row r="311" customFormat="false" ht="13.8" hidden="false" customHeight="false" outlineLevel="0" collapsed="false">
      <c r="A311" s="30"/>
      <c r="B311" s="93" t="n">
        <v>44138</v>
      </c>
      <c r="C311" s="49" t="n">
        <v>21.75</v>
      </c>
      <c r="D311" s="83" t="n">
        <v>24</v>
      </c>
      <c r="E311" s="83" t="n">
        <v>0</v>
      </c>
      <c r="F311" s="39" t="n">
        <v>7.25</v>
      </c>
      <c r="G311" s="35" t="n">
        <f aca="false">IF(TYPE(C311)=2,"",SUM(D311,-C311)+SUM(F311,-E311))</f>
        <v>9.5</v>
      </c>
      <c r="H311" s="36" t="str">
        <f aca="false">IF(WEEKDAY(B311,11)=7,SUM(G305:G311),"")</f>
        <v/>
      </c>
      <c r="I311" s="32" t="s">
        <v>15</v>
      </c>
      <c r="J311" s="41"/>
      <c r="K311" s="41"/>
      <c r="L311" s="42" t="s">
        <v>15</v>
      </c>
      <c r="M311" s="35" t="str">
        <f aca="false">IF(TYPE(I311)=2,"",SUM(J311,-I311)+SUM(L311,-K311))</f>
        <v/>
      </c>
      <c r="N311" s="36" t="str">
        <f aca="false">IF(WEEKDAY(B311,11)=7,SUM(M305:M311),"")</f>
        <v/>
      </c>
      <c r="O311" s="32" t="s">
        <v>15</v>
      </c>
      <c r="P311" s="41"/>
      <c r="Q311" s="41"/>
      <c r="R311" s="42" t="s">
        <v>15</v>
      </c>
      <c r="S311" s="43" t="str">
        <f aca="false">IF(TYPE(O311)=2,"",SUM(P311,-O311)+SUM(R311,-Q311))</f>
        <v/>
      </c>
      <c r="T311" s="44" t="str">
        <f aca="false">IF(WEEKDAY($B311,11)=7,SUM(S305:S311),"")</f>
        <v/>
      </c>
      <c r="U311" s="32" t="n">
        <v>21.75</v>
      </c>
      <c r="V311" s="41" t="n">
        <v>24</v>
      </c>
      <c r="W311" s="41" t="n">
        <v>0</v>
      </c>
      <c r="X311" s="42" t="n">
        <v>7.25</v>
      </c>
      <c r="Y311" s="43" t="n">
        <f aca="false">IF(TYPE(U311)=2,"",SUM(V311,-U311)+SUM(X311,-W311))</f>
        <v>9.5</v>
      </c>
      <c r="Z311" s="44" t="str">
        <f aca="false">IF(WEEKDAY($B311,11)=7,SUM(Y305:Y311),"")</f>
        <v/>
      </c>
      <c r="AA311" s="32" t="s">
        <v>15</v>
      </c>
      <c r="AB311" s="41"/>
      <c r="AC311" s="41"/>
      <c r="AD311" s="42" t="s">
        <v>15</v>
      </c>
      <c r="AE311" s="43" t="str">
        <f aca="false">IF(TYPE(AA311)=2,"",SUM(AB311,-AA311)+SUM(AD311,-AC311))</f>
        <v/>
      </c>
      <c r="AF311" s="44" t="str">
        <f aca="false">IF(WEEKDAY($B311,11)=7,SUM(AE305:AE311),"")</f>
        <v/>
      </c>
      <c r="AH311" s="28" t="n">
        <f aca="false">COUNTIF(C311:AD311,"21,75")</f>
        <v>2</v>
      </c>
    </row>
    <row r="312" customFormat="false" ht="13.8" hidden="false" customHeight="false" outlineLevel="0" collapsed="false">
      <c r="A312" s="30"/>
      <c r="B312" s="93" t="n">
        <v>44139</v>
      </c>
      <c r="C312" s="32" t="n">
        <v>21.75</v>
      </c>
      <c r="D312" s="41" t="n">
        <v>24</v>
      </c>
      <c r="E312" s="41" t="n">
        <v>0</v>
      </c>
      <c r="F312" s="42" t="n">
        <v>7.25</v>
      </c>
      <c r="G312" s="35" t="n">
        <f aca="false">IF(TYPE(C312)=2,"",SUM(D312,-C312)+SUM(F312,-E312))</f>
        <v>9.5</v>
      </c>
      <c r="H312" s="36" t="str">
        <f aca="false">IF(WEEKDAY(B312,11)=7,SUM(G306:G312),"")</f>
        <v/>
      </c>
      <c r="I312" s="49" t="s">
        <v>15</v>
      </c>
      <c r="J312" s="83"/>
      <c r="K312" s="83"/>
      <c r="L312" s="39" t="s">
        <v>15</v>
      </c>
      <c r="M312" s="35" t="str">
        <f aca="false">IF(TYPE(I312)=2,"",SUM(J312,-I312)+SUM(L312,-K312))</f>
        <v/>
      </c>
      <c r="N312" s="36" t="str">
        <f aca="false">IF(WEEKDAY(B312,11)=7,SUM(M306:M312),"")</f>
        <v/>
      </c>
      <c r="O312" s="32" t="s">
        <v>14</v>
      </c>
      <c r="P312" s="41"/>
      <c r="Q312" s="41"/>
      <c r="R312" s="42" t="s">
        <v>14</v>
      </c>
      <c r="S312" s="43" t="str">
        <f aca="false">IF(TYPE(O312)=2,"",SUM(P312,-O312)+SUM(R312,-Q312))</f>
        <v/>
      </c>
      <c r="T312" s="44" t="str">
        <f aca="false">IF(WEEKDAY($B312,11)=7,SUM(S306:S312),"")</f>
        <v/>
      </c>
      <c r="U312" s="32" t="s">
        <v>14</v>
      </c>
      <c r="V312" s="41"/>
      <c r="W312" s="41"/>
      <c r="X312" s="42" t="s">
        <v>14</v>
      </c>
      <c r="Y312" s="43" t="str">
        <f aca="false">IF(TYPE(U312)=2,"",SUM(V312,-U312)+SUM(X312,-W312))</f>
        <v/>
      </c>
      <c r="Z312" s="44" t="str">
        <f aca="false">IF(WEEKDAY($B312,11)=7,SUM(Y306:Y312),"")</f>
        <v/>
      </c>
      <c r="AA312" s="45" t="n">
        <v>21.75</v>
      </c>
      <c r="AB312" s="46" t="n">
        <v>24</v>
      </c>
      <c r="AC312" s="46" t="n">
        <v>0</v>
      </c>
      <c r="AD312" s="47" t="n">
        <v>7.25</v>
      </c>
      <c r="AE312" s="43" t="n">
        <f aca="false">IF(TYPE(AA312)=2,"",SUM(AB312,-AA312)+SUM(AD312,-AC312))</f>
        <v>9.5</v>
      </c>
      <c r="AF312" s="44" t="str">
        <f aca="false">IF(WEEKDAY($B312,11)=7,SUM(AE306:AE312),"")</f>
        <v/>
      </c>
      <c r="AH312" s="28" t="n">
        <f aca="false">COUNTIF(C312:AD312,"21,75")</f>
        <v>2</v>
      </c>
    </row>
    <row r="313" customFormat="false" ht="13.8" hidden="false" customHeight="false" outlineLevel="0" collapsed="false">
      <c r="A313" s="30"/>
      <c r="B313" s="93" t="n">
        <v>44140</v>
      </c>
      <c r="C313" s="32" t="n">
        <v>21.75</v>
      </c>
      <c r="D313" s="41" t="n">
        <v>24</v>
      </c>
      <c r="E313" s="41" t="n">
        <v>0</v>
      </c>
      <c r="F313" s="42" t="n">
        <v>7.25</v>
      </c>
      <c r="G313" s="35" t="n">
        <f aca="false">IF(TYPE(C313)=2,"",SUM(D313,-C313)+SUM(F313,-E313))</f>
        <v>9.5</v>
      </c>
      <c r="H313" s="36" t="str">
        <f aca="false">IF(WEEKDAY(B313,11)=7,SUM(G307:G313),"")</f>
        <v/>
      </c>
      <c r="I313" s="49" t="s">
        <v>15</v>
      </c>
      <c r="J313" s="83"/>
      <c r="K313" s="83"/>
      <c r="L313" s="39" t="s">
        <v>15</v>
      </c>
      <c r="M313" s="35" t="str">
        <f aca="false">IF(TYPE(I313)=2,"",SUM(J313,-I313)+SUM(L313,-K313))</f>
        <v/>
      </c>
      <c r="N313" s="36" t="str">
        <f aca="false">IF(WEEKDAY(B313,11)=7,SUM(M307:M313),"")</f>
        <v/>
      </c>
      <c r="O313" s="32" t="s">
        <v>16</v>
      </c>
      <c r="P313" s="41"/>
      <c r="Q313" s="41"/>
      <c r="R313" s="42" t="s">
        <v>16</v>
      </c>
      <c r="S313" s="43" t="str">
        <f aca="false">IF(TYPE(O313)=2,"",SUM(P313,-O313)+SUM(R313,-Q313))</f>
        <v/>
      </c>
      <c r="T313" s="44" t="str">
        <f aca="false">IF(WEEKDAY($B313,11)=7,SUM(S307:S313),"")</f>
        <v/>
      </c>
      <c r="U313" s="32" t="s">
        <v>16</v>
      </c>
      <c r="V313" s="41"/>
      <c r="W313" s="41"/>
      <c r="X313" s="42" t="s">
        <v>16</v>
      </c>
      <c r="Y313" s="43" t="str">
        <f aca="false">IF(TYPE(U313)=2,"",SUM(V313,-U313)+SUM(X313,-W313))</f>
        <v/>
      </c>
      <c r="Z313" s="44" t="str">
        <f aca="false">IF(WEEKDAY($B313,11)=7,SUM(Y307:Y313),"")</f>
        <v/>
      </c>
      <c r="AA313" s="45" t="n">
        <v>21.75</v>
      </c>
      <c r="AB313" s="46" t="n">
        <v>24</v>
      </c>
      <c r="AC313" s="46" t="n">
        <v>0</v>
      </c>
      <c r="AD313" s="47" t="n">
        <v>7.25</v>
      </c>
      <c r="AE313" s="43" t="n">
        <f aca="false">IF(TYPE(AA313)=2,"",SUM(AB313,-AA313)+SUM(AD313,-AC313))</f>
        <v>9.5</v>
      </c>
      <c r="AF313" s="44" t="str">
        <f aca="false">IF(WEEKDAY($B313,11)=7,SUM(AE307:AE313),"")</f>
        <v/>
      </c>
      <c r="AH313" s="28" t="n">
        <f aca="false">COUNTIF(C313:AD313,"21,75")</f>
        <v>2</v>
      </c>
    </row>
    <row r="314" customFormat="false" ht="13.8" hidden="false" customHeight="false" outlineLevel="0" collapsed="false">
      <c r="A314" s="30"/>
      <c r="B314" s="93" t="n">
        <v>44141</v>
      </c>
      <c r="C314" s="49" t="s">
        <v>15</v>
      </c>
      <c r="D314" s="83"/>
      <c r="E314" s="83"/>
      <c r="F314" s="39" t="s">
        <v>15</v>
      </c>
      <c r="G314" s="35" t="str">
        <f aca="false">IF(TYPE(C314)=2,"",SUM(D314,-C314)+SUM(F314,-E314))</f>
        <v/>
      </c>
      <c r="H314" s="36" t="str">
        <f aca="false">IF(WEEKDAY(B314,11)=7,SUM(G308:G314),"")</f>
        <v/>
      </c>
      <c r="I314" s="32" t="s">
        <v>15</v>
      </c>
      <c r="J314" s="41"/>
      <c r="K314" s="41"/>
      <c r="L314" s="42" t="s">
        <v>15</v>
      </c>
      <c r="M314" s="35" t="str">
        <f aca="false">IF(TYPE(I314)=2,"",SUM(J314,-I314)+SUM(L314,-K314))</f>
        <v/>
      </c>
      <c r="N314" s="36" t="str">
        <f aca="false">IF(WEEKDAY(B314,11)=7,SUM(M308:M314),"")</f>
        <v/>
      </c>
      <c r="O314" s="45" t="n">
        <v>21.75</v>
      </c>
      <c r="P314" s="46" t="n">
        <v>24</v>
      </c>
      <c r="Q314" s="46" t="n">
        <v>0</v>
      </c>
      <c r="R314" s="47" t="n">
        <v>7.25</v>
      </c>
      <c r="S314" s="43" t="n">
        <f aca="false">IF(TYPE(O314)=2,"",SUM(P314,-O314)+SUM(R314,-Q314))</f>
        <v>9.5</v>
      </c>
      <c r="T314" s="44" t="str">
        <f aca="false">IF(WEEKDAY($B314,11)=7,SUM(S308:S314),"")</f>
        <v/>
      </c>
      <c r="U314" s="32" t="n">
        <v>21.75</v>
      </c>
      <c r="V314" s="41" t="n">
        <v>24</v>
      </c>
      <c r="W314" s="41" t="n">
        <v>0</v>
      </c>
      <c r="X314" s="42" t="n">
        <v>7.25</v>
      </c>
      <c r="Y314" s="43" t="n">
        <f aca="false">IF(TYPE(U314)=2,"",SUM(V314,-U314)+SUM(X314,-W314))</f>
        <v>9.5</v>
      </c>
      <c r="Z314" s="44" t="str">
        <f aca="false">IF(WEEKDAY($B314,11)=7,SUM(Y308:Y314),"")</f>
        <v/>
      </c>
      <c r="AA314" s="32" t="s">
        <v>15</v>
      </c>
      <c r="AB314" s="41"/>
      <c r="AC314" s="41"/>
      <c r="AD314" s="42" t="s">
        <v>15</v>
      </c>
      <c r="AE314" s="43" t="str">
        <f aca="false">IF(TYPE(AA314)=2,"",SUM(AB314,-AA314)+SUM(AD314,-AC314))</f>
        <v/>
      </c>
      <c r="AF314" s="44" t="str">
        <f aca="false">IF(WEEKDAY($B314,11)=7,SUM(AE308:AE314),"")</f>
        <v/>
      </c>
      <c r="AH314" s="28" t="n">
        <f aca="false">COUNTIF(C314:AD314,"21,75")</f>
        <v>2</v>
      </c>
    </row>
    <row r="315" customFormat="false" ht="13.8" hidden="false" customHeight="false" outlineLevel="0" collapsed="false">
      <c r="A315" s="30"/>
      <c r="B315" s="93" t="n">
        <v>44142</v>
      </c>
      <c r="C315" s="49" t="s">
        <v>14</v>
      </c>
      <c r="D315" s="83"/>
      <c r="E315" s="83"/>
      <c r="F315" s="39" t="s">
        <v>14</v>
      </c>
      <c r="G315" s="35" t="str">
        <f aca="false">IF(TYPE(C315)=2,"",SUM(D315,-C315)+SUM(F315,-E315))</f>
        <v/>
      </c>
      <c r="H315" s="36" t="str">
        <f aca="false">IF(WEEKDAY(B315,11)=7,SUM(G309:G315),"")</f>
        <v/>
      </c>
      <c r="I315" s="32" t="s">
        <v>14</v>
      </c>
      <c r="J315" s="41"/>
      <c r="K315" s="41"/>
      <c r="L315" s="42" t="s">
        <v>14</v>
      </c>
      <c r="M315" s="35" t="str">
        <f aca="false">IF(TYPE(I315)=2,"",SUM(J315,-I315)+SUM(L315,-K315))</f>
        <v/>
      </c>
      <c r="N315" s="36" t="str">
        <f aca="false">IF(WEEKDAY(B315,11)=7,SUM(M309:M315),"")</f>
        <v/>
      </c>
      <c r="O315" s="45" t="n">
        <v>21.75</v>
      </c>
      <c r="P315" s="46" t="n">
        <v>24</v>
      </c>
      <c r="Q315" s="46" t="n">
        <v>0</v>
      </c>
      <c r="R315" s="47" t="n">
        <v>7.25</v>
      </c>
      <c r="S315" s="43" t="n">
        <f aca="false">IF(TYPE(O315)=2,"",SUM(P315,-O315)+SUM(R315,-Q315))</f>
        <v>9.5</v>
      </c>
      <c r="T315" s="44" t="str">
        <f aca="false">IF(WEEKDAY($B315,11)=7,SUM(S309:S315),"")</f>
        <v/>
      </c>
      <c r="U315" s="32" t="n">
        <v>21.75</v>
      </c>
      <c r="V315" s="41" t="n">
        <v>24</v>
      </c>
      <c r="W315" s="41" t="n">
        <v>0</v>
      </c>
      <c r="X315" s="42" t="n">
        <v>7.25</v>
      </c>
      <c r="Y315" s="43" t="n">
        <f aca="false">IF(TYPE(U315)=2,"",SUM(V315,-U315)+SUM(X315,-W315))</f>
        <v>9.5</v>
      </c>
      <c r="Z315" s="44" t="str">
        <f aca="false">IF(WEEKDAY($B315,11)=7,SUM(Y309:Y315),"")</f>
        <v/>
      </c>
      <c r="AA315" s="32" t="s">
        <v>14</v>
      </c>
      <c r="AB315" s="41"/>
      <c r="AC315" s="41"/>
      <c r="AD315" s="42" t="s">
        <v>14</v>
      </c>
      <c r="AE315" s="43" t="str">
        <f aca="false">IF(TYPE(AA315)=2,"",SUM(AB315,-AA315)+SUM(AD315,-AC315))</f>
        <v/>
      </c>
      <c r="AF315" s="44" t="str">
        <f aca="false">IF(WEEKDAY($B315,11)=7,SUM(AE309:AE315),"")</f>
        <v/>
      </c>
      <c r="AH315" s="28" t="n">
        <f aca="false">COUNTIF(C315:AD315,"21,75")</f>
        <v>2</v>
      </c>
    </row>
    <row r="316" customFormat="false" ht="13.8" hidden="false" customHeight="false" outlineLevel="0" collapsed="false">
      <c r="A316" s="87"/>
      <c r="B316" s="88" t="n">
        <v>44143</v>
      </c>
      <c r="C316" s="55" t="s">
        <v>16</v>
      </c>
      <c r="D316" s="86"/>
      <c r="E316" s="86"/>
      <c r="F316" s="81" t="s">
        <v>16</v>
      </c>
      <c r="G316" s="58" t="str">
        <f aca="false">IF(TYPE(C316)=2,"",SUM(D316,-C316)+SUM(F316,-E316))</f>
        <v/>
      </c>
      <c r="H316" s="59" t="n">
        <f aca="false">IF(WEEKDAY(B316,11)=7,SUM(G310:G316),"")</f>
        <v>28.5</v>
      </c>
      <c r="I316" s="66" t="s">
        <v>16</v>
      </c>
      <c r="J316" s="63"/>
      <c r="K316" s="63"/>
      <c r="L316" s="62" t="s">
        <v>16</v>
      </c>
      <c r="M316" s="58" t="str">
        <f aca="false">IF(TYPE(I316)=2,"",SUM(J316,-I316)+SUM(L316,-K316))</f>
        <v/>
      </c>
      <c r="N316" s="59" t="n">
        <f aca="false">IF(WEEKDAY(B316,11)=7,SUM(M310:M316),"")</f>
        <v>9.5</v>
      </c>
      <c r="O316" s="67" t="n">
        <v>21.75</v>
      </c>
      <c r="P316" s="68" t="n">
        <v>24</v>
      </c>
      <c r="Q316" s="68" t="n">
        <v>0</v>
      </c>
      <c r="R316" s="69" t="n">
        <v>7.25</v>
      </c>
      <c r="S316" s="64" t="n">
        <f aca="false">IF(TYPE(O316)=2,"",SUM(P316,-O316)+SUM(R316,-Q316))</f>
        <v>9.5</v>
      </c>
      <c r="T316" s="65" t="n">
        <f aca="false">IF(WEEKDAY($B316,11)=7,SUM(S310:S316),"")</f>
        <v>28.5</v>
      </c>
      <c r="U316" s="66" t="n">
        <v>21.75</v>
      </c>
      <c r="V316" s="63" t="n">
        <v>24</v>
      </c>
      <c r="W316" s="63" t="n">
        <v>0</v>
      </c>
      <c r="X316" s="62" t="n">
        <v>7.25</v>
      </c>
      <c r="Y316" s="64" t="n">
        <f aca="false">IF(TYPE(U316)=2,"",SUM(V316,-U316)+SUM(X316,-W316))</f>
        <v>9.5</v>
      </c>
      <c r="Z316" s="65" t="n">
        <f aca="false">IF(WEEKDAY($B316,11)=7,SUM(Y310:Y316),"")</f>
        <v>47.5</v>
      </c>
      <c r="AA316" s="66" t="s">
        <v>16</v>
      </c>
      <c r="AB316" s="63"/>
      <c r="AC316" s="63"/>
      <c r="AD316" s="62" t="s">
        <v>16</v>
      </c>
      <c r="AE316" s="64" t="str">
        <f aca="false">IF(TYPE(AA316)=2,"",SUM(AB316,-AA316)+SUM(AD316,-AC316))</f>
        <v/>
      </c>
      <c r="AF316" s="65" t="n">
        <f aca="false">IF(WEEKDAY($B316,11)=7,SUM(AE310:AE316),"")</f>
        <v>19</v>
      </c>
      <c r="AH316" s="28" t="n">
        <f aca="false">COUNTIF(C316:AD316,"21,75")</f>
        <v>2</v>
      </c>
    </row>
    <row r="317" customFormat="false" ht="13.8" hidden="false" customHeight="false" outlineLevel="0" collapsed="false">
      <c r="A317" s="30" t="n">
        <v>10</v>
      </c>
      <c r="B317" s="92" t="n">
        <v>44144</v>
      </c>
      <c r="C317" s="70" t="s">
        <v>19</v>
      </c>
      <c r="D317" s="82"/>
      <c r="E317" s="82"/>
      <c r="F317" s="20" t="s">
        <v>19</v>
      </c>
      <c r="G317" s="16" t="str">
        <f aca="false">IF(TYPE(C317)=2,"",SUM(D317,-C317)+SUM(F317,-E317))</f>
        <v/>
      </c>
      <c r="H317" s="17" t="str">
        <f aca="false">IF(WEEKDAY(B317,11)=7,SUM(G311:G317),"")</f>
        <v/>
      </c>
      <c r="I317" s="13" t="n">
        <v>21.75</v>
      </c>
      <c r="J317" s="26" t="n">
        <v>24</v>
      </c>
      <c r="K317" s="26" t="n">
        <v>0</v>
      </c>
      <c r="L317" s="27" t="n">
        <v>7.25</v>
      </c>
      <c r="M317" s="16" t="n">
        <f aca="false">IF(TYPE(I317)=2,"",SUM(J317,-I317)+SUM(L317,-K317))</f>
        <v>9.5</v>
      </c>
      <c r="N317" s="17" t="str">
        <f aca="false">IF(WEEKDAY(B317,11)=7,SUM(M311:M317),"")</f>
        <v/>
      </c>
      <c r="O317" s="73" t="s">
        <v>19</v>
      </c>
      <c r="P317" s="22"/>
      <c r="Q317" s="22"/>
      <c r="R317" s="23" t="s">
        <v>19</v>
      </c>
      <c r="S317" s="24" t="str">
        <f aca="false">IF(TYPE(O317)=2,"",SUM(P317,-O317)+SUM(R317,-Q317))</f>
        <v/>
      </c>
      <c r="T317" s="25" t="str">
        <f aca="false">IF(WEEKDAY($B317,11)=7,SUM(S311:S317),"")</f>
        <v/>
      </c>
      <c r="U317" s="13" t="n">
        <v>21.75</v>
      </c>
      <c r="V317" s="26" t="n">
        <v>24</v>
      </c>
      <c r="W317" s="26" t="n">
        <v>0</v>
      </c>
      <c r="X317" s="27" t="n">
        <v>7.25</v>
      </c>
      <c r="Y317" s="24" t="n">
        <f aca="false">IF(TYPE(U317)=2,"",SUM(V317,-U317)+SUM(X317,-W317))</f>
        <v>9.5</v>
      </c>
      <c r="Z317" s="25" t="str">
        <f aca="false">IF(WEEKDAY($B317,11)=7,SUM(Y311:Y317),"")</f>
        <v/>
      </c>
      <c r="AA317" s="13" t="s">
        <v>19</v>
      </c>
      <c r="AB317" s="26"/>
      <c r="AC317" s="26"/>
      <c r="AD317" s="27" t="s">
        <v>19</v>
      </c>
      <c r="AE317" s="24" t="str">
        <f aca="false">IF(TYPE(AA317)=2,"",SUM(AB317,-AA317)+SUM(AD317,-AC317))</f>
        <v/>
      </c>
      <c r="AF317" s="25" t="str">
        <f aca="false">IF(WEEKDAY($B317,11)=7,SUM(AE311:AE317),"")</f>
        <v/>
      </c>
      <c r="AH317" s="28" t="n">
        <f aca="false">COUNTIF(C317:AD317,"21,75")</f>
        <v>2</v>
      </c>
    </row>
    <row r="318" customFormat="false" ht="13.8" hidden="false" customHeight="false" outlineLevel="0" collapsed="false">
      <c r="A318" s="91"/>
      <c r="B318" s="93" t="n">
        <v>44145</v>
      </c>
      <c r="C318" s="49" t="s">
        <v>15</v>
      </c>
      <c r="D318" s="83"/>
      <c r="E318" s="83"/>
      <c r="F318" s="39" t="s">
        <v>15</v>
      </c>
      <c r="G318" s="35" t="str">
        <f aca="false">IF(TYPE(C318)=2,"",SUM(D318,-C318)+SUM(F318,-E318))</f>
        <v/>
      </c>
      <c r="H318" s="36" t="str">
        <f aca="false">IF(WEEKDAY(B318,11)=7,SUM(G312:G318),"")</f>
        <v/>
      </c>
      <c r="I318" s="32" t="n">
        <v>21.75</v>
      </c>
      <c r="J318" s="41" t="n">
        <v>24</v>
      </c>
      <c r="K318" s="41" t="n">
        <v>0</v>
      </c>
      <c r="L318" s="42" t="n">
        <v>7.25</v>
      </c>
      <c r="M318" s="35" t="n">
        <f aca="false">IF(TYPE(I318)=2,"",SUM(J318,-I318)+SUM(L318,-K318))</f>
        <v>9.5</v>
      </c>
      <c r="N318" s="36" t="str">
        <f aca="false">IF(WEEKDAY(B318,11)=7,SUM(M312:M318),"")</f>
        <v/>
      </c>
      <c r="O318" s="32" t="n">
        <v>21.75</v>
      </c>
      <c r="P318" s="41" t="n">
        <v>24</v>
      </c>
      <c r="Q318" s="41" t="n">
        <v>0</v>
      </c>
      <c r="R318" s="42" t="n">
        <v>7.25</v>
      </c>
      <c r="S318" s="43" t="n">
        <f aca="false">IF(TYPE(O318)=2,"",SUM(P318,-O318)+SUM(R318,-Q318))</f>
        <v>9.5</v>
      </c>
      <c r="T318" s="44" t="str">
        <f aca="false">IF(WEEKDAY($B318,11)=7,SUM(S312:S318),"")</f>
        <v/>
      </c>
      <c r="U318" s="32" t="s">
        <v>19</v>
      </c>
      <c r="V318" s="41"/>
      <c r="W318" s="41"/>
      <c r="X318" s="42" t="s">
        <v>19</v>
      </c>
      <c r="Y318" s="43" t="str">
        <f aca="false">IF(TYPE(U318)=2,"",SUM(V318,-U318)+SUM(X318,-W318))</f>
        <v/>
      </c>
      <c r="Z318" s="44" t="str">
        <f aca="false">IF(WEEKDAY($B318,11)=7,SUM(Y312:Y318),"")</f>
        <v/>
      </c>
      <c r="AA318" s="45" t="s">
        <v>14</v>
      </c>
      <c r="AB318" s="46"/>
      <c r="AC318" s="46"/>
      <c r="AD318" s="47" t="s">
        <v>14</v>
      </c>
      <c r="AE318" s="43" t="str">
        <f aca="false">IF(TYPE(AA318)=2,"",SUM(AB318,-AA318)+SUM(AD318,-AC318))</f>
        <v/>
      </c>
      <c r="AF318" s="44" t="str">
        <f aca="false">IF(WEEKDAY($B318,11)=7,SUM(AE312:AE318),"")</f>
        <v/>
      </c>
      <c r="AH318" s="28" t="n">
        <f aca="false">COUNTIF(C318:AD318,"21,75")</f>
        <v>2</v>
      </c>
    </row>
    <row r="319" customFormat="false" ht="13.8" hidden="false" customHeight="false" outlineLevel="0" collapsed="false">
      <c r="A319" s="89"/>
      <c r="B319" s="93" t="n">
        <v>44146</v>
      </c>
      <c r="C319" s="32" t="s">
        <v>14</v>
      </c>
      <c r="D319" s="41"/>
      <c r="E319" s="41"/>
      <c r="F319" s="42" t="s">
        <v>14</v>
      </c>
      <c r="G319" s="35" t="str">
        <f aca="false">IF(TYPE(C319)=2,"",SUM(D319,-C319)+SUM(F319,-E319))</f>
        <v/>
      </c>
      <c r="H319" s="36" t="str">
        <f aca="false">IF(WEEKDAY(B319,11)=7,SUM(G313:G319),"")</f>
        <v/>
      </c>
      <c r="I319" s="49" t="n">
        <v>21.75</v>
      </c>
      <c r="J319" s="83" t="n">
        <v>24</v>
      </c>
      <c r="K319" s="83" t="n">
        <v>0</v>
      </c>
      <c r="L319" s="39" t="n">
        <v>7.25</v>
      </c>
      <c r="M319" s="35" t="n">
        <f aca="false">IF(TYPE(I319)=2,"",SUM(J319,-I319)+SUM(L319,-K319))</f>
        <v>9.5</v>
      </c>
      <c r="N319" s="36" t="str">
        <f aca="false">IF(WEEKDAY(B319,11)=7,SUM(M313:M319),"")</f>
        <v/>
      </c>
      <c r="O319" s="32" t="n">
        <v>21.75</v>
      </c>
      <c r="P319" s="41" t="n">
        <v>24</v>
      </c>
      <c r="Q319" s="41" t="n">
        <v>0</v>
      </c>
      <c r="R319" s="42" t="n">
        <v>7.25</v>
      </c>
      <c r="S319" s="43" t="n">
        <f aca="false">IF(TYPE(O319)=2,"",SUM(P319,-O319)+SUM(R319,-Q319))</f>
        <v>9.5</v>
      </c>
      <c r="T319" s="44" t="str">
        <f aca="false">IF(WEEKDAY($B319,11)=7,SUM(S313:S319),"")</f>
        <v/>
      </c>
      <c r="U319" s="32" t="s">
        <v>15</v>
      </c>
      <c r="V319" s="41"/>
      <c r="W319" s="41"/>
      <c r="X319" s="42" t="s">
        <v>15</v>
      </c>
      <c r="Y319" s="43" t="str">
        <f aca="false">IF(TYPE(U319)=2,"",SUM(V319,-U319)+SUM(X319,-W319))</f>
        <v/>
      </c>
      <c r="Z319" s="44" t="str">
        <f aca="false">IF(WEEKDAY($B319,11)=7,SUM(Y313:Y319),"")</f>
        <v/>
      </c>
      <c r="AA319" s="45" t="s">
        <v>16</v>
      </c>
      <c r="AB319" s="46"/>
      <c r="AC319" s="46"/>
      <c r="AD319" s="47" t="s">
        <v>16</v>
      </c>
      <c r="AE319" s="43" t="str">
        <f aca="false">IF(TYPE(AA319)=2,"",SUM(AB319,-AA319)+SUM(AD319,-AC319))</f>
        <v/>
      </c>
      <c r="AF319" s="44" t="str">
        <f aca="false">IF(WEEKDAY($B319,11)=7,SUM(AE313:AE319),"")</f>
        <v/>
      </c>
      <c r="AH319" s="28" t="n">
        <f aca="false">COUNTIF(C319:AD319,"21,75")</f>
        <v>2</v>
      </c>
    </row>
    <row r="320" customFormat="false" ht="13.8" hidden="false" customHeight="false" outlineLevel="0" collapsed="false">
      <c r="A320" s="30"/>
      <c r="B320" s="93" t="n">
        <v>44147</v>
      </c>
      <c r="C320" s="32" t="s">
        <v>16</v>
      </c>
      <c r="D320" s="41"/>
      <c r="E320" s="41"/>
      <c r="F320" s="42" t="s">
        <v>16</v>
      </c>
      <c r="G320" s="35" t="str">
        <f aca="false">IF(TYPE(C320)=2,"",SUM(D320,-C320)+SUM(F320,-E320))</f>
        <v/>
      </c>
      <c r="H320" s="36" t="str">
        <f aca="false">IF(WEEKDAY(B320,11)=7,SUM(G314:G320),"")</f>
        <v/>
      </c>
      <c r="I320" s="49" t="n">
        <v>21.75</v>
      </c>
      <c r="J320" s="83" t="n">
        <v>24</v>
      </c>
      <c r="K320" s="83" t="n">
        <v>0</v>
      </c>
      <c r="L320" s="39" t="n">
        <v>7.25</v>
      </c>
      <c r="M320" s="35" t="n">
        <f aca="false">IF(TYPE(I320)=2,"",SUM(J320,-I320)+SUM(L320,-K320))</f>
        <v>9.5</v>
      </c>
      <c r="N320" s="36" t="str">
        <f aca="false">IF(WEEKDAY(B320,11)=7,SUM(M314:M320),"")</f>
        <v/>
      </c>
      <c r="O320" s="32" t="s">
        <v>15</v>
      </c>
      <c r="P320" s="41"/>
      <c r="Q320" s="41"/>
      <c r="R320" s="42" t="s">
        <v>15</v>
      </c>
      <c r="S320" s="43" t="str">
        <f aca="false">IF(TYPE(O320)=2,"",SUM(P320,-O320)+SUM(R320,-Q320))</f>
        <v/>
      </c>
      <c r="T320" s="44" t="str">
        <f aca="false">IF(WEEKDAY($B320,11)=7,SUM(S314:S320),"")</f>
        <v/>
      </c>
      <c r="U320" s="32" t="s">
        <v>15</v>
      </c>
      <c r="V320" s="41"/>
      <c r="W320" s="41"/>
      <c r="X320" s="42" t="s">
        <v>15</v>
      </c>
      <c r="Y320" s="43" t="str">
        <f aca="false">IF(TYPE(U320)=2,"",SUM(V320,-U320)+SUM(X320,-W320))</f>
        <v/>
      </c>
      <c r="Z320" s="44" t="str">
        <f aca="false">IF(WEEKDAY($B320,11)=7,SUM(Y314:Y320),"")</f>
        <v/>
      </c>
      <c r="AA320" s="45" t="n">
        <v>21.75</v>
      </c>
      <c r="AB320" s="46" t="n">
        <v>24</v>
      </c>
      <c r="AC320" s="46" t="n">
        <v>0</v>
      </c>
      <c r="AD320" s="47" t="n">
        <v>7.25</v>
      </c>
      <c r="AE320" s="43" t="n">
        <f aca="false">IF(TYPE(AA320)=2,"",SUM(AB320,-AA320)+SUM(AD320,-AC320))</f>
        <v>9.5</v>
      </c>
      <c r="AF320" s="44" t="str">
        <f aca="false">IF(WEEKDAY($B320,11)=7,SUM(AE314:AE320),"")</f>
        <v/>
      </c>
      <c r="AH320" s="28" t="n">
        <f aca="false">COUNTIF(C320:AD320,"21,75")</f>
        <v>2</v>
      </c>
    </row>
    <row r="321" customFormat="false" ht="13.8" hidden="false" customHeight="false" outlineLevel="0" collapsed="false">
      <c r="A321" s="30"/>
      <c r="B321" s="93" t="n">
        <v>44148</v>
      </c>
      <c r="C321" s="49" t="n">
        <v>21.75</v>
      </c>
      <c r="D321" s="83" t="n">
        <v>24</v>
      </c>
      <c r="E321" s="83" t="n">
        <v>0</v>
      </c>
      <c r="F321" s="39" t="n">
        <v>7.25</v>
      </c>
      <c r="G321" s="35" t="n">
        <f aca="false">IF(TYPE(C321)=2,"",SUM(D321,-C321)+SUM(F321,-E321))</f>
        <v>9.5</v>
      </c>
      <c r="H321" s="36" t="str">
        <f aca="false">IF(WEEKDAY(B321,11)=7,SUM(G315:G321),"")</f>
        <v/>
      </c>
      <c r="I321" s="32" t="s">
        <v>19</v>
      </c>
      <c r="J321" s="41"/>
      <c r="K321" s="41"/>
      <c r="L321" s="42" t="s">
        <v>19</v>
      </c>
      <c r="M321" s="35" t="str">
        <f aca="false">IF(TYPE(I321)=2,"",SUM(J321,-I321)+SUM(L321,-K321))</f>
        <v/>
      </c>
      <c r="N321" s="36" t="str">
        <f aca="false">IF(WEEKDAY(B321,11)=7,SUM(M315:M321),"")</f>
        <v/>
      </c>
      <c r="O321" s="45" t="s">
        <v>15</v>
      </c>
      <c r="P321" s="46"/>
      <c r="Q321" s="46"/>
      <c r="R321" s="47" t="s">
        <v>15</v>
      </c>
      <c r="S321" s="43" t="str">
        <f aca="false">IF(TYPE(O321)=2,"",SUM(P321,-O321)+SUM(R321,-Q321))</f>
        <v/>
      </c>
      <c r="T321" s="44" t="str">
        <f aca="false">IF(WEEKDAY($B321,11)=7,SUM(S315:S321),"")</f>
        <v/>
      </c>
      <c r="U321" s="32" t="s">
        <v>15</v>
      </c>
      <c r="V321" s="41"/>
      <c r="W321" s="41"/>
      <c r="X321" s="42" t="s">
        <v>15</v>
      </c>
      <c r="Y321" s="43" t="str">
        <f aca="false">IF(TYPE(U321)=2,"",SUM(V321,-U321)+SUM(X321,-W321))</f>
        <v/>
      </c>
      <c r="Z321" s="44" t="str">
        <f aca="false">IF(WEEKDAY($B321,11)=7,SUM(Y315:Y321),"")</f>
        <v/>
      </c>
      <c r="AA321" s="32" t="n">
        <v>21.75</v>
      </c>
      <c r="AB321" s="41" t="n">
        <v>24</v>
      </c>
      <c r="AC321" s="41" t="n">
        <v>0</v>
      </c>
      <c r="AD321" s="42" t="n">
        <v>7.25</v>
      </c>
      <c r="AE321" s="43" t="n">
        <f aca="false">IF(TYPE(AA321)=2,"",SUM(AB321,-AA321)+SUM(AD321,-AC321))</f>
        <v>9.5</v>
      </c>
      <c r="AF321" s="44" t="str">
        <f aca="false">IF(WEEKDAY($B321,11)=7,SUM(AE315:AE321),"")</f>
        <v/>
      </c>
      <c r="AH321" s="28" t="n">
        <f aca="false">COUNTIF(C321:AD321,"21,75")</f>
        <v>2</v>
      </c>
    </row>
    <row r="322" customFormat="false" ht="13.8" hidden="false" customHeight="false" outlineLevel="0" collapsed="false">
      <c r="A322" s="30"/>
      <c r="B322" s="93" t="n">
        <v>44149</v>
      </c>
      <c r="C322" s="49" t="n">
        <v>21.75</v>
      </c>
      <c r="D322" s="83" t="n">
        <v>24</v>
      </c>
      <c r="E322" s="83" t="n">
        <v>0</v>
      </c>
      <c r="F322" s="39" t="n">
        <v>7.25</v>
      </c>
      <c r="G322" s="35" t="n">
        <f aca="false">IF(TYPE(C322)=2,"",SUM(D322,-C322)+SUM(F322,-E322))</f>
        <v>9.5</v>
      </c>
      <c r="H322" s="36" t="str">
        <f aca="false">IF(WEEKDAY(B322,11)=7,SUM(G316:G322),"")</f>
        <v/>
      </c>
      <c r="I322" s="32" t="s">
        <v>14</v>
      </c>
      <c r="J322" s="41"/>
      <c r="K322" s="41"/>
      <c r="L322" s="42" t="s">
        <v>14</v>
      </c>
      <c r="M322" s="35" t="str">
        <f aca="false">IF(TYPE(I322)=2,"",SUM(J322,-I322)+SUM(L322,-K322))</f>
        <v/>
      </c>
      <c r="N322" s="36" t="str">
        <f aca="false">IF(WEEKDAY(B322,11)=7,SUM(M316:M322),"")</f>
        <v/>
      </c>
      <c r="O322" s="45" t="s">
        <v>14</v>
      </c>
      <c r="P322" s="46"/>
      <c r="Q322" s="46"/>
      <c r="R322" s="47" t="s">
        <v>14</v>
      </c>
      <c r="S322" s="43" t="str">
        <f aca="false">IF(TYPE(O322)=2,"",SUM(P322,-O322)+SUM(R322,-Q322))</f>
        <v/>
      </c>
      <c r="T322" s="44" t="str">
        <f aca="false">IF(WEEKDAY($B322,11)=7,SUM(S316:S322),"")</f>
        <v/>
      </c>
      <c r="U322" s="32" t="s">
        <v>14</v>
      </c>
      <c r="V322" s="41"/>
      <c r="W322" s="41"/>
      <c r="X322" s="42" t="s">
        <v>14</v>
      </c>
      <c r="Y322" s="43" t="str">
        <f aca="false">IF(TYPE(U322)=2,"",SUM(V322,-U322)+SUM(X322,-W322))</f>
        <v/>
      </c>
      <c r="Z322" s="44" t="str">
        <f aca="false">IF(WEEKDAY($B322,11)=7,SUM(Y316:Y322),"")</f>
        <v/>
      </c>
      <c r="AA322" s="32" t="n">
        <v>21.75</v>
      </c>
      <c r="AB322" s="41" t="n">
        <v>24</v>
      </c>
      <c r="AC322" s="41" t="n">
        <v>0</v>
      </c>
      <c r="AD322" s="42" t="n">
        <v>7.25</v>
      </c>
      <c r="AE322" s="43" t="n">
        <f aca="false">IF(TYPE(AA322)=2,"",SUM(AB322,-AA322)+SUM(AD322,-AC322))</f>
        <v>9.5</v>
      </c>
      <c r="AF322" s="44" t="str">
        <f aca="false">IF(WEEKDAY($B322,11)=7,SUM(AE316:AE322),"")</f>
        <v/>
      </c>
      <c r="AH322" s="28" t="n">
        <f aca="false">COUNTIF(C322:AD322,"21,75")</f>
        <v>2</v>
      </c>
    </row>
    <row r="323" customFormat="false" ht="13.8" hidden="false" customHeight="false" outlineLevel="0" collapsed="false">
      <c r="A323" s="30"/>
      <c r="B323" s="88" t="n">
        <v>44150</v>
      </c>
      <c r="C323" s="55" t="n">
        <v>21.75</v>
      </c>
      <c r="D323" s="86" t="n">
        <v>24</v>
      </c>
      <c r="E323" s="86" t="n">
        <v>0</v>
      </c>
      <c r="F323" s="81" t="n">
        <v>7.25</v>
      </c>
      <c r="G323" s="58" t="n">
        <f aca="false">IF(TYPE(C323)=2,"",SUM(D323,-C323)+SUM(F323,-E323))</f>
        <v>9.5</v>
      </c>
      <c r="H323" s="59" t="n">
        <f aca="false">IF(WEEKDAY(B323,11)=7,SUM(G317:G323),"")</f>
        <v>28.5</v>
      </c>
      <c r="I323" s="66" t="s">
        <v>16</v>
      </c>
      <c r="J323" s="63"/>
      <c r="K323" s="63"/>
      <c r="L323" s="62" t="s">
        <v>16</v>
      </c>
      <c r="M323" s="58" t="str">
        <f aca="false">IF(TYPE(I323)=2,"",SUM(J323,-I323)+SUM(L323,-K323))</f>
        <v/>
      </c>
      <c r="N323" s="59" t="n">
        <f aca="false">IF(WEEKDAY(B323,11)=7,SUM(M317:M323),"")</f>
        <v>38</v>
      </c>
      <c r="O323" s="67" t="s">
        <v>16</v>
      </c>
      <c r="P323" s="68"/>
      <c r="Q323" s="68"/>
      <c r="R323" s="69" t="s">
        <v>16</v>
      </c>
      <c r="S323" s="64" t="str">
        <f aca="false">IF(TYPE(O323)=2,"",SUM(P323,-O323)+SUM(R323,-Q323))</f>
        <v/>
      </c>
      <c r="T323" s="65" t="n">
        <f aca="false">IF(WEEKDAY($B323,11)=7,SUM(S317:S323),"")</f>
        <v>19</v>
      </c>
      <c r="U323" s="66" t="s">
        <v>16</v>
      </c>
      <c r="V323" s="63"/>
      <c r="W323" s="63"/>
      <c r="X323" s="62" t="s">
        <v>16</v>
      </c>
      <c r="Y323" s="64" t="str">
        <f aca="false">IF(TYPE(U323)=2,"",SUM(V323,-U323)+SUM(X323,-W323))</f>
        <v/>
      </c>
      <c r="Z323" s="65" t="n">
        <f aca="false">IF(WEEKDAY($B323,11)=7,SUM(Y317:Y323),"")</f>
        <v>9.5</v>
      </c>
      <c r="AA323" s="66" t="n">
        <v>21.75</v>
      </c>
      <c r="AB323" s="63" t="n">
        <v>24</v>
      </c>
      <c r="AC323" s="63" t="n">
        <v>0</v>
      </c>
      <c r="AD323" s="62" t="n">
        <v>7.25</v>
      </c>
      <c r="AE323" s="64" t="n">
        <f aca="false">IF(TYPE(AA323)=2,"",SUM(AB323,-AA323)+SUM(AD323,-AC323))</f>
        <v>9.5</v>
      </c>
      <c r="AF323" s="65" t="n">
        <f aca="false">IF(WEEKDAY($B323,11)=7,SUM(AE317:AE323),"")</f>
        <v>38</v>
      </c>
      <c r="AH323" s="28" t="n">
        <f aca="false">COUNTIF(C323:AD323,"21,75")</f>
        <v>2</v>
      </c>
    </row>
    <row r="324" customFormat="false" ht="13.8" hidden="false" customHeight="false" outlineLevel="0" collapsed="false">
      <c r="A324" s="30"/>
      <c r="B324" s="92" t="n">
        <v>44151</v>
      </c>
      <c r="C324" s="70" t="n">
        <v>21.75</v>
      </c>
      <c r="D324" s="82" t="n">
        <v>24</v>
      </c>
      <c r="E324" s="82" t="n">
        <v>0</v>
      </c>
      <c r="F324" s="20" t="n">
        <v>7.25</v>
      </c>
      <c r="G324" s="16" t="n">
        <f aca="false">IF(TYPE(C324)=2,"",SUM(D324,-C324)+SUM(F324,-E324))</f>
        <v>9.5</v>
      </c>
      <c r="H324" s="17" t="str">
        <f aca="false">IF(WEEKDAY(B324,11)=7,SUM(G318:G324),"")</f>
        <v/>
      </c>
      <c r="I324" s="13" t="s">
        <v>15</v>
      </c>
      <c r="J324" s="26"/>
      <c r="K324" s="26"/>
      <c r="L324" s="27" t="s">
        <v>15</v>
      </c>
      <c r="M324" s="16" t="str">
        <f aca="false">IF(TYPE(I324)=2,"",SUM(J324,-I324)+SUM(L324,-K324))</f>
        <v/>
      </c>
      <c r="N324" s="17" t="str">
        <f aca="false">IF(WEEKDAY(B324,11)=7,SUM(M318:M324),"")</f>
        <v/>
      </c>
      <c r="O324" s="73" t="s">
        <v>15</v>
      </c>
      <c r="P324" s="22"/>
      <c r="Q324" s="22"/>
      <c r="R324" s="23" t="s">
        <v>15</v>
      </c>
      <c r="S324" s="24" t="str">
        <f aca="false">IF(TYPE(O324)=2,"",SUM(P324,-O324)+SUM(R324,-Q324))</f>
        <v/>
      </c>
      <c r="T324" s="25" t="str">
        <f aca="false">IF(WEEKDAY($B324,11)=7,SUM(S318:S324),"")</f>
        <v/>
      </c>
      <c r="U324" s="13" t="n">
        <v>21.75</v>
      </c>
      <c r="V324" s="26" t="n">
        <v>24</v>
      </c>
      <c r="W324" s="26" t="n">
        <v>0</v>
      </c>
      <c r="X324" s="27" t="n">
        <v>7.25</v>
      </c>
      <c r="Y324" s="24" t="n">
        <f aca="false">IF(TYPE(U324)=2,"",SUM(V324,-U324)+SUM(X324,-W324))</f>
        <v>9.5</v>
      </c>
      <c r="Z324" s="25" t="str">
        <f aca="false">IF(WEEKDAY($B324,11)=7,SUM(Y318:Y324),"")</f>
        <v/>
      </c>
      <c r="AA324" s="13" t="s">
        <v>15</v>
      </c>
      <c r="AB324" s="26"/>
      <c r="AC324" s="26"/>
      <c r="AD324" s="27" t="s">
        <v>15</v>
      </c>
      <c r="AE324" s="24" t="str">
        <f aca="false">IF(TYPE(AA324)=2,"",SUM(AB324,-AA324)+SUM(AD324,-AC324))</f>
        <v/>
      </c>
      <c r="AF324" s="25" t="str">
        <f aca="false">IF(WEEKDAY($B324,11)=7,SUM(AE318:AE324),"")</f>
        <v/>
      </c>
      <c r="AH324" s="28" t="n">
        <f aca="false">COUNTIF(C324:AD324,"21,75")</f>
        <v>2</v>
      </c>
    </row>
    <row r="325" customFormat="false" ht="13.8" hidden="false" customHeight="false" outlineLevel="0" collapsed="false">
      <c r="A325" s="30"/>
      <c r="B325" s="93" t="n">
        <v>44152</v>
      </c>
      <c r="C325" s="49" t="s">
        <v>15</v>
      </c>
      <c r="D325" s="83"/>
      <c r="E325" s="83"/>
      <c r="F325" s="39" t="s">
        <v>15</v>
      </c>
      <c r="G325" s="35" t="str">
        <f aca="false">IF(TYPE(C325)=2,"",SUM(D325,-C325)+SUM(F325,-E325))</f>
        <v/>
      </c>
      <c r="H325" s="36" t="str">
        <f aca="false">IF(WEEKDAY(B325,11)=7,SUM(G319:G325),"")</f>
        <v/>
      </c>
      <c r="I325" s="32" t="s">
        <v>15</v>
      </c>
      <c r="J325" s="41"/>
      <c r="K325" s="41"/>
      <c r="L325" s="42" t="s">
        <v>15</v>
      </c>
      <c r="M325" s="35" t="str">
        <f aca="false">IF(TYPE(I325)=2,"",SUM(J325,-I325)+SUM(L325,-K325))</f>
        <v/>
      </c>
      <c r="N325" s="36" t="str">
        <f aca="false">IF(WEEKDAY(B325,11)=7,SUM(M319:M325),"")</f>
        <v/>
      </c>
      <c r="O325" s="32" t="n">
        <v>21.75</v>
      </c>
      <c r="P325" s="41" t="n">
        <v>24</v>
      </c>
      <c r="Q325" s="41" t="n">
        <v>0</v>
      </c>
      <c r="R325" s="42" t="n">
        <v>7.25</v>
      </c>
      <c r="S325" s="43" t="n">
        <f aca="false">IF(TYPE(O325)=2,"",SUM(P325,-O325)+SUM(R325,-Q325))</f>
        <v>9.5</v>
      </c>
      <c r="T325" s="44" t="str">
        <f aca="false">IF(WEEKDAY($B325,11)=7,SUM(S319:S325),"")</f>
        <v/>
      </c>
      <c r="U325" s="32" t="n">
        <v>21.75</v>
      </c>
      <c r="V325" s="41" t="n">
        <v>24</v>
      </c>
      <c r="W325" s="41" t="n">
        <v>0</v>
      </c>
      <c r="X325" s="42" t="n">
        <v>7.25</v>
      </c>
      <c r="Y325" s="43" t="n">
        <f aca="false">IF(TYPE(U325)=2,"",SUM(V325,-U325)+SUM(X325,-W325))</f>
        <v>9.5</v>
      </c>
      <c r="Z325" s="44" t="str">
        <f aca="false">IF(WEEKDAY($B325,11)=7,SUM(Y319:Y325),"")</f>
        <v/>
      </c>
      <c r="AA325" s="45" t="s">
        <v>15</v>
      </c>
      <c r="AB325" s="46"/>
      <c r="AC325" s="46"/>
      <c r="AD325" s="47" t="s">
        <v>15</v>
      </c>
      <c r="AE325" s="43" t="str">
        <f aca="false">IF(TYPE(AA325)=2,"",SUM(AB325,-AA325)+SUM(AD325,-AC325))</f>
        <v/>
      </c>
      <c r="AF325" s="44" t="str">
        <f aca="false">IF(WEEKDAY($B325,11)=7,SUM(AE319:AE325),"")</f>
        <v/>
      </c>
      <c r="AH325" s="28" t="n">
        <f aca="false">COUNTIF(C325:AD325,"21,75")</f>
        <v>2</v>
      </c>
    </row>
    <row r="326" customFormat="false" ht="13.8" hidden="false" customHeight="false" outlineLevel="0" collapsed="false">
      <c r="A326" s="30"/>
      <c r="B326" s="93" t="n">
        <v>44153</v>
      </c>
      <c r="C326" s="32" t="s">
        <v>15</v>
      </c>
      <c r="D326" s="41"/>
      <c r="E326" s="41"/>
      <c r="F326" s="42" t="s">
        <v>15</v>
      </c>
      <c r="G326" s="35" t="str">
        <f aca="false">IF(TYPE(C326)=2,"",SUM(D326,-C326)+SUM(F326,-E326))</f>
        <v/>
      </c>
      <c r="H326" s="36" t="str">
        <f aca="false">IF(WEEKDAY(B326,11)=7,SUM(G320:G326),"")</f>
        <v/>
      </c>
      <c r="I326" s="49" t="s">
        <v>14</v>
      </c>
      <c r="J326" s="83"/>
      <c r="K326" s="83"/>
      <c r="L326" s="39" t="s">
        <v>14</v>
      </c>
      <c r="M326" s="35" t="str">
        <f aca="false">IF(TYPE(I326)=2,"",SUM(J326,-I326)+SUM(L326,-K326))</f>
        <v/>
      </c>
      <c r="N326" s="36" t="str">
        <f aca="false">IF(WEEKDAY(B326,11)=7,SUM(M320:M326),"")</f>
        <v/>
      </c>
      <c r="O326" s="32" t="n">
        <v>21.75</v>
      </c>
      <c r="P326" s="41" t="n">
        <v>24</v>
      </c>
      <c r="Q326" s="41" t="n">
        <v>0</v>
      </c>
      <c r="R326" s="42" t="n">
        <v>7.25</v>
      </c>
      <c r="S326" s="43" t="n">
        <f aca="false">IF(TYPE(O326)=2,"",SUM(P326,-O326)+SUM(R326,-Q326))</f>
        <v>9.5</v>
      </c>
      <c r="T326" s="44" t="str">
        <f aca="false">IF(WEEKDAY($B326,11)=7,SUM(S320:S326),"")</f>
        <v/>
      </c>
      <c r="U326" s="32" t="s">
        <v>14</v>
      </c>
      <c r="V326" s="41"/>
      <c r="W326" s="41"/>
      <c r="X326" s="42" t="s">
        <v>14</v>
      </c>
      <c r="Y326" s="43" t="str">
        <f aca="false">IF(TYPE(U326)=2,"",SUM(V326,-U326)+SUM(X326,-W326))</f>
        <v/>
      </c>
      <c r="Z326" s="44" t="str">
        <f aca="false">IF(WEEKDAY($B326,11)=7,SUM(Y320:Y326),"")</f>
        <v/>
      </c>
      <c r="AA326" s="45" t="n">
        <v>21.75</v>
      </c>
      <c r="AB326" s="46" t="n">
        <v>24</v>
      </c>
      <c r="AC326" s="46" t="n">
        <v>0</v>
      </c>
      <c r="AD326" s="47" t="n">
        <v>7.25</v>
      </c>
      <c r="AE326" s="43" t="n">
        <f aca="false">IF(TYPE(AA326)=2,"",SUM(AB326,-AA326)+SUM(AD326,-AC326))</f>
        <v>9.5</v>
      </c>
      <c r="AF326" s="44" t="str">
        <f aca="false">IF(WEEKDAY($B326,11)=7,SUM(AE320:AE326),"")</f>
        <v/>
      </c>
      <c r="AH326" s="28" t="n">
        <f aca="false">COUNTIF(C326:AD326,"21,75")</f>
        <v>2</v>
      </c>
    </row>
    <row r="327" customFormat="false" ht="13.8" hidden="false" customHeight="false" outlineLevel="0" collapsed="false">
      <c r="A327" s="30"/>
      <c r="B327" s="93" t="n">
        <v>44154</v>
      </c>
      <c r="C327" s="32" t="s">
        <v>15</v>
      </c>
      <c r="D327" s="41"/>
      <c r="E327" s="41"/>
      <c r="F327" s="42" t="s">
        <v>15</v>
      </c>
      <c r="G327" s="35" t="str">
        <f aca="false">IF(TYPE(C327)=2,"",SUM(D327,-C327)+SUM(F327,-E327))</f>
        <v/>
      </c>
      <c r="H327" s="36" t="str">
        <f aca="false">IF(WEEKDAY(B327,11)=7,SUM(G321:G327),"")</f>
        <v/>
      </c>
      <c r="I327" s="49" t="s">
        <v>16</v>
      </c>
      <c r="J327" s="83"/>
      <c r="K327" s="83"/>
      <c r="L327" s="39" t="s">
        <v>16</v>
      </c>
      <c r="M327" s="35" t="str">
        <f aca="false">IF(TYPE(I327)=2,"",SUM(J327,-I327)+SUM(L327,-K327))</f>
        <v/>
      </c>
      <c r="N327" s="36" t="str">
        <f aca="false">IF(WEEKDAY(B327,11)=7,SUM(M321:M327),"")</f>
        <v/>
      </c>
      <c r="O327" s="32" t="n">
        <v>21.75</v>
      </c>
      <c r="P327" s="41" t="n">
        <v>24</v>
      </c>
      <c r="Q327" s="41" t="n">
        <v>0</v>
      </c>
      <c r="R327" s="42" t="n">
        <v>7.25</v>
      </c>
      <c r="S327" s="43" t="n">
        <f aca="false">IF(TYPE(O327)=2,"",SUM(P327,-O327)+SUM(R327,-Q327))</f>
        <v>9.5</v>
      </c>
      <c r="T327" s="44" t="str">
        <f aca="false">IF(WEEKDAY($B327,11)=7,SUM(S321:S327),"")</f>
        <v/>
      </c>
      <c r="U327" s="32" t="s">
        <v>16</v>
      </c>
      <c r="V327" s="41"/>
      <c r="W327" s="41"/>
      <c r="X327" s="42" t="s">
        <v>16</v>
      </c>
      <c r="Y327" s="43" t="str">
        <f aca="false">IF(TYPE(U327)=2,"",SUM(V327,-U327)+SUM(X327,-W327))</f>
        <v/>
      </c>
      <c r="Z327" s="44" t="str">
        <f aca="false">IF(WEEKDAY($B327,11)=7,SUM(Y321:Y327),"")</f>
        <v/>
      </c>
      <c r="AA327" s="45" t="n">
        <v>21.75</v>
      </c>
      <c r="AB327" s="46" t="n">
        <v>24</v>
      </c>
      <c r="AC327" s="46" t="n">
        <v>0</v>
      </c>
      <c r="AD327" s="47" t="n">
        <v>7.25</v>
      </c>
      <c r="AE327" s="43" t="n">
        <f aca="false">IF(TYPE(AA327)=2,"",SUM(AB327,-AA327)+SUM(AD327,-AC327))</f>
        <v>9.5</v>
      </c>
      <c r="AF327" s="44" t="str">
        <f aca="false">IF(WEEKDAY($B327,11)=7,SUM(AE321:AE327),"")</f>
        <v/>
      </c>
      <c r="AH327" s="28" t="n">
        <f aca="false">COUNTIF(C327:AD327,"21,75")</f>
        <v>2</v>
      </c>
    </row>
    <row r="328" customFormat="false" ht="13.8" hidden="false" customHeight="false" outlineLevel="0" collapsed="false">
      <c r="A328" s="30"/>
      <c r="B328" s="93" t="n">
        <v>44155</v>
      </c>
      <c r="C328" s="49" t="s">
        <v>19</v>
      </c>
      <c r="D328" s="83"/>
      <c r="E328" s="83"/>
      <c r="F328" s="39" t="s">
        <v>19</v>
      </c>
      <c r="G328" s="35" t="str">
        <f aca="false">IF(TYPE(C328)=2,"",SUM(D328,-C328)+SUM(F328,-E328))</f>
        <v/>
      </c>
      <c r="H328" s="36" t="str">
        <f aca="false">IF(WEEKDAY(B328,11)=7,SUM(G322:G328),"")</f>
        <v/>
      </c>
      <c r="I328" s="32" t="n">
        <v>21.75</v>
      </c>
      <c r="J328" s="41" t="n">
        <v>24</v>
      </c>
      <c r="K328" s="41" t="n">
        <v>0</v>
      </c>
      <c r="L328" s="42" t="n">
        <v>7.25</v>
      </c>
      <c r="M328" s="35" t="n">
        <f aca="false">IF(TYPE(I328)=2,"",SUM(J328,-I328)+SUM(L328,-K328))</f>
        <v>9.5</v>
      </c>
      <c r="N328" s="36" t="str">
        <f aca="false">IF(WEEKDAY(B328,11)=7,SUM(M322:M328),"")</f>
        <v/>
      </c>
      <c r="O328" s="45" t="s">
        <v>15</v>
      </c>
      <c r="P328" s="46"/>
      <c r="Q328" s="46"/>
      <c r="R328" s="47" t="s">
        <v>15</v>
      </c>
      <c r="S328" s="43" t="str">
        <f aca="false">IF(TYPE(O328)=2,"",SUM(P328,-O328)+SUM(R328,-Q328))</f>
        <v/>
      </c>
      <c r="T328" s="44" t="str">
        <f aca="false">IF(WEEKDAY($B328,11)=7,SUM(S322:S328),"")</f>
        <v/>
      </c>
      <c r="U328" s="32" t="n">
        <v>21.75</v>
      </c>
      <c r="V328" s="41" t="n">
        <v>24</v>
      </c>
      <c r="W328" s="41" t="n">
        <v>0</v>
      </c>
      <c r="X328" s="42" t="n">
        <v>7.25</v>
      </c>
      <c r="Y328" s="43" t="n">
        <f aca="false">IF(TYPE(U328)=2,"",SUM(V328,-U328)+SUM(X328,-W328))</f>
        <v>9.5</v>
      </c>
      <c r="Z328" s="44" t="str">
        <f aca="false">IF(WEEKDAY($B328,11)=7,SUM(Y322:Y328),"")</f>
        <v/>
      </c>
      <c r="AA328" s="32" t="s">
        <v>15</v>
      </c>
      <c r="AB328" s="41"/>
      <c r="AC328" s="41"/>
      <c r="AD328" s="42" t="s">
        <v>15</v>
      </c>
      <c r="AE328" s="43" t="str">
        <f aca="false">IF(TYPE(AA328)=2,"",SUM(AB328,-AA328)+SUM(AD328,-AC328))</f>
        <v/>
      </c>
      <c r="AF328" s="44" t="str">
        <f aca="false">IF(WEEKDAY($B328,11)=7,SUM(AE322:AE328),"")</f>
        <v/>
      </c>
      <c r="AH328" s="28" t="n">
        <f aca="false">COUNTIF(C328:AD328,"21,75")</f>
        <v>2</v>
      </c>
    </row>
    <row r="329" customFormat="false" ht="13.8" hidden="false" customHeight="false" outlineLevel="0" collapsed="false">
      <c r="A329" s="30"/>
      <c r="B329" s="93" t="n">
        <v>44156</v>
      </c>
      <c r="C329" s="49" t="s">
        <v>14</v>
      </c>
      <c r="D329" s="83"/>
      <c r="E329" s="83"/>
      <c r="F329" s="39" t="s">
        <v>14</v>
      </c>
      <c r="G329" s="35" t="str">
        <f aca="false">IF(TYPE(C329)=2,"",SUM(D329,-C329)+SUM(F329,-E329))</f>
        <v/>
      </c>
      <c r="H329" s="36" t="str">
        <f aca="false">IF(WEEKDAY(B329,11)=7,SUM(G323:G329),"")</f>
        <v/>
      </c>
      <c r="I329" s="32" t="n">
        <v>21.75</v>
      </c>
      <c r="J329" s="41" t="n">
        <v>24</v>
      </c>
      <c r="K329" s="41" t="n">
        <v>0</v>
      </c>
      <c r="L329" s="42" t="n">
        <v>7.25</v>
      </c>
      <c r="M329" s="35" t="n">
        <f aca="false">IF(TYPE(I329)=2,"",SUM(J329,-I329)+SUM(L329,-K329))</f>
        <v>9.5</v>
      </c>
      <c r="N329" s="36" t="str">
        <f aca="false">IF(WEEKDAY(B329,11)=7,SUM(M323:M329),"")</f>
        <v/>
      </c>
      <c r="O329" s="45" t="s">
        <v>14</v>
      </c>
      <c r="P329" s="46"/>
      <c r="Q329" s="46"/>
      <c r="R329" s="47" t="s">
        <v>14</v>
      </c>
      <c r="S329" s="43" t="str">
        <f aca="false">IF(TYPE(O329)=2,"",SUM(P329,-O329)+SUM(R329,-Q329))</f>
        <v/>
      </c>
      <c r="T329" s="44" t="str">
        <f aca="false">IF(WEEKDAY($B329,11)=7,SUM(S323:S329),"")</f>
        <v/>
      </c>
      <c r="U329" s="32" t="n">
        <v>21.75</v>
      </c>
      <c r="V329" s="41" t="n">
        <v>24</v>
      </c>
      <c r="W329" s="41" t="n">
        <v>0</v>
      </c>
      <c r="X329" s="42" t="n">
        <v>7.25</v>
      </c>
      <c r="Y329" s="43" t="n">
        <f aca="false">IF(TYPE(U329)=2,"",SUM(V329,-U329)+SUM(X329,-W329))</f>
        <v>9.5</v>
      </c>
      <c r="Z329" s="44" t="str">
        <f aca="false">IF(WEEKDAY($B329,11)=7,SUM(Y323:Y329),"")</f>
        <v/>
      </c>
      <c r="AA329" s="32" t="s">
        <v>14</v>
      </c>
      <c r="AB329" s="41"/>
      <c r="AC329" s="41"/>
      <c r="AD329" s="42" t="s">
        <v>14</v>
      </c>
      <c r="AE329" s="43" t="str">
        <f aca="false">IF(TYPE(AA329)=2,"",SUM(AB329,-AA329)+SUM(AD329,-AC329))</f>
        <v/>
      </c>
      <c r="AF329" s="44" t="str">
        <f aca="false">IF(WEEKDAY($B329,11)=7,SUM(AE323:AE329),"")</f>
        <v/>
      </c>
      <c r="AH329" s="28" t="n">
        <f aca="false">COUNTIF(C329:AD329,"21,75")</f>
        <v>2</v>
      </c>
    </row>
    <row r="330" customFormat="false" ht="13.8" hidden="false" customHeight="false" outlineLevel="0" collapsed="false">
      <c r="A330" s="30"/>
      <c r="B330" s="88" t="n">
        <v>44157</v>
      </c>
      <c r="C330" s="55" t="s">
        <v>16</v>
      </c>
      <c r="D330" s="86"/>
      <c r="E330" s="86"/>
      <c r="F330" s="81" t="s">
        <v>16</v>
      </c>
      <c r="G330" s="58" t="str">
        <f aca="false">IF(TYPE(C330)=2,"",SUM(D330,-C330)+SUM(F330,-E330))</f>
        <v/>
      </c>
      <c r="H330" s="59" t="n">
        <f aca="false">IF(WEEKDAY(B330,11)=7,SUM(G324:G330),"")</f>
        <v>9.5</v>
      </c>
      <c r="I330" s="66" t="n">
        <v>21.75</v>
      </c>
      <c r="J330" s="63" t="n">
        <v>24</v>
      </c>
      <c r="K330" s="63" t="n">
        <v>0</v>
      </c>
      <c r="L330" s="62" t="n">
        <v>7.25</v>
      </c>
      <c r="M330" s="58" t="n">
        <f aca="false">IF(TYPE(I330)=2,"",SUM(J330,-I330)+SUM(L330,-K330))</f>
        <v>9.5</v>
      </c>
      <c r="N330" s="59" t="n">
        <f aca="false">IF(WEEKDAY(B330,11)=7,SUM(M324:M330),"")</f>
        <v>28.5</v>
      </c>
      <c r="O330" s="67" t="s">
        <v>16</v>
      </c>
      <c r="P330" s="68"/>
      <c r="Q330" s="68"/>
      <c r="R330" s="69" t="s">
        <v>16</v>
      </c>
      <c r="S330" s="64" t="str">
        <f aca="false">IF(TYPE(O330)=2,"",SUM(P330,-O330)+SUM(R330,-Q330))</f>
        <v/>
      </c>
      <c r="T330" s="65" t="n">
        <f aca="false">IF(WEEKDAY($B330,11)=7,SUM(S324:S330),"")</f>
        <v>28.5</v>
      </c>
      <c r="U330" s="66" t="n">
        <v>21.75</v>
      </c>
      <c r="V330" s="63" t="n">
        <v>24</v>
      </c>
      <c r="W330" s="63" t="n">
        <v>0</v>
      </c>
      <c r="X330" s="62" t="n">
        <v>7.25</v>
      </c>
      <c r="Y330" s="64" t="n">
        <f aca="false">IF(TYPE(U330)=2,"",SUM(V330,-U330)+SUM(X330,-W330))</f>
        <v>9.5</v>
      </c>
      <c r="Z330" s="65" t="n">
        <f aca="false">IF(WEEKDAY($B330,11)=7,SUM(Y324:Y330),"")</f>
        <v>47.5</v>
      </c>
      <c r="AA330" s="66" t="s">
        <v>16</v>
      </c>
      <c r="AB330" s="63"/>
      <c r="AC330" s="63"/>
      <c r="AD330" s="62" t="s">
        <v>16</v>
      </c>
      <c r="AE330" s="64" t="str">
        <f aca="false">IF(TYPE(AA330)=2,"",SUM(AB330,-AA330)+SUM(AD330,-AC330))</f>
        <v/>
      </c>
      <c r="AF330" s="65" t="n">
        <f aca="false">IF(WEEKDAY($B330,11)=7,SUM(AE324:AE330),"")</f>
        <v>19</v>
      </c>
      <c r="AH330" s="28" t="n">
        <f aca="false">COUNTIF(C330:AD330,"21,75")</f>
        <v>2</v>
      </c>
    </row>
    <row r="331" customFormat="false" ht="13.8" hidden="false" customHeight="false" outlineLevel="0" collapsed="false">
      <c r="A331" s="30"/>
      <c r="B331" s="92" t="n">
        <v>44158</v>
      </c>
      <c r="C331" s="70" t="n">
        <v>21.75</v>
      </c>
      <c r="D331" s="82" t="n">
        <v>24</v>
      </c>
      <c r="E331" s="82" t="n">
        <v>0</v>
      </c>
      <c r="F331" s="20" t="n">
        <v>7.25</v>
      </c>
      <c r="G331" s="16" t="n">
        <f aca="false">IF(TYPE(C331)=2,"",SUM(D331,-C331)+SUM(F331,-E331))</f>
        <v>9.5</v>
      </c>
      <c r="H331" s="17" t="str">
        <f aca="false">IF(WEEKDAY(B331,11)=7,SUM(G325:G331),"")</f>
        <v/>
      </c>
      <c r="I331" s="13" t="s">
        <v>19</v>
      </c>
      <c r="J331" s="26"/>
      <c r="K331" s="26"/>
      <c r="L331" s="27" t="s">
        <v>19</v>
      </c>
      <c r="M331" s="16" t="str">
        <f aca="false">IF(TYPE(I331)=2,"",SUM(J331,-I331)+SUM(L331,-K331))</f>
        <v/>
      </c>
      <c r="N331" s="17" t="str">
        <f aca="false">IF(WEEKDAY(B331,11)=7,SUM(M325:M331),"")</f>
        <v/>
      </c>
      <c r="O331" s="73" t="n">
        <v>21.75</v>
      </c>
      <c r="P331" s="22" t="n">
        <v>24</v>
      </c>
      <c r="Q331" s="22" t="n">
        <v>0</v>
      </c>
      <c r="R331" s="23" t="n">
        <v>7.25</v>
      </c>
      <c r="S331" s="24" t="n">
        <f aca="false">IF(TYPE(O331)=2,"",SUM(P331,-O331)+SUM(R331,-Q331))</f>
        <v>9.5</v>
      </c>
      <c r="T331" s="25" t="str">
        <f aca="false">IF(WEEKDAY($B331,11)=7,SUM(S325:S331),"")</f>
        <v/>
      </c>
      <c r="U331" s="13" t="s">
        <v>19</v>
      </c>
      <c r="V331" s="26"/>
      <c r="W331" s="26"/>
      <c r="X331" s="27" t="s">
        <v>19</v>
      </c>
      <c r="Y331" s="24" t="str">
        <f aca="false">IF(TYPE(U331)=2,"",SUM(V331,-U331)+SUM(X331,-W331))</f>
        <v/>
      </c>
      <c r="Z331" s="25" t="str">
        <f aca="false">IF(WEEKDAY($B331,11)=7,SUM(Y325:Y331),"")</f>
        <v/>
      </c>
      <c r="AA331" s="13" t="s">
        <v>19</v>
      </c>
      <c r="AB331" s="26"/>
      <c r="AC331" s="26"/>
      <c r="AD331" s="27" t="s">
        <v>19</v>
      </c>
      <c r="AE331" s="24" t="str">
        <f aca="false">IF(TYPE(AA331)=2,"",SUM(AB331,-AA331)+SUM(AD331,-AC331))</f>
        <v/>
      </c>
      <c r="AF331" s="25" t="str">
        <f aca="false">IF(WEEKDAY($B331,11)=7,SUM(AE325:AE331),"")</f>
        <v/>
      </c>
      <c r="AH331" s="28" t="n">
        <f aca="false">COUNTIF(C331:AD331,"21,75")</f>
        <v>2</v>
      </c>
    </row>
    <row r="332" customFormat="false" ht="13.8" hidden="false" customHeight="false" outlineLevel="0" collapsed="false">
      <c r="A332" s="30"/>
      <c r="B332" s="93" t="n">
        <v>44159</v>
      </c>
      <c r="C332" s="49" t="n">
        <v>21.75</v>
      </c>
      <c r="D332" s="83" t="n">
        <v>24</v>
      </c>
      <c r="E332" s="83" t="n">
        <v>0</v>
      </c>
      <c r="F332" s="39" t="n">
        <v>7.25</v>
      </c>
      <c r="G332" s="35" t="n">
        <f aca="false">IF(TYPE(C332)=2,"",SUM(D332,-C332)+SUM(F332,-E332))</f>
        <v>9.5</v>
      </c>
      <c r="H332" s="36" t="str">
        <f aca="false">IF(WEEKDAY(B332,11)=7,SUM(G326:G332),"")</f>
        <v/>
      </c>
      <c r="I332" s="32" t="s">
        <v>15</v>
      </c>
      <c r="J332" s="41"/>
      <c r="K332" s="41"/>
      <c r="L332" s="42" t="s">
        <v>15</v>
      </c>
      <c r="M332" s="35" t="str">
        <f aca="false">IF(TYPE(I332)=2,"",SUM(J332,-I332)+SUM(L332,-K332))</f>
        <v/>
      </c>
      <c r="N332" s="36" t="str">
        <f aca="false">IF(WEEKDAY(B332,11)=7,SUM(M326:M332),"")</f>
        <v/>
      </c>
      <c r="O332" s="32" t="s">
        <v>19</v>
      </c>
      <c r="P332" s="41"/>
      <c r="Q332" s="41"/>
      <c r="R332" s="42" t="s">
        <v>19</v>
      </c>
      <c r="S332" s="43" t="str">
        <f aca="false">IF(TYPE(O332)=2,"",SUM(P332,-O332)+SUM(R332,-Q332))</f>
        <v/>
      </c>
      <c r="T332" s="44" t="str">
        <f aca="false">IF(WEEKDAY($B332,11)=7,SUM(S326:S332),"")</f>
        <v/>
      </c>
      <c r="U332" s="32" t="s">
        <v>15</v>
      </c>
      <c r="V332" s="41"/>
      <c r="W332" s="41"/>
      <c r="X332" s="42" t="s">
        <v>15</v>
      </c>
      <c r="Y332" s="43" t="str">
        <f aca="false">IF(TYPE(U332)=2,"",SUM(V332,-U332)+SUM(X332,-W332))</f>
        <v/>
      </c>
      <c r="Z332" s="44" t="str">
        <f aca="false">IF(WEEKDAY($B332,11)=7,SUM(Y326:Y332),"")</f>
        <v/>
      </c>
      <c r="AA332" s="45" t="n">
        <v>21.75</v>
      </c>
      <c r="AB332" s="46" t="n">
        <v>24</v>
      </c>
      <c r="AC332" s="46" t="n">
        <v>0</v>
      </c>
      <c r="AD332" s="47" t="n">
        <v>7.25</v>
      </c>
      <c r="AE332" s="43" t="n">
        <f aca="false">IF(TYPE(AA332)=2,"",SUM(AB332,-AA332)+SUM(AD332,-AC332))</f>
        <v>9.5</v>
      </c>
      <c r="AF332" s="44" t="str">
        <f aca="false">IF(WEEKDAY($B332,11)=7,SUM(AE326:AE332),"")</f>
        <v/>
      </c>
      <c r="AH332" s="28" t="n">
        <f aca="false">COUNTIF(C332:AD332,"21,75")</f>
        <v>2</v>
      </c>
    </row>
    <row r="333" customFormat="false" ht="13.8" hidden="false" customHeight="false" outlineLevel="0" collapsed="false">
      <c r="A333" s="30"/>
      <c r="B333" s="93" t="n">
        <v>44160</v>
      </c>
      <c r="C333" s="32" t="s">
        <v>14</v>
      </c>
      <c r="D333" s="41"/>
      <c r="E333" s="41"/>
      <c r="F333" s="42" t="s">
        <v>14</v>
      </c>
      <c r="G333" s="35" t="str">
        <f aca="false">IF(TYPE(C333)=2,"",SUM(D333,-C333)+SUM(F333,-E333))</f>
        <v/>
      </c>
      <c r="H333" s="36" t="str">
        <f aca="false">IF(WEEKDAY(B333,11)=7,SUM(G327:G333),"")</f>
        <v/>
      </c>
      <c r="I333" s="49" t="n">
        <v>21.75</v>
      </c>
      <c r="J333" s="83" t="n">
        <v>24</v>
      </c>
      <c r="K333" s="83" t="n">
        <v>0</v>
      </c>
      <c r="L333" s="39" t="n">
        <v>7.25</v>
      </c>
      <c r="M333" s="35" t="n">
        <f aca="false">IF(TYPE(I333)=2,"",SUM(J333,-I333)+SUM(L333,-K333))</f>
        <v>9.5</v>
      </c>
      <c r="N333" s="36" t="str">
        <f aca="false">IF(WEEKDAY(B333,11)=7,SUM(M327:M333),"")</f>
        <v/>
      </c>
      <c r="O333" s="32" t="s">
        <v>14</v>
      </c>
      <c r="P333" s="41"/>
      <c r="Q333" s="41"/>
      <c r="R333" s="42" t="s">
        <v>14</v>
      </c>
      <c r="S333" s="43" t="str">
        <f aca="false">IF(TYPE(O333)=2,"",SUM(P333,-O333)+SUM(R333,-Q333))</f>
        <v/>
      </c>
      <c r="T333" s="44" t="str">
        <f aca="false">IF(WEEKDAY($B333,11)=7,SUM(S327:S333),"")</f>
        <v/>
      </c>
      <c r="U333" s="32" t="s">
        <v>15</v>
      </c>
      <c r="V333" s="41"/>
      <c r="W333" s="41"/>
      <c r="X333" s="42" t="s">
        <v>15</v>
      </c>
      <c r="Y333" s="43" t="str">
        <f aca="false">IF(TYPE(U333)=2,"",SUM(V333,-U333)+SUM(X333,-W333))</f>
        <v/>
      </c>
      <c r="Z333" s="44" t="str">
        <f aca="false">IF(WEEKDAY($B333,11)=7,SUM(Y327:Y333),"")</f>
        <v/>
      </c>
      <c r="AA333" s="45" t="n">
        <v>21.75</v>
      </c>
      <c r="AB333" s="46" t="n">
        <v>24</v>
      </c>
      <c r="AC333" s="46" t="n">
        <v>0</v>
      </c>
      <c r="AD333" s="47" t="n">
        <v>7.25</v>
      </c>
      <c r="AE333" s="43" t="n">
        <f aca="false">IF(TYPE(AA333)=2,"",SUM(AB333,-AA333)+SUM(AD333,-AC333))</f>
        <v>9.5</v>
      </c>
      <c r="AF333" s="44" t="str">
        <f aca="false">IF(WEEKDAY($B333,11)=7,SUM(AE327:AE333),"")</f>
        <v/>
      </c>
      <c r="AH333" s="28" t="n">
        <f aca="false">COUNTIF(C333:AD333,"21,75")</f>
        <v>2</v>
      </c>
    </row>
    <row r="334" customFormat="false" ht="13.8" hidden="false" customHeight="false" outlineLevel="0" collapsed="false">
      <c r="A334" s="30"/>
      <c r="B334" s="93" t="n">
        <v>44161</v>
      </c>
      <c r="C334" s="32" t="s">
        <v>16</v>
      </c>
      <c r="D334" s="41"/>
      <c r="E334" s="41"/>
      <c r="F334" s="42" t="s">
        <v>16</v>
      </c>
      <c r="G334" s="35" t="str">
        <f aca="false">IF(TYPE(C334)=2,"",SUM(D334,-C334)+SUM(F334,-E334))</f>
        <v/>
      </c>
      <c r="H334" s="36" t="str">
        <f aca="false">IF(WEEKDAY(B334,11)=7,SUM(G328:G334),"")</f>
        <v/>
      </c>
      <c r="I334" s="49" t="n">
        <v>21.75</v>
      </c>
      <c r="J334" s="83" t="n">
        <v>24</v>
      </c>
      <c r="K334" s="83" t="n">
        <v>0</v>
      </c>
      <c r="L334" s="39" t="n">
        <v>7.25</v>
      </c>
      <c r="M334" s="35" t="n">
        <f aca="false">IF(TYPE(I334)=2,"",SUM(J334,-I334)+SUM(L334,-K334))</f>
        <v>9.5</v>
      </c>
      <c r="N334" s="36" t="str">
        <f aca="false">IF(WEEKDAY(B334,11)=7,SUM(M328:M334),"")</f>
        <v/>
      </c>
      <c r="O334" s="32" t="s">
        <v>16</v>
      </c>
      <c r="P334" s="41"/>
      <c r="Q334" s="41"/>
      <c r="R334" s="42" t="s">
        <v>16</v>
      </c>
      <c r="S334" s="43" t="str">
        <f aca="false">IF(TYPE(O334)=2,"",SUM(P334,-O334)+SUM(R334,-Q334))</f>
        <v/>
      </c>
      <c r="T334" s="44" t="str">
        <f aca="false">IF(WEEKDAY($B334,11)=7,SUM(S328:S334),"")</f>
        <v/>
      </c>
      <c r="U334" s="32" t="s">
        <v>15</v>
      </c>
      <c r="V334" s="41"/>
      <c r="W334" s="41"/>
      <c r="X334" s="42" t="s">
        <v>15</v>
      </c>
      <c r="Y334" s="43" t="str">
        <f aca="false">IF(TYPE(U334)=2,"",SUM(V334,-U334)+SUM(X334,-W334))</f>
        <v/>
      </c>
      <c r="Z334" s="44" t="str">
        <f aca="false">IF(WEEKDAY($B334,11)=7,SUM(Y328:Y334),"")</f>
        <v/>
      </c>
      <c r="AA334" s="45" t="n">
        <v>21.75</v>
      </c>
      <c r="AB334" s="46" t="n">
        <v>24</v>
      </c>
      <c r="AC334" s="46" t="n">
        <v>0</v>
      </c>
      <c r="AD334" s="47" t="n">
        <v>7.25</v>
      </c>
      <c r="AE334" s="43" t="n">
        <f aca="false">IF(TYPE(AA334)=2,"",SUM(AB334,-AA334)+SUM(AD334,-AC334))</f>
        <v>9.5</v>
      </c>
      <c r="AF334" s="44" t="str">
        <f aca="false">IF(WEEKDAY($B334,11)=7,SUM(AE328:AE334),"")</f>
        <v/>
      </c>
      <c r="AH334" s="28" t="n">
        <f aca="false">COUNTIF(C334:AD334,"21,75")</f>
        <v>2</v>
      </c>
    </row>
    <row r="335" customFormat="false" ht="13.8" hidden="false" customHeight="false" outlineLevel="0" collapsed="false">
      <c r="A335" s="30"/>
      <c r="B335" s="93" t="n">
        <v>44162</v>
      </c>
      <c r="C335" s="49" t="n">
        <v>21.75</v>
      </c>
      <c r="D335" s="83" t="n">
        <v>24</v>
      </c>
      <c r="E335" s="83" t="n">
        <v>0</v>
      </c>
      <c r="F335" s="39" t="n">
        <v>7.25</v>
      </c>
      <c r="G335" s="35" t="n">
        <f aca="false">IF(TYPE(C335)=2,"",SUM(D335,-C335)+SUM(F335,-E335))</f>
        <v>9.5</v>
      </c>
      <c r="H335" s="36" t="str">
        <f aca="false">IF(WEEKDAY(B335,11)=7,SUM(G329:G335),"")</f>
        <v/>
      </c>
      <c r="I335" s="32" t="s">
        <v>15</v>
      </c>
      <c r="J335" s="41"/>
      <c r="K335" s="41"/>
      <c r="L335" s="42" t="s">
        <v>15</v>
      </c>
      <c r="M335" s="35" t="str">
        <f aca="false">IF(TYPE(I335)=2,"",SUM(J335,-I335)+SUM(L335,-K335))</f>
        <v/>
      </c>
      <c r="N335" s="36" t="str">
        <f aca="false">IF(WEEKDAY(B335,11)=7,SUM(M329:M335),"")</f>
        <v/>
      </c>
      <c r="O335" s="45" t="n">
        <v>21.75</v>
      </c>
      <c r="P335" s="46" t="n">
        <v>24</v>
      </c>
      <c r="Q335" s="46" t="n">
        <v>0</v>
      </c>
      <c r="R335" s="47" t="n">
        <v>7.25</v>
      </c>
      <c r="S335" s="43" t="n">
        <f aca="false">IF(TYPE(O335)=2,"",SUM(P335,-O335)+SUM(R335,-Q335))</f>
        <v>9.5</v>
      </c>
      <c r="T335" s="44" t="str">
        <f aca="false">IF(WEEKDAY($B335,11)=7,SUM(S329:S335),"")</f>
        <v/>
      </c>
      <c r="U335" s="32" t="s">
        <v>15</v>
      </c>
      <c r="V335" s="41"/>
      <c r="W335" s="41"/>
      <c r="X335" s="42" t="s">
        <v>15</v>
      </c>
      <c r="Y335" s="43" t="str">
        <f aca="false">IF(TYPE(U335)=2,"",SUM(V335,-U335)+SUM(X335,-W335))</f>
        <v/>
      </c>
      <c r="Z335" s="44" t="str">
        <f aca="false">IF(WEEKDAY($B335,11)=7,SUM(Y329:Y335),"")</f>
        <v/>
      </c>
      <c r="AA335" s="32" t="s">
        <v>15</v>
      </c>
      <c r="AB335" s="41"/>
      <c r="AC335" s="41"/>
      <c r="AD335" s="42" t="s">
        <v>15</v>
      </c>
      <c r="AE335" s="43" t="str">
        <f aca="false">IF(TYPE(AA335)=2,"",SUM(AB335,-AA335)+SUM(AD335,-AC335))</f>
        <v/>
      </c>
      <c r="AF335" s="44" t="str">
        <f aca="false">IF(WEEKDAY($B335,11)=7,SUM(AE329:AE335),"")</f>
        <v/>
      </c>
      <c r="AH335" s="28" t="n">
        <f aca="false">COUNTIF(C335:AD335,"21,75")</f>
        <v>2</v>
      </c>
    </row>
    <row r="336" customFormat="false" ht="13.8" hidden="false" customHeight="false" outlineLevel="0" collapsed="false">
      <c r="A336" s="30"/>
      <c r="B336" s="93" t="n">
        <v>44163</v>
      </c>
      <c r="C336" s="49" t="n">
        <v>21.75</v>
      </c>
      <c r="D336" s="83" t="n">
        <v>24</v>
      </c>
      <c r="E336" s="83" t="n">
        <v>0</v>
      </c>
      <c r="F336" s="39" t="n">
        <v>7.25</v>
      </c>
      <c r="G336" s="35" t="n">
        <f aca="false">IF(TYPE(C336)=2,"",SUM(D336,-C336)+SUM(F336,-E336))</f>
        <v>9.5</v>
      </c>
      <c r="H336" s="36" t="str">
        <f aca="false">IF(WEEKDAY(B336,11)=7,SUM(G330:G336),"")</f>
        <v/>
      </c>
      <c r="I336" s="32" t="s">
        <v>14</v>
      </c>
      <c r="J336" s="41"/>
      <c r="K336" s="41"/>
      <c r="L336" s="42" t="s">
        <v>14</v>
      </c>
      <c r="M336" s="35" t="str">
        <f aca="false">IF(TYPE(I336)=2,"",SUM(J336,-I336)+SUM(L336,-K336))</f>
        <v/>
      </c>
      <c r="N336" s="36" t="str">
        <f aca="false">IF(WEEKDAY(B336,11)=7,SUM(M330:M336),"")</f>
        <v/>
      </c>
      <c r="O336" s="45" t="n">
        <v>21.75</v>
      </c>
      <c r="P336" s="46" t="n">
        <v>24</v>
      </c>
      <c r="Q336" s="46" t="n">
        <v>0</v>
      </c>
      <c r="R336" s="47" t="n">
        <v>7.25</v>
      </c>
      <c r="S336" s="43" t="n">
        <f aca="false">IF(TYPE(O336)=2,"",SUM(P336,-O336)+SUM(R336,-Q336))</f>
        <v>9.5</v>
      </c>
      <c r="T336" s="44" t="str">
        <f aca="false">IF(WEEKDAY($B336,11)=7,SUM(S330:S336),"")</f>
        <v/>
      </c>
      <c r="U336" s="32" t="s">
        <v>14</v>
      </c>
      <c r="V336" s="41"/>
      <c r="W336" s="41"/>
      <c r="X336" s="42" t="s">
        <v>14</v>
      </c>
      <c r="Y336" s="43" t="str">
        <f aca="false">IF(TYPE(U336)=2,"",SUM(V336,-U336)+SUM(X336,-W336))</f>
        <v/>
      </c>
      <c r="Z336" s="44" t="str">
        <f aca="false">IF(WEEKDAY($B336,11)=7,SUM(Y330:Y336),"")</f>
        <v/>
      </c>
      <c r="AA336" s="32" t="s">
        <v>14</v>
      </c>
      <c r="AB336" s="41"/>
      <c r="AC336" s="41"/>
      <c r="AD336" s="42" t="s">
        <v>14</v>
      </c>
      <c r="AE336" s="43" t="str">
        <f aca="false">IF(TYPE(AA336)=2,"",SUM(AB336,-AA336)+SUM(AD336,-AC336))</f>
        <v/>
      </c>
      <c r="AF336" s="44" t="str">
        <f aca="false">IF(WEEKDAY($B336,11)=7,SUM(AE330:AE336),"")</f>
        <v/>
      </c>
      <c r="AH336" s="28" t="n">
        <f aca="false">COUNTIF(C336:AD336,"21,75")</f>
        <v>2</v>
      </c>
    </row>
    <row r="337" customFormat="false" ht="13.8" hidden="false" customHeight="false" outlineLevel="0" collapsed="false">
      <c r="A337" s="30"/>
      <c r="B337" s="88" t="n">
        <v>44164</v>
      </c>
      <c r="C337" s="55" t="n">
        <v>21.75</v>
      </c>
      <c r="D337" s="86" t="n">
        <v>24</v>
      </c>
      <c r="E337" s="86" t="n">
        <v>0</v>
      </c>
      <c r="F337" s="81" t="n">
        <v>7.25</v>
      </c>
      <c r="G337" s="58" t="n">
        <f aca="false">IF(TYPE(C337)=2,"",SUM(D337,-C337)+SUM(F337,-E337))</f>
        <v>9.5</v>
      </c>
      <c r="H337" s="59" t="n">
        <f aca="false">IF(WEEKDAY(B337,11)=7,SUM(G331:G337),"")</f>
        <v>47.5</v>
      </c>
      <c r="I337" s="66" t="s">
        <v>16</v>
      </c>
      <c r="J337" s="63"/>
      <c r="K337" s="63"/>
      <c r="L337" s="62" t="s">
        <v>16</v>
      </c>
      <c r="M337" s="58" t="str">
        <f aca="false">IF(TYPE(I337)=2,"",SUM(J337,-I337)+SUM(L337,-K337))</f>
        <v/>
      </c>
      <c r="N337" s="59" t="n">
        <f aca="false">IF(WEEKDAY(B337,11)=7,SUM(M331:M337),"")</f>
        <v>19</v>
      </c>
      <c r="O337" s="67" t="n">
        <v>21.75</v>
      </c>
      <c r="P337" s="68" t="n">
        <v>24</v>
      </c>
      <c r="Q337" s="68" t="n">
        <v>0</v>
      </c>
      <c r="R337" s="69" t="n">
        <v>7.25</v>
      </c>
      <c r="S337" s="64" t="n">
        <f aca="false">IF(TYPE(O337)=2,"",SUM(P337,-O337)+SUM(R337,-Q337))</f>
        <v>9.5</v>
      </c>
      <c r="T337" s="65" t="n">
        <f aca="false">IF(WEEKDAY($B337,11)=7,SUM(S331:S337),"")</f>
        <v>38</v>
      </c>
      <c r="U337" s="66" t="s">
        <v>16</v>
      </c>
      <c r="V337" s="63"/>
      <c r="W337" s="63"/>
      <c r="X337" s="62" t="s">
        <v>16</v>
      </c>
      <c r="Y337" s="64" t="str">
        <f aca="false">IF(TYPE(U337)=2,"",SUM(V337,-U337)+SUM(X337,-W337))</f>
        <v/>
      </c>
      <c r="Z337" s="65" t="n">
        <f aca="false">IF(WEEKDAY($B337,11)=7,SUM(Y331:Y337),"")</f>
        <v>0</v>
      </c>
      <c r="AA337" s="66" t="s">
        <v>16</v>
      </c>
      <c r="AB337" s="63"/>
      <c r="AC337" s="63"/>
      <c r="AD337" s="62" t="s">
        <v>16</v>
      </c>
      <c r="AE337" s="64" t="str">
        <f aca="false">IF(TYPE(AA337)=2,"",SUM(AB337,-AA337)+SUM(AD337,-AC337))</f>
        <v/>
      </c>
      <c r="AF337" s="65" t="n">
        <f aca="false">IF(WEEKDAY($B337,11)=7,SUM(AE331:AE337),"")</f>
        <v>28.5</v>
      </c>
      <c r="AH337" s="28" t="n">
        <f aca="false">COUNTIF(C337:AD337,"21,75")</f>
        <v>2</v>
      </c>
    </row>
    <row r="338" customFormat="false" ht="13.8" hidden="false" customHeight="false" outlineLevel="0" collapsed="false">
      <c r="A338" s="30"/>
      <c r="B338" s="92" t="n">
        <v>44165</v>
      </c>
      <c r="C338" s="70" t="s">
        <v>15</v>
      </c>
      <c r="D338" s="82"/>
      <c r="E338" s="82"/>
      <c r="F338" s="20" t="s">
        <v>15</v>
      </c>
      <c r="G338" s="16" t="str">
        <f aca="false">IF(TYPE(C338)=2,"",SUM(D338,-C338)+SUM(F338,-E338))</f>
        <v/>
      </c>
      <c r="H338" s="17" t="str">
        <f aca="false">IF(WEEKDAY(B338,11)=7,SUM(G332:G338),"")</f>
        <v/>
      </c>
      <c r="I338" s="13" t="n">
        <v>21.75</v>
      </c>
      <c r="J338" s="26" t="n">
        <v>24</v>
      </c>
      <c r="K338" s="26" t="n">
        <v>0</v>
      </c>
      <c r="L338" s="27" t="n">
        <v>7.25</v>
      </c>
      <c r="M338" s="16" t="n">
        <f aca="false">IF(TYPE(I338)=2,"",SUM(J338,-I338)+SUM(L338,-K338))</f>
        <v>9.5</v>
      </c>
      <c r="N338" s="17" t="str">
        <f aca="false">IF(WEEKDAY(B338,11)=7,SUM(M332:M338),"")</f>
        <v/>
      </c>
      <c r="O338" s="73" t="s">
        <v>15</v>
      </c>
      <c r="P338" s="22"/>
      <c r="Q338" s="22"/>
      <c r="R338" s="23" t="s">
        <v>15</v>
      </c>
      <c r="S338" s="24" t="str">
        <f aca="false">IF(TYPE(O338)=2,"",SUM(P338,-O338)+SUM(R338,-Q338))</f>
        <v/>
      </c>
      <c r="T338" s="25" t="str">
        <f aca="false">IF(WEEKDAY($B338,11)=7,SUM(S332:S338),"")</f>
        <v/>
      </c>
      <c r="U338" s="13" t="n">
        <v>21.75</v>
      </c>
      <c r="V338" s="26" t="n">
        <v>24</v>
      </c>
      <c r="W338" s="26" t="n">
        <v>0</v>
      </c>
      <c r="X338" s="27" t="n">
        <v>7.25</v>
      </c>
      <c r="Y338" s="24" t="n">
        <f aca="false">IF(TYPE(U338)=2,"",SUM(V338,-U338)+SUM(X338,-W338))</f>
        <v>9.5</v>
      </c>
      <c r="Z338" s="25" t="str">
        <f aca="false">IF(WEEKDAY($B338,11)=7,SUM(Y332:Y338),"")</f>
        <v/>
      </c>
      <c r="AA338" s="13" t="s">
        <v>15</v>
      </c>
      <c r="AB338" s="26"/>
      <c r="AC338" s="26"/>
      <c r="AD338" s="27" t="s">
        <v>15</v>
      </c>
      <c r="AE338" s="24" t="str">
        <f aca="false">IF(TYPE(AA338)=2,"",SUM(AB338,-AA338)+SUM(AD338,-AC338))</f>
        <v/>
      </c>
      <c r="AF338" s="25" t="str">
        <f aca="false">IF(WEEKDAY($B338,11)=7,SUM(AE332:AE338),"")</f>
        <v/>
      </c>
      <c r="AH338" s="28" t="n">
        <f aca="false">COUNTIF(C338:AD338,"21,75")</f>
        <v>2</v>
      </c>
    </row>
    <row r="339" customFormat="false" ht="13.8" hidden="false" customHeight="false" outlineLevel="0" collapsed="false">
      <c r="A339" s="30"/>
      <c r="B339" s="93" t="n">
        <v>44166</v>
      </c>
      <c r="C339" s="49" t="s">
        <v>15</v>
      </c>
      <c r="D339" s="83"/>
      <c r="E339" s="83"/>
      <c r="F339" s="39" t="s">
        <v>15</v>
      </c>
      <c r="G339" s="35" t="str">
        <f aca="false">IF(TYPE(C339)=2,"",SUM(D339,-C339)+SUM(F339,-E339))</f>
        <v/>
      </c>
      <c r="H339" s="36" t="str">
        <f aca="false">IF(WEEKDAY(B339,11)=7,SUM(G333:G339),"")</f>
        <v/>
      </c>
      <c r="I339" s="32" t="n">
        <v>21.75</v>
      </c>
      <c r="J339" s="41" t="n">
        <v>24</v>
      </c>
      <c r="K339" s="41" t="n">
        <v>0</v>
      </c>
      <c r="L339" s="42" t="n">
        <v>7.25</v>
      </c>
      <c r="M339" s="35" t="n">
        <f aca="false">IF(TYPE(I339)=2,"",SUM(J339,-I339)+SUM(L339,-K339))</f>
        <v>9.5</v>
      </c>
      <c r="N339" s="36" t="str">
        <f aca="false">IF(WEEKDAY(B339,11)=7,SUM(M333:M339),"")</f>
        <v/>
      </c>
      <c r="O339" s="32" t="s">
        <v>15</v>
      </c>
      <c r="P339" s="41"/>
      <c r="Q339" s="41"/>
      <c r="R339" s="42" t="s">
        <v>15</v>
      </c>
      <c r="S339" s="43" t="str">
        <f aca="false">IF(TYPE(O339)=2,"",SUM(P339,-O339)+SUM(R339,-Q339))</f>
        <v/>
      </c>
      <c r="T339" s="44" t="str">
        <f aca="false">IF(WEEKDAY($B339,11)=7,SUM(S333:S339),"")</f>
        <v/>
      </c>
      <c r="U339" s="32" t="n">
        <v>21.75</v>
      </c>
      <c r="V339" s="41" t="n">
        <v>24</v>
      </c>
      <c r="W339" s="41" t="n">
        <v>0</v>
      </c>
      <c r="X339" s="42" t="n">
        <v>7.25</v>
      </c>
      <c r="Y339" s="43" t="n">
        <f aca="false">IF(TYPE(U339)=2,"",SUM(V339,-U339)+SUM(X339,-W339))</f>
        <v>9.5</v>
      </c>
      <c r="Z339" s="44" t="str">
        <f aca="false">IF(WEEKDAY($B339,11)=7,SUM(Y333:Y339),"")</f>
        <v/>
      </c>
      <c r="AA339" s="45" t="s">
        <v>15</v>
      </c>
      <c r="AB339" s="46"/>
      <c r="AC339" s="46"/>
      <c r="AD339" s="47" t="s">
        <v>15</v>
      </c>
      <c r="AE339" s="43" t="str">
        <f aca="false">IF(TYPE(AA339)=2,"",SUM(AB339,-AA339)+SUM(AD339,-AC339))</f>
        <v/>
      </c>
      <c r="AF339" s="44" t="str">
        <f aca="false">IF(WEEKDAY($B339,11)=7,SUM(AE333:AE339),"")</f>
        <v/>
      </c>
      <c r="AH339" s="28" t="n">
        <f aca="false">COUNTIF(C339:AD339,"21,75")</f>
        <v>2</v>
      </c>
    </row>
    <row r="340" customFormat="false" ht="13.8" hidden="false" customHeight="false" outlineLevel="0" collapsed="false">
      <c r="A340" s="30"/>
      <c r="B340" s="93" t="n">
        <v>44167</v>
      </c>
      <c r="C340" s="32" t="n">
        <v>21.75</v>
      </c>
      <c r="D340" s="41" t="n">
        <v>24</v>
      </c>
      <c r="E340" s="41" t="n">
        <v>0</v>
      </c>
      <c r="F340" s="42" t="n">
        <v>7.25</v>
      </c>
      <c r="G340" s="35" t="n">
        <f aca="false">IF(TYPE(C340)=2,"",SUM(D340,-C340)+SUM(F340,-E340))</f>
        <v>9.5</v>
      </c>
      <c r="H340" s="36" t="str">
        <f aca="false">IF(WEEKDAY(B340,11)=7,SUM(G334:G340),"")</f>
        <v/>
      </c>
      <c r="I340" s="49" t="s">
        <v>15</v>
      </c>
      <c r="J340" s="83"/>
      <c r="K340" s="83"/>
      <c r="L340" s="39" t="s">
        <v>15</v>
      </c>
      <c r="M340" s="35" t="str">
        <f aca="false">IF(TYPE(I340)=2,"",SUM(J340,-I340)+SUM(L340,-K340))</f>
        <v/>
      </c>
      <c r="N340" s="36" t="str">
        <f aca="false">IF(WEEKDAY(B340,11)=7,SUM(M334:M340),"")</f>
        <v/>
      </c>
      <c r="O340" s="32" t="s">
        <v>15</v>
      </c>
      <c r="P340" s="41"/>
      <c r="Q340" s="41"/>
      <c r="R340" s="42" t="s">
        <v>15</v>
      </c>
      <c r="S340" s="43" t="str">
        <f aca="false">IF(TYPE(O340)=2,"",SUM(P340,-O340)+SUM(R340,-Q340))</f>
        <v/>
      </c>
      <c r="T340" s="44" t="str">
        <f aca="false">IF(WEEKDAY($B340,11)=7,SUM(S334:S340),"")</f>
        <v/>
      </c>
      <c r="U340" s="32" t="n">
        <v>21.75</v>
      </c>
      <c r="V340" s="41" t="n">
        <v>24</v>
      </c>
      <c r="W340" s="41" t="n">
        <v>0</v>
      </c>
      <c r="X340" s="42" t="n">
        <v>7.25</v>
      </c>
      <c r="Y340" s="43" t="n">
        <f aca="false">IF(TYPE(U340)=2,"",SUM(V340,-U340)+SUM(X340,-W340))</f>
        <v>9.5</v>
      </c>
      <c r="Z340" s="44" t="str">
        <f aca="false">IF(WEEKDAY($B340,11)=7,SUM(Y334:Y340),"")</f>
        <v/>
      </c>
      <c r="AA340" s="45" t="s">
        <v>14</v>
      </c>
      <c r="AB340" s="46"/>
      <c r="AC340" s="46"/>
      <c r="AD340" s="47" t="s">
        <v>14</v>
      </c>
      <c r="AE340" s="43" t="str">
        <f aca="false">IF(TYPE(AA340)=2,"",SUM(AB340,-AA340)+SUM(AD340,-AC340))</f>
        <v/>
      </c>
      <c r="AF340" s="44" t="str">
        <f aca="false">IF(WEEKDAY($B340,11)=7,SUM(AE334:AE340),"")</f>
        <v/>
      </c>
      <c r="AH340" s="28" t="n">
        <f aca="false">COUNTIF(C340:AD340,"21,75")</f>
        <v>2</v>
      </c>
    </row>
    <row r="341" customFormat="false" ht="13.8" hidden="false" customHeight="false" outlineLevel="0" collapsed="false">
      <c r="A341" s="30"/>
      <c r="B341" s="93" t="n">
        <v>44168</v>
      </c>
      <c r="C341" s="32" t="n">
        <v>21.75</v>
      </c>
      <c r="D341" s="41" t="n">
        <v>24</v>
      </c>
      <c r="E341" s="41" t="n">
        <v>0</v>
      </c>
      <c r="F341" s="42" t="n">
        <v>7.25</v>
      </c>
      <c r="G341" s="35" t="n">
        <f aca="false">IF(TYPE(C341)=2,"",SUM(D341,-C341)+SUM(F341,-E341))</f>
        <v>9.5</v>
      </c>
      <c r="H341" s="36" t="str">
        <f aca="false">IF(WEEKDAY(B341,11)=7,SUM(G335:G341),"")</f>
        <v/>
      </c>
      <c r="I341" s="49" t="s">
        <v>14</v>
      </c>
      <c r="J341" s="83"/>
      <c r="K341" s="83"/>
      <c r="L341" s="39" t="s">
        <v>14</v>
      </c>
      <c r="M341" s="35" t="str">
        <f aca="false">IF(TYPE(I341)=2,"",SUM(J341,-I341)+SUM(L341,-K341))</f>
        <v/>
      </c>
      <c r="N341" s="36" t="str">
        <f aca="false">IF(WEEKDAY(B341,11)=7,SUM(M335:M341),"")</f>
        <v/>
      </c>
      <c r="O341" s="32" t="n">
        <v>21.75</v>
      </c>
      <c r="P341" s="41" t="n">
        <v>24</v>
      </c>
      <c r="Q341" s="41" t="n">
        <v>0</v>
      </c>
      <c r="R341" s="42" t="n">
        <v>7.25</v>
      </c>
      <c r="S341" s="43" t="n">
        <f aca="false">IF(TYPE(O341)=2,"",SUM(P341,-O341)+SUM(R341,-Q341))</f>
        <v>9.5</v>
      </c>
      <c r="T341" s="44" t="str">
        <f aca="false">IF(WEEKDAY($B341,11)=7,SUM(S335:S341),"")</f>
        <v/>
      </c>
      <c r="U341" s="32" t="s">
        <v>15</v>
      </c>
      <c r="V341" s="41"/>
      <c r="W341" s="41"/>
      <c r="X341" s="42" t="s">
        <v>15</v>
      </c>
      <c r="Y341" s="43" t="str">
        <f aca="false">IF(TYPE(U341)=2,"",SUM(V341,-U341)+SUM(X341,-W341))</f>
        <v/>
      </c>
      <c r="Z341" s="44" t="str">
        <f aca="false">IF(WEEKDAY($B341,11)=7,SUM(Y335:Y341),"")</f>
        <v/>
      </c>
      <c r="AA341" s="45" t="s">
        <v>16</v>
      </c>
      <c r="AB341" s="46"/>
      <c r="AC341" s="46"/>
      <c r="AD341" s="47" t="s">
        <v>16</v>
      </c>
      <c r="AE341" s="43" t="str">
        <f aca="false">IF(TYPE(AA341)=2,"",SUM(AB341,-AA341)+SUM(AD341,-AC341))</f>
        <v/>
      </c>
      <c r="AF341" s="44" t="str">
        <f aca="false">IF(WEEKDAY($B341,11)=7,SUM(AE335:AE341),"")</f>
        <v/>
      </c>
      <c r="AH341" s="28" t="n">
        <f aca="false">COUNTIF(C341:AD341,"21,75")</f>
        <v>2</v>
      </c>
    </row>
    <row r="342" customFormat="false" ht="13.8" hidden="false" customHeight="false" outlineLevel="0" collapsed="false">
      <c r="A342" s="30"/>
      <c r="B342" s="93" t="n">
        <v>44169</v>
      </c>
      <c r="C342" s="49" t="s">
        <v>15</v>
      </c>
      <c r="D342" s="83"/>
      <c r="E342" s="83"/>
      <c r="F342" s="39" t="s">
        <v>15</v>
      </c>
      <c r="G342" s="35" t="str">
        <f aca="false">IF(TYPE(C342)=2,"",SUM(D342,-C342)+SUM(F342,-E342))</f>
        <v/>
      </c>
      <c r="H342" s="36" t="str">
        <f aca="false">IF(WEEKDAY(B342,11)=7,SUM(G336:G342),"")</f>
        <v/>
      </c>
      <c r="I342" s="32" t="s">
        <v>16</v>
      </c>
      <c r="J342" s="41"/>
      <c r="K342" s="41"/>
      <c r="L342" s="42" t="s">
        <v>16</v>
      </c>
      <c r="M342" s="35" t="str">
        <f aca="false">IF(TYPE(I342)=2,"",SUM(J342,-I342)+SUM(L342,-K342))</f>
        <v/>
      </c>
      <c r="N342" s="36" t="str">
        <f aca="false">IF(WEEKDAY(B342,11)=7,SUM(M336:M342),"")</f>
        <v/>
      </c>
      <c r="O342" s="45" t="n">
        <v>21.75</v>
      </c>
      <c r="P342" s="46" t="n">
        <v>24</v>
      </c>
      <c r="Q342" s="46" t="n">
        <v>0</v>
      </c>
      <c r="R342" s="47" t="n">
        <v>7.25</v>
      </c>
      <c r="S342" s="43" t="n">
        <f aca="false">IF(TYPE(O342)=2,"",SUM(P342,-O342)+SUM(R342,-Q342))</f>
        <v>9.5</v>
      </c>
      <c r="T342" s="44" t="str">
        <f aca="false">IF(WEEKDAY($B342,11)=7,SUM(S336:S342),"")</f>
        <v/>
      </c>
      <c r="U342" s="32" t="s">
        <v>19</v>
      </c>
      <c r="V342" s="41"/>
      <c r="W342" s="41"/>
      <c r="X342" s="42" t="s">
        <v>19</v>
      </c>
      <c r="Y342" s="43" t="str">
        <f aca="false">IF(TYPE(U342)=2,"",SUM(V342,-U342)+SUM(X342,-W342))</f>
        <v/>
      </c>
      <c r="Z342" s="44" t="str">
        <f aca="false">IF(WEEKDAY($B342,11)=7,SUM(Y336:Y342),"")</f>
        <v/>
      </c>
      <c r="AA342" s="32" t="n">
        <v>21.75</v>
      </c>
      <c r="AB342" s="41" t="n">
        <v>24</v>
      </c>
      <c r="AC342" s="41" t="n">
        <v>0</v>
      </c>
      <c r="AD342" s="42" t="n">
        <v>7.25</v>
      </c>
      <c r="AE342" s="43" t="n">
        <f aca="false">IF(TYPE(AA342)=2,"",SUM(AB342,-AA342)+SUM(AD342,-AC342))</f>
        <v>9.5</v>
      </c>
      <c r="AF342" s="44" t="str">
        <f aca="false">IF(WEEKDAY($B342,11)=7,SUM(AE336:AE342),"")</f>
        <v/>
      </c>
      <c r="AH342" s="28" t="n">
        <f aca="false">COUNTIF(C342:AD342,"21,75")</f>
        <v>2</v>
      </c>
    </row>
    <row r="343" customFormat="false" ht="13.8" hidden="false" customHeight="false" outlineLevel="0" collapsed="false">
      <c r="A343" s="30"/>
      <c r="B343" s="93" t="n">
        <v>44170</v>
      </c>
      <c r="C343" s="49" t="s">
        <v>14</v>
      </c>
      <c r="D343" s="83"/>
      <c r="E343" s="83"/>
      <c r="F343" s="39" t="s">
        <v>14</v>
      </c>
      <c r="G343" s="35" t="str">
        <f aca="false">IF(TYPE(C343)=2,"",SUM(D343,-C343)+SUM(F343,-E343))</f>
        <v/>
      </c>
      <c r="H343" s="36" t="str">
        <f aca="false">IF(WEEKDAY(B343,11)=7,SUM(G337:G343),"")</f>
        <v/>
      </c>
      <c r="I343" s="32" t="n">
        <v>21.75</v>
      </c>
      <c r="J343" s="41" t="n">
        <v>24</v>
      </c>
      <c r="K343" s="41" t="n">
        <v>0</v>
      </c>
      <c r="L343" s="42" t="n">
        <v>7.25</v>
      </c>
      <c r="M343" s="35" t="n">
        <f aca="false">IF(TYPE(I343)=2,"",SUM(J343,-I343)+SUM(L343,-K343))</f>
        <v>9.5</v>
      </c>
      <c r="N343" s="36" t="str">
        <f aca="false">IF(WEEKDAY(B343,11)=7,SUM(M337:M343),"")</f>
        <v/>
      </c>
      <c r="O343" s="45" t="s">
        <v>14</v>
      </c>
      <c r="P343" s="46"/>
      <c r="Q343" s="46"/>
      <c r="R343" s="47" t="s">
        <v>14</v>
      </c>
      <c r="S343" s="43" t="str">
        <f aca="false">IF(TYPE(O343)=2,"",SUM(P343,-O343)+SUM(R343,-Q343))</f>
        <v/>
      </c>
      <c r="T343" s="44" t="str">
        <f aca="false">IF(WEEKDAY($B343,11)=7,SUM(S337:S343),"")</f>
        <v/>
      </c>
      <c r="U343" s="32" t="s">
        <v>14</v>
      </c>
      <c r="V343" s="41"/>
      <c r="W343" s="41"/>
      <c r="X343" s="42" t="s">
        <v>14</v>
      </c>
      <c r="Y343" s="43" t="str">
        <f aca="false">IF(TYPE(U343)=2,"",SUM(V343,-U343)+SUM(X343,-W343))</f>
        <v/>
      </c>
      <c r="Z343" s="44" t="str">
        <f aca="false">IF(WEEKDAY($B343,11)=7,SUM(Y337:Y343),"")</f>
        <v/>
      </c>
      <c r="AA343" s="32" t="n">
        <v>21.75</v>
      </c>
      <c r="AB343" s="41" t="n">
        <v>24</v>
      </c>
      <c r="AC343" s="41" t="n">
        <v>0</v>
      </c>
      <c r="AD343" s="42" t="n">
        <v>7.25</v>
      </c>
      <c r="AE343" s="43" t="n">
        <f aca="false">IF(TYPE(AA343)=2,"",SUM(AB343,-AA343)+SUM(AD343,-AC343))</f>
        <v>9.5</v>
      </c>
      <c r="AF343" s="44" t="str">
        <f aca="false">IF(WEEKDAY($B343,11)=7,SUM(AE337:AE343),"")</f>
        <v/>
      </c>
      <c r="AH343" s="28" t="n">
        <f aca="false">COUNTIF(C343:AD343,"21,75")</f>
        <v>2</v>
      </c>
    </row>
    <row r="344" customFormat="false" ht="13.8" hidden="false" customHeight="false" outlineLevel="0" collapsed="false">
      <c r="A344" s="30"/>
      <c r="B344" s="88" t="n">
        <v>44171</v>
      </c>
      <c r="C344" s="55" t="s">
        <v>16</v>
      </c>
      <c r="D344" s="86"/>
      <c r="E344" s="86"/>
      <c r="F344" s="81" t="s">
        <v>16</v>
      </c>
      <c r="G344" s="58" t="str">
        <f aca="false">IF(TYPE(C344)=2,"",SUM(D344,-C344)+SUM(F344,-E344))</f>
        <v/>
      </c>
      <c r="H344" s="59" t="n">
        <f aca="false">IF(WEEKDAY(B344,11)=7,SUM(G338:G344),"")</f>
        <v>19</v>
      </c>
      <c r="I344" s="66" t="n">
        <v>21.75</v>
      </c>
      <c r="J344" s="63" t="n">
        <v>24</v>
      </c>
      <c r="K344" s="63" t="n">
        <v>0</v>
      </c>
      <c r="L344" s="62" t="n">
        <v>7.25</v>
      </c>
      <c r="M344" s="58" t="n">
        <f aca="false">IF(TYPE(I344)=2,"",SUM(J344,-I344)+SUM(L344,-K344))</f>
        <v>9.5</v>
      </c>
      <c r="N344" s="59" t="n">
        <f aca="false">IF(WEEKDAY(B344,11)=7,SUM(M338:M344),"")</f>
        <v>38</v>
      </c>
      <c r="O344" s="67" t="s">
        <v>16</v>
      </c>
      <c r="P344" s="68"/>
      <c r="Q344" s="68"/>
      <c r="R344" s="69" t="s">
        <v>16</v>
      </c>
      <c r="S344" s="64" t="str">
        <f aca="false">IF(TYPE(O344)=2,"",SUM(P344,-O344)+SUM(R344,-Q344))</f>
        <v/>
      </c>
      <c r="T344" s="65" t="n">
        <f aca="false">IF(WEEKDAY($B344,11)=7,SUM(S338:S344),"")</f>
        <v>19</v>
      </c>
      <c r="U344" s="66" t="s">
        <v>16</v>
      </c>
      <c r="V344" s="63"/>
      <c r="W344" s="63"/>
      <c r="X344" s="62" t="s">
        <v>16</v>
      </c>
      <c r="Y344" s="64" t="str">
        <f aca="false">IF(TYPE(U344)=2,"",SUM(V344,-U344)+SUM(X344,-W344))</f>
        <v/>
      </c>
      <c r="Z344" s="65" t="n">
        <f aca="false">IF(WEEKDAY($B344,11)=7,SUM(Y338:Y344),"")</f>
        <v>28.5</v>
      </c>
      <c r="AA344" s="66" t="n">
        <v>21.75</v>
      </c>
      <c r="AB344" s="63" t="n">
        <v>24</v>
      </c>
      <c r="AC344" s="63" t="n">
        <v>0</v>
      </c>
      <c r="AD344" s="62" t="n">
        <v>7.25</v>
      </c>
      <c r="AE344" s="64" t="n">
        <f aca="false">IF(TYPE(AA344)=2,"",SUM(AB344,-AA344)+SUM(AD344,-AC344))</f>
        <v>9.5</v>
      </c>
      <c r="AF344" s="65" t="n">
        <f aca="false">IF(WEEKDAY($B344,11)=7,SUM(AE338:AE344),"")</f>
        <v>28.5</v>
      </c>
      <c r="AH344" s="28" t="n">
        <f aca="false">COUNTIF(C344:AD344,"21,75")</f>
        <v>2</v>
      </c>
    </row>
    <row r="345" customFormat="false" ht="13.8" hidden="false" customHeight="false" outlineLevel="0" collapsed="false">
      <c r="A345" s="30"/>
      <c r="B345" s="92" t="n">
        <v>44172</v>
      </c>
      <c r="C345" s="70" t="s">
        <v>19</v>
      </c>
      <c r="D345" s="82"/>
      <c r="E345" s="82"/>
      <c r="F345" s="20" t="s">
        <v>19</v>
      </c>
      <c r="G345" s="16" t="str">
        <f aca="false">IF(TYPE(C345)=2,"",SUM(D345,-C345)+SUM(F345,-E345))</f>
        <v/>
      </c>
      <c r="H345" s="17" t="str">
        <f aca="false">IF(WEEKDAY(B345,11)=7,SUM(G339:G345),"")</f>
        <v/>
      </c>
      <c r="I345" s="13" t="n">
        <v>21.75</v>
      </c>
      <c r="J345" s="26" t="n">
        <v>24</v>
      </c>
      <c r="K345" s="26" t="n">
        <v>0</v>
      </c>
      <c r="L345" s="27" t="n">
        <v>7.25</v>
      </c>
      <c r="M345" s="16" t="n">
        <f aca="false">IF(TYPE(I345)=2,"",SUM(J345,-I345)+SUM(L345,-K345))</f>
        <v>9.5</v>
      </c>
      <c r="N345" s="17" t="str">
        <f aca="false">IF(WEEKDAY(B345,11)=7,SUM(M339:M345),"")</f>
        <v/>
      </c>
      <c r="O345" s="73" t="s">
        <v>19</v>
      </c>
      <c r="P345" s="22"/>
      <c r="Q345" s="22"/>
      <c r="R345" s="23" t="s">
        <v>19</v>
      </c>
      <c r="S345" s="24" t="str">
        <f aca="false">IF(TYPE(O345)=2,"",SUM(P345,-O345)+SUM(R345,-Q345))</f>
        <v/>
      </c>
      <c r="T345" s="25" t="str">
        <f aca="false">IF(WEEKDAY($B345,11)=7,SUM(S339:S345),"")</f>
        <v/>
      </c>
      <c r="U345" s="13" t="n">
        <v>21.75</v>
      </c>
      <c r="V345" s="26" t="n">
        <v>24</v>
      </c>
      <c r="W345" s="26" t="n">
        <v>0</v>
      </c>
      <c r="X345" s="27" t="n">
        <v>7.25</v>
      </c>
      <c r="Y345" s="24" t="n">
        <f aca="false">IF(TYPE(U345)=2,"",SUM(V345,-U345)+SUM(X345,-W345))</f>
        <v>9.5</v>
      </c>
      <c r="Z345" s="25" t="str">
        <f aca="false">IF(WEEKDAY($B345,11)=7,SUM(Y339:Y345),"")</f>
        <v/>
      </c>
      <c r="AA345" s="13" t="s">
        <v>19</v>
      </c>
      <c r="AB345" s="26"/>
      <c r="AC345" s="26"/>
      <c r="AD345" s="27" t="s">
        <v>19</v>
      </c>
      <c r="AE345" s="24" t="str">
        <f aca="false">IF(TYPE(AA345)=2,"",SUM(AB345,-AA345)+SUM(AD345,-AC345))</f>
        <v/>
      </c>
      <c r="AF345" s="25" t="str">
        <f aca="false">IF(WEEKDAY($B345,11)=7,SUM(AE339:AE345),"")</f>
        <v/>
      </c>
      <c r="AH345" s="28" t="n">
        <f aca="false">COUNTIF(C345:AD345,"21,75")</f>
        <v>2</v>
      </c>
    </row>
    <row r="346" customFormat="false" ht="13.8" hidden="false" customHeight="false" outlineLevel="0" collapsed="false">
      <c r="A346" s="30"/>
      <c r="B346" s="93" t="n">
        <v>44173</v>
      </c>
      <c r="C346" s="49" t="n">
        <v>21.75</v>
      </c>
      <c r="D346" s="83" t="n">
        <v>24</v>
      </c>
      <c r="E346" s="83" t="n">
        <v>0</v>
      </c>
      <c r="F346" s="39" t="n">
        <v>7.25</v>
      </c>
      <c r="G346" s="35" t="n">
        <f aca="false">IF(TYPE(C346)=2,"",SUM(D346,-C346)+SUM(F346,-E346))</f>
        <v>9.5</v>
      </c>
      <c r="H346" s="36" t="str">
        <f aca="false">IF(WEEKDAY(B346,11)=7,SUM(G340:G346),"")</f>
        <v/>
      </c>
      <c r="I346" s="32" t="s">
        <v>19</v>
      </c>
      <c r="J346" s="41"/>
      <c r="K346" s="41"/>
      <c r="L346" s="42" t="s">
        <v>19</v>
      </c>
      <c r="M346" s="35" t="str">
        <f aca="false">IF(TYPE(I346)=2,"",SUM(J346,-I346)+SUM(L346,-K346))</f>
        <v/>
      </c>
      <c r="N346" s="36" t="str">
        <f aca="false">IF(WEEKDAY(B346,11)=7,SUM(M340:M346),"")</f>
        <v/>
      </c>
      <c r="O346" s="32" t="s">
        <v>15</v>
      </c>
      <c r="P346" s="41"/>
      <c r="Q346" s="41"/>
      <c r="R346" s="42" t="s">
        <v>15</v>
      </c>
      <c r="S346" s="43" t="str">
        <f aca="false">IF(TYPE(O346)=2,"",SUM(P346,-O346)+SUM(R346,-Q346))</f>
        <v/>
      </c>
      <c r="T346" s="44" t="str">
        <f aca="false">IF(WEEKDAY($B346,11)=7,SUM(S340:S346),"")</f>
        <v/>
      </c>
      <c r="U346" s="32" t="n">
        <v>21.75</v>
      </c>
      <c r="V346" s="41" t="n">
        <v>24</v>
      </c>
      <c r="W346" s="41" t="n">
        <v>0</v>
      </c>
      <c r="X346" s="42" t="n">
        <v>7.25</v>
      </c>
      <c r="Y346" s="43" t="n">
        <f aca="false">IF(TYPE(U346)=2,"",SUM(V346,-U346)+SUM(X346,-W346))</f>
        <v>9.5</v>
      </c>
      <c r="Z346" s="44" t="str">
        <f aca="false">IF(WEEKDAY($B346,11)=7,SUM(Y340:Y346),"")</f>
        <v/>
      </c>
      <c r="AA346" s="45" t="s">
        <v>15</v>
      </c>
      <c r="AB346" s="46"/>
      <c r="AC346" s="46"/>
      <c r="AD346" s="47" t="s">
        <v>15</v>
      </c>
      <c r="AE346" s="43" t="str">
        <f aca="false">IF(TYPE(AA346)=2,"",SUM(AB346,-AA346)+SUM(AD346,-AC346))</f>
        <v/>
      </c>
      <c r="AF346" s="44" t="str">
        <f aca="false">IF(WEEKDAY($B346,11)=7,SUM(AE340:AE346),"")</f>
        <v/>
      </c>
      <c r="AH346" s="28" t="n">
        <f aca="false">COUNTIF(C346:AD346,"21,75")</f>
        <v>2</v>
      </c>
    </row>
    <row r="347" customFormat="false" ht="13.8" hidden="false" customHeight="false" outlineLevel="0" collapsed="false">
      <c r="A347" s="30"/>
      <c r="B347" s="93" t="n">
        <v>44174</v>
      </c>
      <c r="C347" s="32" t="n">
        <v>21.75</v>
      </c>
      <c r="D347" s="41" t="n">
        <v>24</v>
      </c>
      <c r="E347" s="41" t="n">
        <v>0</v>
      </c>
      <c r="F347" s="42" t="n">
        <v>7.25</v>
      </c>
      <c r="G347" s="35" t="n">
        <f aca="false">IF(TYPE(C347)=2,"",SUM(D347,-C347)+SUM(F347,-E347))</f>
        <v>9.5</v>
      </c>
      <c r="H347" s="36" t="str">
        <f aca="false">IF(WEEKDAY(B347,11)=7,SUM(G341:G347),"")</f>
        <v/>
      </c>
      <c r="I347" s="49" t="s">
        <v>15</v>
      </c>
      <c r="J347" s="83"/>
      <c r="K347" s="83"/>
      <c r="L347" s="39" t="s">
        <v>15</v>
      </c>
      <c r="M347" s="35" t="str">
        <f aca="false">IF(TYPE(I347)=2,"",SUM(J347,-I347)+SUM(L347,-K347))</f>
        <v/>
      </c>
      <c r="N347" s="36" t="str">
        <f aca="false">IF(WEEKDAY(B347,11)=7,SUM(M341:M347),"")</f>
        <v/>
      </c>
      <c r="O347" s="32" t="s">
        <v>14</v>
      </c>
      <c r="P347" s="41"/>
      <c r="Q347" s="41"/>
      <c r="R347" s="42" t="s">
        <v>14</v>
      </c>
      <c r="S347" s="43" t="str">
        <f aca="false">IF(TYPE(O347)=2,"",SUM(P347,-O347)+SUM(R347,-Q347))</f>
        <v/>
      </c>
      <c r="T347" s="44" t="str">
        <f aca="false">IF(WEEKDAY($B347,11)=7,SUM(S341:S347),"")</f>
        <v/>
      </c>
      <c r="U347" s="32" t="s">
        <v>14</v>
      </c>
      <c r="V347" s="41"/>
      <c r="W347" s="41"/>
      <c r="X347" s="42" t="s">
        <v>14</v>
      </c>
      <c r="Y347" s="43" t="str">
        <f aca="false">IF(TYPE(U347)=2,"",SUM(V347,-U347)+SUM(X347,-W347))</f>
        <v/>
      </c>
      <c r="Z347" s="44" t="str">
        <f aca="false">IF(WEEKDAY($B347,11)=7,SUM(Y341:Y347),"")</f>
        <v/>
      </c>
      <c r="AA347" s="45" t="n">
        <v>21.75</v>
      </c>
      <c r="AB347" s="46" t="n">
        <v>24</v>
      </c>
      <c r="AC347" s="46" t="n">
        <v>0</v>
      </c>
      <c r="AD347" s="47" t="n">
        <v>7.25</v>
      </c>
      <c r="AE347" s="43" t="n">
        <f aca="false">IF(TYPE(AA347)=2,"",SUM(AB347,-AA347)+SUM(AD347,-AC347))</f>
        <v>9.5</v>
      </c>
      <c r="AF347" s="44" t="str">
        <f aca="false">IF(WEEKDAY($B347,11)=7,SUM(AE341:AE347),"")</f>
        <v/>
      </c>
      <c r="AH347" s="28" t="n">
        <f aca="false">COUNTIF(C347:AD347,"21,75")</f>
        <v>2</v>
      </c>
    </row>
    <row r="348" customFormat="false" ht="13.8" hidden="false" customHeight="false" outlineLevel="0" collapsed="false">
      <c r="A348" s="30"/>
      <c r="B348" s="93" t="n">
        <v>44175</v>
      </c>
      <c r="C348" s="32" t="n">
        <v>21.75</v>
      </c>
      <c r="D348" s="41" t="n">
        <v>24</v>
      </c>
      <c r="E348" s="41" t="n">
        <v>0</v>
      </c>
      <c r="F348" s="42" t="n">
        <v>7.25</v>
      </c>
      <c r="G348" s="35" t="n">
        <f aca="false">IF(TYPE(C348)=2,"",SUM(D348,-C348)+SUM(F348,-E348))</f>
        <v>9.5</v>
      </c>
      <c r="H348" s="36" t="str">
        <f aca="false">IF(WEEKDAY(B348,11)=7,SUM(G342:G348),"")</f>
        <v/>
      </c>
      <c r="I348" s="49" t="s">
        <v>15</v>
      </c>
      <c r="J348" s="83"/>
      <c r="K348" s="83"/>
      <c r="L348" s="39" t="s">
        <v>15</v>
      </c>
      <c r="M348" s="35" t="str">
        <f aca="false">IF(TYPE(I348)=2,"",SUM(J348,-I348)+SUM(L348,-K348))</f>
        <v/>
      </c>
      <c r="N348" s="36" t="str">
        <f aca="false">IF(WEEKDAY(B348,11)=7,SUM(M342:M348),"")</f>
        <v/>
      </c>
      <c r="O348" s="32" t="s">
        <v>16</v>
      </c>
      <c r="P348" s="41"/>
      <c r="Q348" s="41"/>
      <c r="R348" s="42" t="s">
        <v>16</v>
      </c>
      <c r="S348" s="43" t="str">
        <f aca="false">IF(TYPE(O348)=2,"",SUM(P348,-O348)+SUM(R348,-Q348))</f>
        <v/>
      </c>
      <c r="T348" s="44" t="str">
        <f aca="false">IF(WEEKDAY($B348,11)=7,SUM(S342:S348),"")</f>
        <v/>
      </c>
      <c r="U348" s="32" t="s">
        <v>16</v>
      </c>
      <c r="V348" s="41"/>
      <c r="W348" s="41"/>
      <c r="X348" s="42" t="s">
        <v>16</v>
      </c>
      <c r="Y348" s="43" t="str">
        <f aca="false">IF(TYPE(U348)=2,"",SUM(V348,-U348)+SUM(X348,-W348))</f>
        <v/>
      </c>
      <c r="Z348" s="44" t="str">
        <f aca="false">IF(WEEKDAY($B348,11)=7,SUM(Y342:Y348),"")</f>
        <v/>
      </c>
      <c r="AA348" s="45" t="n">
        <v>21.75</v>
      </c>
      <c r="AB348" s="46" t="n">
        <v>24</v>
      </c>
      <c r="AC348" s="46" t="n">
        <v>0</v>
      </c>
      <c r="AD348" s="47" t="n">
        <v>7.25</v>
      </c>
      <c r="AE348" s="43" t="n">
        <f aca="false">IF(TYPE(AA348)=2,"",SUM(AB348,-AA348)+SUM(AD348,-AC348))</f>
        <v>9.5</v>
      </c>
      <c r="AF348" s="44" t="str">
        <f aca="false">IF(WEEKDAY($B348,11)=7,SUM(AE342:AE348),"")</f>
        <v/>
      </c>
      <c r="AH348" s="28" t="n">
        <f aca="false">COUNTIF(C348:AD348,"21,75")</f>
        <v>2</v>
      </c>
    </row>
    <row r="349" customFormat="false" ht="13.8" hidden="false" customHeight="false" outlineLevel="0" collapsed="false">
      <c r="A349" s="30"/>
      <c r="B349" s="93" t="n">
        <v>44176</v>
      </c>
      <c r="C349" s="49" t="s">
        <v>15</v>
      </c>
      <c r="D349" s="83"/>
      <c r="E349" s="83"/>
      <c r="F349" s="39" t="s">
        <v>15</v>
      </c>
      <c r="G349" s="35" t="str">
        <f aca="false">IF(TYPE(C349)=2,"",SUM(D349,-C349)+SUM(F349,-E349))</f>
        <v/>
      </c>
      <c r="H349" s="36" t="str">
        <f aca="false">IF(WEEKDAY(B349,11)=7,SUM(G343:G349),"")</f>
        <v/>
      </c>
      <c r="I349" s="32" t="s">
        <v>15</v>
      </c>
      <c r="J349" s="41"/>
      <c r="K349" s="41"/>
      <c r="L349" s="42" t="s">
        <v>15</v>
      </c>
      <c r="M349" s="35" t="str">
        <f aca="false">IF(TYPE(I349)=2,"",SUM(J349,-I349)+SUM(L349,-K349))</f>
        <v/>
      </c>
      <c r="N349" s="36" t="str">
        <f aca="false">IF(WEEKDAY(B349,11)=7,SUM(M343:M349),"")</f>
        <v/>
      </c>
      <c r="O349" s="45" t="n">
        <v>21.75</v>
      </c>
      <c r="P349" s="46" t="n">
        <v>24</v>
      </c>
      <c r="Q349" s="46" t="n">
        <v>0</v>
      </c>
      <c r="R349" s="47" t="n">
        <v>7.25</v>
      </c>
      <c r="S349" s="43" t="n">
        <f aca="false">IF(TYPE(O349)=2,"",SUM(P349,-O349)+SUM(R349,-Q349))</f>
        <v>9.5</v>
      </c>
      <c r="T349" s="44" t="str">
        <f aca="false">IF(WEEKDAY($B349,11)=7,SUM(S343:S349),"")</f>
        <v/>
      </c>
      <c r="U349" s="32" t="n">
        <v>21.75</v>
      </c>
      <c r="V349" s="41" t="n">
        <v>24</v>
      </c>
      <c r="W349" s="41" t="n">
        <v>0</v>
      </c>
      <c r="X349" s="42" t="n">
        <v>7.25</v>
      </c>
      <c r="Y349" s="43" t="n">
        <f aca="false">IF(TYPE(U349)=2,"",SUM(V349,-U349)+SUM(X349,-W349))</f>
        <v>9.5</v>
      </c>
      <c r="Z349" s="44" t="str">
        <f aca="false">IF(WEEKDAY($B349,11)=7,SUM(Y343:Y349),"")</f>
        <v/>
      </c>
      <c r="AA349" s="32" t="s">
        <v>15</v>
      </c>
      <c r="AB349" s="41"/>
      <c r="AC349" s="41"/>
      <c r="AD349" s="42" t="s">
        <v>15</v>
      </c>
      <c r="AE349" s="43" t="str">
        <f aca="false">IF(TYPE(AA349)=2,"",SUM(AB349,-AA349)+SUM(AD349,-AC349))</f>
        <v/>
      </c>
      <c r="AF349" s="44" t="str">
        <f aca="false">IF(WEEKDAY($B349,11)=7,SUM(AE343:AE349),"")</f>
        <v/>
      </c>
      <c r="AH349" s="28" t="n">
        <f aca="false">COUNTIF(C349:AD349,"21,75")</f>
        <v>2</v>
      </c>
    </row>
    <row r="350" customFormat="false" ht="13.8" hidden="false" customHeight="false" outlineLevel="0" collapsed="false">
      <c r="A350" s="30"/>
      <c r="B350" s="93" t="n">
        <v>44177</v>
      </c>
      <c r="C350" s="49" t="s">
        <v>14</v>
      </c>
      <c r="D350" s="83"/>
      <c r="E350" s="83"/>
      <c r="F350" s="39" t="s">
        <v>14</v>
      </c>
      <c r="G350" s="35" t="str">
        <f aca="false">IF(TYPE(C350)=2,"",SUM(D350,-C350)+SUM(F350,-E350))</f>
        <v/>
      </c>
      <c r="H350" s="36" t="str">
        <f aca="false">IF(WEEKDAY(B350,11)=7,SUM(G344:G350),"")</f>
        <v/>
      </c>
      <c r="I350" s="32" t="s">
        <v>14</v>
      </c>
      <c r="J350" s="41"/>
      <c r="K350" s="41"/>
      <c r="L350" s="42" t="s">
        <v>14</v>
      </c>
      <c r="M350" s="35" t="str">
        <f aca="false">IF(TYPE(I350)=2,"",SUM(J350,-I350)+SUM(L350,-K350))</f>
        <v/>
      </c>
      <c r="N350" s="36" t="str">
        <f aca="false">IF(WEEKDAY(B350,11)=7,SUM(M344:M350),"")</f>
        <v/>
      </c>
      <c r="O350" s="45" t="n">
        <v>21.75</v>
      </c>
      <c r="P350" s="46" t="n">
        <v>24</v>
      </c>
      <c r="Q350" s="46" t="n">
        <v>0</v>
      </c>
      <c r="R350" s="47" t="n">
        <v>7.25</v>
      </c>
      <c r="S350" s="43" t="n">
        <f aca="false">IF(TYPE(O350)=2,"",SUM(P350,-O350)+SUM(R350,-Q350))</f>
        <v>9.5</v>
      </c>
      <c r="T350" s="44" t="str">
        <f aca="false">IF(WEEKDAY($B350,11)=7,SUM(S344:S350),"")</f>
        <v/>
      </c>
      <c r="U350" s="32" t="n">
        <v>21.75</v>
      </c>
      <c r="V350" s="41" t="n">
        <v>24</v>
      </c>
      <c r="W350" s="41" t="n">
        <v>0</v>
      </c>
      <c r="X350" s="42" t="n">
        <v>7.25</v>
      </c>
      <c r="Y350" s="43" t="n">
        <f aca="false">IF(TYPE(U350)=2,"",SUM(V350,-U350)+SUM(X350,-W350))</f>
        <v>9.5</v>
      </c>
      <c r="Z350" s="44" t="str">
        <f aca="false">IF(WEEKDAY($B350,11)=7,SUM(Y344:Y350),"")</f>
        <v/>
      </c>
      <c r="AA350" s="32" t="s">
        <v>14</v>
      </c>
      <c r="AB350" s="41"/>
      <c r="AC350" s="41"/>
      <c r="AD350" s="42" t="s">
        <v>14</v>
      </c>
      <c r="AE350" s="43" t="str">
        <f aca="false">IF(TYPE(AA350)=2,"",SUM(AB350,-AA350)+SUM(AD350,-AC350))</f>
        <v/>
      </c>
      <c r="AF350" s="44" t="str">
        <f aca="false">IF(WEEKDAY($B350,11)=7,SUM(AE344:AE350),"")</f>
        <v/>
      </c>
      <c r="AH350" s="28" t="n">
        <f aca="false">COUNTIF(C350:AD350,"21,75")</f>
        <v>2</v>
      </c>
    </row>
    <row r="351" customFormat="false" ht="13.8" hidden="false" customHeight="false" outlineLevel="0" collapsed="false">
      <c r="A351" s="87"/>
      <c r="B351" s="88" t="n">
        <v>44178</v>
      </c>
      <c r="C351" s="55" t="s">
        <v>16</v>
      </c>
      <c r="D351" s="86"/>
      <c r="E351" s="86"/>
      <c r="F351" s="81" t="s">
        <v>16</v>
      </c>
      <c r="G351" s="58" t="str">
        <f aca="false">IF(TYPE(C351)=2,"",SUM(D351,-C351)+SUM(F351,-E351))</f>
        <v/>
      </c>
      <c r="H351" s="59" t="n">
        <f aca="false">IF(WEEKDAY(B351,11)=7,SUM(G345:G351),"")</f>
        <v>28.5</v>
      </c>
      <c r="I351" s="66" t="s">
        <v>16</v>
      </c>
      <c r="J351" s="63"/>
      <c r="K351" s="63"/>
      <c r="L351" s="62" t="s">
        <v>16</v>
      </c>
      <c r="M351" s="58" t="str">
        <f aca="false">IF(TYPE(I351)=2,"",SUM(J351,-I351)+SUM(L351,-K351))</f>
        <v/>
      </c>
      <c r="N351" s="59" t="n">
        <f aca="false">IF(WEEKDAY(B351,11)=7,SUM(M345:M351),"")</f>
        <v>9.5</v>
      </c>
      <c r="O351" s="67" t="n">
        <v>21.75</v>
      </c>
      <c r="P351" s="68" t="n">
        <v>24</v>
      </c>
      <c r="Q351" s="68" t="n">
        <v>0</v>
      </c>
      <c r="R351" s="69" t="n">
        <v>7.25</v>
      </c>
      <c r="S351" s="64" t="n">
        <f aca="false">IF(TYPE(O351)=2,"",SUM(P351,-O351)+SUM(R351,-Q351))</f>
        <v>9.5</v>
      </c>
      <c r="T351" s="65" t="n">
        <f aca="false">IF(WEEKDAY($B351,11)=7,SUM(S345:S351),"")</f>
        <v>28.5</v>
      </c>
      <c r="U351" s="66" t="n">
        <v>21.75</v>
      </c>
      <c r="V351" s="63" t="n">
        <v>24</v>
      </c>
      <c r="W351" s="63" t="n">
        <v>0</v>
      </c>
      <c r="X351" s="62" t="n">
        <v>7.25</v>
      </c>
      <c r="Y351" s="64" t="n">
        <f aca="false">IF(TYPE(U351)=2,"",SUM(V351,-U351)+SUM(X351,-W351))</f>
        <v>9.5</v>
      </c>
      <c r="Z351" s="65" t="n">
        <f aca="false">IF(WEEKDAY($B351,11)=7,SUM(Y345:Y351),"")</f>
        <v>47.5</v>
      </c>
      <c r="AA351" s="66" t="s">
        <v>16</v>
      </c>
      <c r="AB351" s="63"/>
      <c r="AC351" s="63"/>
      <c r="AD351" s="62" t="s">
        <v>16</v>
      </c>
      <c r="AE351" s="64" t="str">
        <f aca="false">IF(TYPE(AA351)=2,"",SUM(AB351,-AA351)+SUM(AD351,-AC351))</f>
        <v/>
      </c>
      <c r="AF351" s="65" t="n">
        <f aca="false">IF(WEEKDAY($B351,11)=7,SUM(AE345:AE351),"")</f>
        <v>19</v>
      </c>
      <c r="AH351" s="28" t="n">
        <f aca="false">COUNTIF(C351:AD351,"21,75")</f>
        <v>2</v>
      </c>
    </row>
    <row r="352" customFormat="false" ht="13.8" hidden="false" customHeight="false" outlineLevel="0" collapsed="false">
      <c r="A352" s="30" t="n">
        <v>11</v>
      </c>
      <c r="B352" s="92" t="n">
        <v>44179</v>
      </c>
      <c r="C352" s="70" t="s">
        <v>15</v>
      </c>
      <c r="D352" s="82"/>
      <c r="E352" s="82"/>
      <c r="F352" s="20" t="s">
        <v>15</v>
      </c>
      <c r="G352" s="16" t="str">
        <f aca="false">IF(TYPE(C352)=2,"",SUM(D352,-C352)+SUM(F352,-E352))</f>
        <v/>
      </c>
      <c r="H352" s="17" t="str">
        <f aca="false">IF(WEEKDAY(B352,11)=7,SUM(G346:G352),"")</f>
        <v/>
      </c>
      <c r="I352" s="13" t="n">
        <v>21.75</v>
      </c>
      <c r="J352" s="26" t="n">
        <v>24</v>
      </c>
      <c r="K352" s="26" t="n">
        <v>0</v>
      </c>
      <c r="L352" s="27" t="n">
        <v>7.25</v>
      </c>
      <c r="M352" s="16" t="n">
        <f aca="false">IF(TYPE(I352)=2,"",SUM(J352,-I352)+SUM(L352,-K352))</f>
        <v>9.5</v>
      </c>
      <c r="N352" s="17" t="str">
        <f aca="false">IF(WEEKDAY(B352,11)=7,SUM(M346:M352),"")</f>
        <v/>
      </c>
      <c r="O352" s="73" t="s">
        <v>15</v>
      </c>
      <c r="P352" s="22"/>
      <c r="Q352" s="22"/>
      <c r="R352" s="23" t="s">
        <v>15</v>
      </c>
      <c r="S352" s="24" t="str">
        <f aca="false">IF(TYPE(O352)=2,"",SUM(P352,-O352)+SUM(R352,-Q352))</f>
        <v/>
      </c>
      <c r="T352" s="25" t="str">
        <f aca="false">IF(WEEKDAY($B352,11)=7,SUM(S346:S352),"")</f>
        <v/>
      </c>
      <c r="U352" s="13" t="n">
        <v>21.75</v>
      </c>
      <c r="V352" s="26" t="n">
        <v>24</v>
      </c>
      <c r="W352" s="26" t="n">
        <v>0</v>
      </c>
      <c r="X352" s="27" t="n">
        <v>7.25</v>
      </c>
      <c r="Y352" s="24" t="n">
        <f aca="false">IF(TYPE(U352)=2,"",SUM(V352,-U352)+SUM(X352,-W352))</f>
        <v>9.5</v>
      </c>
      <c r="Z352" s="25" t="str">
        <f aca="false">IF(WEEKDAY($B352,11)=7,SUM(Y346:Y352),"")</f>
        <v/>
      </c>
      <c r="AA352" s="13" t="s">
        <v>15</v>
      </c>
      <c r="AB352" s="26"/>
      <c r="AC352" s="26"/>
      <c r="AD352" s="27" t="s">
        <v>15</v>
      </c>
      <c r="AE352" s="24" t="str">
        <f aca="false">IF(TYPE(AA352)=2,"",SUM(AB352,-AA352)+SUM(AD352,-AC352))</f>
        <v/>
      </c>
      <c r="AF352" s="25" t="str">
        <f aca="false">IF(WEEKDAY($B352,11)=7,SUM(AE346:AE352),"")</f>
        <v/>
      </c>
      <c r="AH352" s="28" t="n">
        <f aca="false">COUNTIF(C352:AD352,"21,75")</f>
        <v>2</v>
      </c>
    </row>
    <row r="353" customFormat="false" ht="13.8" hidden="false" customHeight="false" outlineLevel="0" collapsed="false">
      <c r="A353" s="91"/>
      <c r="B353" s="93" t="n">
        <v>44180</v>
      </c>
      <c r="C353" s="49" t="s">
        <v>15</v>
      </c>
      <c r="D353" s="83"/>
      <c r="E353" s="83"/>
      <c r="F353" s="39" t="s">
        <v>15</v>
      </c>
      <c r="G353" s="35" t="str">
        <f aca="false">IF(TYPE(C353)=2,"",SUM(D353,-C353)+SUM(F353,-E353))</f>
        <v/>
      </c>
      <c r="H353" s="36" t="str">
        <f aca="false">IF(WEEKDAY(B353,11)=7,SUM(G347:G353),"")</f>
        <v/>
      </c>
      <c r="I353" s="32" t="n">
        <v>21.75</v>
      </c>
      <c r="J353" s="41" t="n">
        <v>24</v>
      </c>
      <c r="K353" s="41" t="n">
        <v>0</v>
      </c>
      <c r="L353" s="42" t="n">
        <v>7.25</v>
      </c>
      <c r="M353" s="35" t="n">
        <f aca="false">IF(TYPE(I353)=2,"",SUM(J353,-I353)+SUM(L353,-K353))</f>
        <v>9.5</v>
      </c>
      <c r="N353" s="36" t="str">
        <f aca="false">IF(WEEKDAY(B353,11)=7,SUM(M347:M353),"")</f>
        <v/>
      </c>
      <c r="O353" s="32" t="n">
        <v>21.75</v>
      </c>
      <c r="P353" s="41" t="n">
        <v>24</v>
      </c>
      <c r="Q353" s="41" t="n">
        <v>0</v>
      </c>
      <c r="R353" s="42" t="n">
        <v>7.25</v>
      </c>
      <c r="S353" s="43" t="n">
        <f aca="false">IF(TYPE(O353)=2,"",SUM(P353,-O353)+SUM(R353,-Q353))</f>
        <v>9.5</v>
      </c>
      <c r="T353" s="44" t="str">
        <f aca="false">IF(WEEKDAY($B353,11)=7,SUM(S347:S353),"")</f>
        <v/>
      </c>
      <c r="U353" s="32" t="s">
        <v>15</v>
      </c>
      <c r="V353" s="41"/>
      <c r="W353" s="41"/>
      <c r="X353" s="42" t="s">
        <v>15</v>
      </c>
      <c r="Y353" s="43" t="str">
        <f aca="false">IF(TYPE(U353)=2,"",SUM(V353,-U353)+SUM(X353,-W353))</f>
        <v/>
      </c>
      <c r="Z353" s="44" t="str">
        <f aca="false">IF(WEEKDAY($B353,11)=7,SUM(Y347:Y353),"")</f>
        <v/>
      </c>
      <c r="AA353" s="45" t="s">
        <v>14</v>
      </c>
      <c r="AB353" s="46"/>
      <c r="AC353" s="46"/>
      <c r="AD353" s="47" t="s">
        <v>14</v>
      </c>
      <c r="AE353" s="43" t="str">
        <f aca="false">IF(TYPE(AA353)=2,"",SUM(AB353,-AA353)+SUM(AD353,-AC353))</f>
        <v/>
      </c>
      <c r="AF353" s="44" t="str">
        <f aca="false">IF(WEEKDAY($B353,11)=7,SUM(AE347:AE353),"")</f>
        <v/>
      </c>
      <c r="AH353" s="28" t="n">
        <f aca="false">COUNTIF(C353:AD353,"21,75")</f>
        <v>2</v>
      </c>
    </row>
    <row r="354" customFormat="false" ht="13.8" hidden="false" customHeight="false" outlineLevel="0" collapsed="false">
      <c r="A354" s="89"/>
      <c r="B354" s="93" t="n">
        <v>44181</v>
      </c>
      <c r="C354" s="32" t="s">
        <v>14</v>
      </c>
      <c r="D354" s="41"/>
      <c r="E354" s="41"/>
      <c r="F354" s="42" t="s">
        <v>14</v>
      </c>
      <c r="G354" s="35" t="str">
        <f aca="false">IF(TYPE(C354)=2,"",SUM(D354,-C354)+SUM(F354,-E354))</f>
        <v/>
      </c>
      <c r="H354" s="36" t="str">
        <f aca="false">IF(WEEKDAY(B354,11)=7,SUM(G348:G354),"")</f>
        <v/>
      </c>
      <c r="I354" s="49" t="n">
        <v>21.75</v>
      </c>
      <c r="J354" s="83" t="n">
        <v>24</v>
      </c>
      <c r="K354" s="83" t="n">
        <v>0</v>
      </c>
      <c r="L354" s="39" t="n">
        <v>7.25</v>
      </c>
      <c r="M354" s="35" t="n">
        <f aca="false">IF(TYPE(I354)=2,"",SUM(J354,-I354)+SUM(L354,-K354))</f>
        <v>9.5</v>
      </c>
      <c r="N354" s="36" t="str">
        <f aca="false">IF(WEEKDAY(B354,11)=7,SUM(M348:M354),"")</f>
        <v/>
      </c>
      <c r="O354" s="32" t="n">
        <v>21.75</v>
      </c>
      <c r="P354" s="41" t="n">
        <v>24</v>
      </c>
      <c r="Q354" s="41" t="n">
        <v>0</v>
      </c>
      <c r="R354" s="42" t="n">
        <v>7.25</v>
      </c>
      <c r="S354" s="43" t="n">
        <f aca="false">IF(TYPE(O354)=2,"",SUM(P354,-O354)+SUM(R354,-Q354))</f>
        <v>9.5</v>
      </c>
      <c r="T354" s="44" t="str">
        <f aca="false">IF(WEEKDAY($B354,11)=7,SUM(S348:S354),"")</f>
        <v/>
      </c>
      <c r="U354" s="32" t="s">
        <v>15</v>
      </c>
      <c r="V354" s="41"/>
      <c r="W354" s="41"/>
      <c r="X354" s="42" t="s">
        <v>15</v>
      </c>
      <c r="Y354" s="43" t="str">
        <f aca="false">IF(TYPE(U354)=2,"",SUM(V354,-U354)+SUM(X354,-W354))</f>
        <v/>
      </c>
      <c r="Z354" s="44" t="str">
        <f aca="false">IF(WEEKDAY($B354,11)=7,SUM(Y348:Y354),"")</f>
        <v/>
      </c>
      <c r="AA354" s="45" t="s">
        <v>16</v>
      </c>
      <c r="AB354" s="46"/>
      <c r="AC354" s="46"/>
      <c r="AD354" s="47" t="s">
        <v>16</v>
      </c>
      <c r="AE354" s="43" t="str">
        <f aca="false">IF(TYPE(AA354)=2,"",SUM(AB354,-AA354)+SUM(AD354,-AC354))</f>
        <v/>
      </c>
      <c r="AF354" s="44" t="str">
        <f aca="false">IF(WEEKDAY($B354,11)=7,SUM(AE348:AE354),"")</f>
        <v/>
      </c>
      <c r="AH354" s="28" t="n">
        <f aca="false">COUNTIF(C354:AD354,"21,75")</f>
        <v>2</v>
      </c>
    </row>
    <row r="355" customFormat="false" ht="13.8" hidden="false" customHeight="false" outlineLevel="0" collapsed="false">
      <c r="B355" s="93" t="n">
        <v>44182</v>
      </c>
      <c r="C355" s="32" t="s">
        <v>16</v>
      </c>
      <c r="D355" s="41"/>
      <c r="E355" s="41"/>
      <c r="F355" s="42" t="s">
        <v>16</v>
      </c>
      <c r="G355" s="35" t="str">
        <f aca="false">IF(TYPE(C355)=2,"",SUM(D355,-C355)+SUM(F355,-E355))</f>
        <v/>
      </c>
      <c r="H355" s="36" t="str">
        <f aca="false">IF(WEEKDAY(B355,11)=7,SUM(G349:G355),"")</f>
        <v/>
      </c>
      <c r="I355" s="49" t="n">
        <v>21.75</v>
      </c>
      <c r="J355" s="83" t="n">
        <v>24</v>
      </c>
      <c r="K355" s="83" t="n">
        <v>0</v>
      </c>
      <c r="L355" s="39" t="n">
        <v>7.25</v>
      </c>
      <c r="M355" s="35" t="n">
        <f aca="false">IF(TYPE(I355)=2,"",SUM(J355,-I355)+SUM(L355,-K355))</f>
        <v>9.5</v>
      </c>
      <c r="N355" s="36" t="str">
        <f aca="false">IF(WEEKDAY(B355,11)=7,SUM(M349:M355),"")</f>
        <v/>
      </c>
      <c r="O355" s="32" t="s">
        <v>15</v>
      </c>
      <c r="P355" s="41"/>
      <c r="Q355" s="41"/>
      <c r="R355" s="42" t="s">
        <v>15</v>
      </c>
      <c r="S355" s="43" t="str">
        <f aca="false">IF(TYPE(O355)=2,"",SUM(P355,-O355)+SUM(R355,-Q355))</f>
        <v/>
      </c>
      <c r="T355" s="44" t="str">
        <f aca="false">IF(WEEKDAY($B355,11)=7,SUM(S349:S355),"")</f>
        <v/>
      </c>
      <c r="U355" s="32" t="s">
        <v>15</v>
      </c>
      <c r="V355" s="41"/>
      <c r="W355" s="41"/>
      <c r="X355" s="42" t="s">
        <v>15</v>
      </c>
      <c r="Y355" s="43" t="str">
        <f aca="false">IF(TYPE(U355)=2,"",SUM(V355,-U355)+SUM(X355,-W355))</f>
        <v/>
      </c>
      <c r="Z355" s="44" t="str">
        <f aca="false">IF(WEEKDAY($B355,11)=7,SUM(Y349:Y355),"")</f>
        <v/>
      </c>
      <c r="AA355" s="45" t="n">
        <v>21.75</v>
      </c>
      <c r="AB355" s="46" t="n">
        <v>24</v>
      </c>
      <c r="AC355" s="46" t="n">
        <v>0</v>
      </c>
      <c r="AD355" s="47" t="n">
        <v>7.25</v>
      </c>
      <c r="AE355" s="43" t="n">
        <f aca="false">IF(TYPE(AA355)=2,"",SUM(AB355,-AA355)+SUM(AD355,-AC355))</f>
        <v>9.5</v>
      </c>
      <c r="AF355" s="44" t="str">
        <f aca="false">IF(WEEKDAY($B355,11)=7,SUM(AE349:AE355),"")</f>
        <v/>
      </c>
      <c r="AH355" s="28" t="n">
        <f aca="false">COUNTIF(C355:AD355,"21,75")</f>
        <v>2</v>
      </c>
    </row>
    <row r="356" customFormat="false" ht="13.8" hidden="false" customHeight="false" outlineLevel="0" collapsed="false">
      <c r="B356" s="93" t="n">
        <v>44183</v>
      </c>
      <c r="C356" s="49" t="n">
        <v>21.75</v>
      </c>
      <c r="D356" s="83" t="n">
        <v>24</v>
      </c>
      <c r="E356" s="83" t="n">
        <v>0</v>
      </c>
      <c r="F356" s="39" t="n">
        <v>7.25</v>
      </c>
      <c r="G356" s="35" t="n">
        <f aca="false">IF(TYPE(C356)=2,"",SUM(D356,-C356)+SUM(F356,-E356))</f>
        <v>9.5</v>
      </c>
      <c r="H356" s="36" t="str">
        <f aca="false">IF(WEEKDAY(B356,11)=7,SUM(G350:G356),"")</f>
        <v/>
      </c>
      <c r="I356" s="32" t="s">
        <v>15</v>
      </c>
      <c r="J356" s="41"/>
      <c r="K356" s="41"/>
      <c r="L356" s="42" t="s">
        <v>15</v>
      </c>
      <c r="M356" s="35" t="str">
        <f aca="false">IF(TYPE(I356)=2,"",SUM(J356,-I356)+SUM(L356,-K356))</f>
        <v/>
      </c>
      <c r="N356" s="36" t="str">
        <f aca="false">IF(WEEKDAY(B356,11)=7,SUM(M350:M356),"")</f>
        <v/>
      </c>
      <c r="O356" s="45" t="s">
        <v>15</v>
      </c>
      <c r="P356" s="46"/>
      <c r="Q356" s="46"/>
      <c r="R356" s="47" t="s">
        <v>15</v>
      </c>
      <c r="S356" s="43" t="str">
        <f aca="false">IF(TYPE(O356)=2,"",SUM(P356,-O356)+SUM(R356,-Q356))</f>
        <v/>
      </c>
      <c r="T356" s="44" t="str">
        <f aca="false">IF(WEEKDAY($B356,11)=7,SUM(S350:S356),"")</f>
        <v/>
      </c>
      <c r="U356" s="32" t="s">
        <v>19</v>
      </c>
      <c r="V356" s="41"/>
      <c r="W356" s="41"/>
      <c r="X356" s="42" t="s">
        <v>19</v>
      </c>
      <c r="Y356" s="43" t="str">
        <f aca="false">IF(TYPE(U356)=2,"",SUM(V356,-U356)+SUM(X356,-W356))</f>
        <v/>
      </c>
      <c r="Z356" s="44" t="str">
        <f aca="false">IF(WEEKDAY($B356,11)=7,SUM(Y350:Y356),"")</f>
        <v/>
      </c>
      <c r="AA356" s="32" t="n">
        <v>21.75</v>
      </c>
      <c r="AB356" s="41" t="n">
        <v>24</v>
      </c>
      <c r="AC356" s="41" t="n">
        <v>0</v>
      </c>
      <c r="AD356" s="42" t="n">
        <v>7.25</v>
      </c>
      <c r="AE356" s="43" t="n">
        <f aca="false">IF(TYPE(AA356)=2,"",SUM(AB356,-AA356)+SUM(AD356,-AC356))</f>
        <v>9.5</v>
      </c>
      <c r="AF356" s="44" t="str">
        <f aca="false">IF(WEEKDAY($B356,11)=7,SUM(AE350:AE356),"")</f>
        <v/>
      </c>
      <c r="AH356" s="28" t="n">
        <f aca="false">COUNTIF(C356:AD356,"21,75")</f>
        <v>2</v>
      </c>
    </row>
    <row r="357" customFormat="false" ht="13.8" hidden="false" customHeight="false" outlineLevel="0" collapsed="false">
      <c r="B357" s="93" t="n">
        <v>44184</v>
      </c>
      <c r="C357" s="49" t="n">
        <v>21.75</v>
      </c>
      <c r="D357" s="83" t="n">
        <v>24</v>
      </c>
      <c r="E357" s="83" t="n">
        <v>0</v>
      </c>
      <c r="F357" s="39" t="n">
        <v>7.25</v>
      </c>
      <c r="G357" s="35" t="n">
        <f aca="false">IF(TYPE(C357)=2,"",SUM(D357,-C357)+SUM(F357,-E357))</f>
        <v>9.5</v>
      </c>
      <c r="H357" s="36" t="str">
        <f aca="false">IF(WEEKDAY(B357,11)=7,SUM(G351:G357),"")</f>
        <v/>
      </c>
      <c r="I357" s="32" t="s">
        <v>14</v>
      </c>
      <c r="J357" s="41"/>
      <c r="K357" s="41"/>
      <c r="L357" s="42" t="s">
        <v>14</v>
      </c>
      <c r="M357" s="35" t="str">
        <f aca="false">IF(TYPE(I357)=2,"",SUM(J357,-I357)+SUM(L357,-K357))</f>
        <v/>
      </c>
      <c r="N357" s="36" t="str">
        <f aca="false">IF(WEEKDAY(B357,11)=7,SUM(M351:M357),"")</f>
        <v/>
      </c>
      <c r="O357" s="45" t="s">
        <v>14</v>
      </c>
      <c r="P357" s="46"/>
      <c r="Q357" s="46"/>
      <c r="R357" s="47" t="s">
        <v>14</v>
      </c>
      <c r="S357" s="43" t="str">
        <f aca="false">IF(TYPE(O357)=2,"",SUM(P357,-O357)+SUM(R357,-Q357))</f>
        <v/>
      </c>
      <c r="T357" s="44" t="str">
        <f aca="false">IF(WEEKDAY($B357,11)=7,SUM(S351:S357),"")</f>
        <v/>
      </c>
      <c r="U357" s="32" t="s">
        <v>14</v>
      </c>
      <c r="V357" s="41"/>
      <c r="W357" s="41"/>
      <c r="X357" s="42" t="s">
        <v>14</v>
      </c>
      <c r="Y357" s="43" t="str">
        <f aca="false">IF(TYPE(U357)=2,"",SUM(V357,-U357)+SUM(X357,-W357))</f>
        <v/>
      </c>
      <c r="Z357" s="44" t="str">
        <f aca="false">IF(WEEKDAY($B357,11)=7,SUM(Y351:Y357),"")</f>
        <v/>
      </c>
      <c r="AA357" s="32" t="n">
        <v>21.75</v>
      </c>
      <c r="AB357" s="41" t="n">
        <v>24</v>
      </c>
      <c r="AC357" s="41" t="n">
        <v>0</v>
      </c>
      <c r="AD357" s="42" t="n">
        <v>7.25</v>
      </c>
      <c r="AE357" s="43" t="n">
        <f aca="false">IF(TYPE(AA357)=2,"",SUM(AB357,-AA357)+SUM(AD357,-AC357))</f>
        <v>9.5</v>
      </c>
      <c r="AF357" s="44" t="str">
        <f aca="false">IF(WEEKDAY($B357,11)=7,SUM(AE351:AE357),"")</f>
        <v/>
      </c>
      <c r="AH357" s="28" t="n">
        <f aca="false">COUNTIF(C357:AD357,"21,75")</f>
        <v>2</v>
      </c>
    </row>
    <row r="358" customFormat="false" ht="13.8" hidden="false" customHeight="false" outlineLevel="0" collapsed="false">
      <c r="B358" s="88" t="n">
        <v>44185</v>
      </c>
      <c r="C358" s="55" t="n">
        <v>21.75</v>
      </c>
      <c r="D358" s="86" t="n">
        <v>24</v>
      </c>
      <c r="E358" s="86" t="n">
        <v>0</v>
      </c>
      <c r="F358" s="81" t="n">
        <v>7.25</v>
      </c>
      <c r="G358" s="58" t="n">
        <f aca="false">IF(TYPE(C358)=2,"",SUM(D358,-C358)+SUM(F358,-E358))</f>
        <v>9.5</v>
      </c>
      <c r="H358" s="59" t="n">
        <f aca="false">IF(WEEKDAY(B358,11)=7,SUM(G352:G358),"")</f>
        <v>28.5</v>
      </c>
      <c r="I358" s="66" t="s">
        <v>16</v>
      </c>
      <c r="J358" s="63"/>
      <c r="K358" s="63"/>
      <c r="L358" s="62" t="s">
        <v>16</v>
      </c>
      <c r="M358" s="58" t="str">
        <f aca="false">IF(TYPE(I358)=2,"",SUM(J358,-I358)+SUM(L358,-K358))</f>
        <v/>
      </c>
      <c r="N358" s="59" t="n">
        <f aca="false">IF(WEEKDAY(B358,11)=7,SUM(M352:M358),"")</f>
        <v>38</v>
      </c>
      <c r="O358" s="67" t="s">
        <v>16</v>
      </c>
      <c r="P358" s="68"/>
      <c r="Q358" s="68"/>
      <c r="R358" s="69" t="s">
        <v>16</v>
      </c>
      <c r="S358" s="64" t="str">
        <f aca="false">IF(TYPE(O358)=2,"",SUM(P358,-O358)+SUM(R358,-Q358))</f>
        <v/>
      </c>
      <c r="T358" s="65" t="n">
        <f aca="false">IF(WEEKDAY($B358,11)=7,SUM(S352:S358),"")</f>
        <v>19</v>
      </c>
      <c r="U358" s="66" t="s">
        <v>16</v>
      </c>
      <c r="V358" s="63"/>
      <c r="W358" s="63"/>
      <c r="X358" s="62" t="s">
        <v>16</v>
      </c>
      <c r="Y358" s="64" t="str">
        <f aca="false">IF(TYPE(U358)=2,"",SUM(V358,-U358)+SUM(X358,-W358))</f>
        <v/>
      </c>
      <c r="Z358" s="65" t="n">
        <f aca="false">IF(WEEKDAY($B358,11)=7,SUM(Y352:Y358),"")</f>
        <v>9.5</v>
      </c>
      <c r="AA358" s="66" t="n">
        <v>21.75</v>
      </c>
      <c r="AB358" s="63" t="n">
        <v>24</v>
      </c>
      <c r="AC358" s="63" t="n">
        <v>0</v>
      </c>
      <c r="AD358" s="62" t="n">
        <v>7.25</v>
      </c>
      <c r="AE358" s="64" t="n">
        <f aca="false">IF(TYPE(AA358)=2,"",SUM(AB358,-AA358)+SUM(AD358,-AC358))</f>
        <v>9.5</v>
      </c>
      <c r="AF358" s="65" t="n">
        <f aca="false">IF(WEEKDAY($B358,11)=7,SUM(AE352:AE358),"")</f>
        <v>38</v>
      </c>
      <c r="AH358" s="28" t="n">
        <f aca="false">COUNTIF(C358:AD358,"21,75")</f>
        <v>2</v>
      </c>
    </row>
    <row r="359" customFormat="false" ht="13.8" hidden="false" customHeight="false" outlineLevel="0" collapsed="false">
      <c r="B359" s="92" t="n">
        <v>44186</v>
      </c>
      <c r="C359" s="70" t="n">
        <v>21.75</v>
      </c>
      <c r="D359" s="82" t="n">
        <v>24</v>
      </c>
      <c r="E359" s="82" t="n">
        <v>0</v>
      </c>
      <c r="F359" s="20" t="n">
        <v>7.25</v>
      </c>
      <c r="G359" s="16" t="n">
        <f aca="false">IF(TYPE(C359)=2,"",SUM(D359,-C359)+SUM(F359,-E359))</f>
        <v>9.5</v>
      </c>
      <c r="H359" s="17" t="str">
        <f aca="false">IF(WEEKDAY(B359,11)=7,SUM(G353:G359),"")</f>
        <v/>
      </c>
      <c r="I359" s="13" t="s">
        <v>19</v>
      </c>
      <c r="J359" s="26"/>
      <c r="K359" s="26"/>
      <c r="L359" s="27" t="s">
        <v>19</v>
      </c>
      <c r="M359" s="16" t="str">
        <f aca="false">IF(TYPE(I359)=2,"",SUM(J359,-I359)+SUM(L359,-K359))</f>
        <v/>
      </c>
      <c r="N359" s="17" t="str">
        <f aca="false">IF(WEEKDAY(B359,11)=7,SUM(M353:M359),"")</f>
        <v/>
      </c>
      <c r="O359" s="73" t="s">
        <v>19</v>
      </c>
      <c r="P359" s="22"/>
      <c r="Q359" s="22"/>
      <c r="R359" s="23" t="s">
        <v>19</v>
      </c>
      <c r="S359" s="24" t="str">
        <f aca="false">IF(TYPE(O359)=2,"",SUM(P359,-O359)+SUM(R359,-Q359))</f>
        <v/>
      </c>
      <c r="T359" s="25" t="str">
        <f aca="false">IF(WEEKDAY($B359,11)=7,SUM(S353:S359),"")</f>
        <v/>
      </c>
      <c r="U359" s="13" t="n">
        <v>21.75</v>
      </c>
      <c r="V359" s="26" t="n">
        <v>24</v>
      </c>
      <c r="W359" s="26" t="n">
        <v>0</v>
      </c>
      <c r="X359" s="27" t="n">
        <v>7.25</v>
      </c>
      <c r="Y359" s="24" t="n">
        <f aca="false">IF(TYPE(U359)=2,"",SUM(V359,-U359)+SUM(X359,-W359))</f>
        <v>9.5</v>
      </c>
      <c r="Z359" s="25" t="str">
        <f aca="false">IF(WEEKDAY($B359,11)=7,SUM(Y353:Y359),"")</f>
        <v/>
      </c>
      <c r="AA359" s="13" t="s">
        <v>19</v>
      </c>
      <c r="AB359" s="26"/>
      <c r="AC359" s="26"/>
      <c r="AD359" s="27" t="s">
        <v>19</v>
      </c>
      <c r="AE359" s="24" t="str">
        <f aca="false">IF(TYPE(AA359)=2,"",SUM(AB359,-AA359)+SUM(AD359,-AC359))</f>
        <v/>
      </c>
      <c r="AF359" s="25" t="str">
        <f aca="false">IF(WEEKDAY($B359,11)=7,SUM(AE353:AE359),"")</f>
        <v/>
      </c>
      <c r="AH359" s="28" t="n">
        <f aca="false">COUNTIF(C359:AD359,"21,75")</f>
        <v>2</v>
      </c>
    </row>
    <row r="360" customFormat="false" ht="13.8" hidden="false" customHeight="false" outlineLevel="0" collapsed="false">
      <c r="B360" s="93" t="n">
        <v>44187</v>
      </c>
      <c r="C360" s="49" t="s">
        <v>19</v>
      </c>
      <c r="D360" s="83"/>
      <c r="E360" s="83"/>
      <c r="F360" s="39" t="s">
        <v>19</v>
      </c>
      <c r="G360" s="35" t="str">
        <f aca="false">IF(TYPE(C360)=2,"",SUM(D360,-C360)+SUM(F360,-E360))</f>
        <v/>
      </c>
      <c r="H360" s="36" t="str">
        <f aca="false">IF(WEEKDAY(B360,11)=7,SUM(G354:G360),"")</f>
        <v/>
      </c>
      <c r="I360" s="32" t="s">
        <v>15</v>
      </c>
      <c r="J360" s="41"/>
      <c r="K360" s="41"/>
      <c r="L360" s="42" t="s">
        <v>15</v>
      </c>
      <c r="M360" s="35" t="str">
        <f aca="false">IF(TYPE(I360)=2,"",SUM(J360,-I360)+SUM(L360,-K360))</f>
        <v/>
      </c>
      <c r="N360" s="36" t="str">
        <f aca="false">IF(WEEKDAY(B360,11)=7,SUM(M354:M360),"")</f>
        <v/>
      </c>
      <c r="O360" s="32" t="n">
        <v>21.75</v>
      </c>
      <c r="P360" s="41" t="n">
        <v>24</v>
      </c>
      <c r="Q360" s="41" t="n">
        <v>0</v>
      </c>
      <c r="R360" s="42" t="n">
        <v>7.25</v>
      </c>
      <c r="S360" s="43" t="n">
        <f aca="false">IF(TYPE(O360)=2,"",SUM(P360,-O360)+SUM(R360,-Q360))</f>
        <v>9.5</v>
      </c>
      <c r="T360" s="44" t="str">
        <f aca="false">IF(WEEKDAY($B360,11)=7,SUM(S354:S360),"")</f>
        <v/>
      </c>
      <c r="U360" s="32" t="n">
        <v>21.75</v>
      </c>
      <c r="V360" s="41" t="n">
        <v>24</v>
      </c>
      <c r="W360" s="41" t="n">
        <v>0</v>
      </c>
      <c r="X360" s="42" t="n">
        <v>7.25</v>
      </c>
      <c r="Y360" s="43" t="n">
        <f aca="false">IF(TYPE(U360)=2,"",SUM(V360,-U360)+SUM(X360,-W360))</f>
        <v>9.5</v>
      </c>
      <c r="Z360" s="44" t="str">
        <f aca="false">IF(WEEKDAY($B360,11)=7,SUM(Y354:Y360),"")</f>
        <v/>
      </c>
      <c r="AA360" s="45" t="s">
        <v>15</v>
      </c>
      <c r="AB360" s="46"/>
      <c r="AC360" s="46"/>
      <c r="AD360" s="47" t="s">
        <v>15</v>
      </c>
      <c r="AE360" s="43" t="str">
        <f aca="false">IF(TYPE(AA360)=2,"",SUM(AB360,-AA360)+SUM(AD360,-AC360))</f>
        <v/>
      </c>
      <c r="AF360" s="44" t="str">
        <f aca="false">IF(WEEKDAY($B360,11)=7,SUM(AE354:AE360),"")</f>
        <v/>
      </c>
      <c r="AH360" s="28" t="n">
        <f aca="false">COUNTIF(C360:AD360,"21,75")</f>
        <v>2</v>
      </c>
    </row>
    <row r="361" customFormat="false" ht="13.8" hidden="false" customHeight="false" outlineLevel="0" collapsed="false">
      <c r="B361" s="93" t="n">
        <v>44188</v>
      </c>
      <c r="C361" s="32" t="s">
        <v>15</v>
      </c>
      <c r="D361" s="41"/>
      <c r="E361" s="41"/>
      <c r="F361" s="42" t="s">
        <v>15</v>
      </c>
      <c r="G361" s="35" t="str">
        <f aca="false">IF(TYPE(C361)=2,"",SUM(D361,-C361)+SUM(F361,-E361))</f>
        <v/>
      </c>
      <c r="H361" s="36" t="str">
        <f aca="false">IF(WEEKDAY(B361,11)=7,SUM(G355:G361),"")</f>
        <v/>
      </c>
      <c r="I361" s="49" t="s">
        <v>14</v>
      </c>
      <c r="J361" s="83"/>
      <c r="K361" s="83"/>
      <c r="L361" s="39" t="s">
        <v>14</v>
      </c>
      <c r="M361" s="35" t="str">
        <f aca="false">IF(TYPE(I361)=2,"",SUM(J361,-I361)+SUM(L361,-K361))</f>
        <v/>
      </c>
      <c r="N361" s="36" t="str">
        <f aca="false">IF(WEEKDAY(B361,11)=7,SUM(M355:M361),"")</f>
        <v/>
      </c>
      <c r="O361" s="32" t="n">
        <v>21.75</v>
      </c>
      <c r="P361" s="41" t="n">
        <v>24</v>
      </c>
      <c r="Q361" s="41" t="n">
        <v>0</v>
      </c>
      <c r="R361" s="42" t="n">
        <v>7.25</v>
      </c>
      <c r="S361" s="43" t="n">
        <f aca="false">IF(TYPE(O361)=2,"",SUM(P361,-O361)+SUM(R361,-Q361))</f>
        <v>9.5</v>
      </c>
      <c r="T361" s="44" t="str">
        <f aca="false">IF(WEEKDAY($B361,11)=7,SUM(S355:S361),"")</f>
        <v/>
      </c>
      <c r="U361" s="32" t="s">
        <v>14</v>
      </c>
      <c r="V361" s="41"/>
      <c r="W361" s="41"/>
      <c r="X361" s="42" t="s">
        <v>14</v>
      </c>
      <c r="Y361" s="43" t="str">
        <f aca="false">IF(TYPE(U361)=2,"",SUM(V361,-U361)+SUM(X361,-W361))</f>
        <v/>
      </c>
      <c r="Z361" s="44" t="str">
        <f aca="false">IF(WEEKDAY($B361,11)=7,SUM(Y355:Y361),"")</f>
        <v/>
      </c>
      <c r="AA361" s="45" t="n">
        <v>21.75</v>
      </c>
      <c r="AB361" s="46" t="n">
        <v>24</v>
      </c>
      <c r="AC361" s="46" t="n">
        <v>0</v>
      </c>
      <c r="AD361" s="47" t="n">
        <v>7.25</v>
      </c>
      <c r="AE361" s="43" t="n">
        <f aca="false">IF(TYPE(AA361)=2,"",SUM(AB361,-AA361)+SUM(AD361,-AC361))</f>
        <v>9.5</v>
      </c>
      <c r="AF361" s="44" t="str">
        <f aca="false">IF(WEEKDAY($B361,11)=7,SUM(AE355:AE361),"")</f>
        <v/>
      </c>
      <c r="AH361" s="28" t="n">
        <f aca="false">COUNTIF(C361:AD361,"21,75")</f>
        <v>2</v>
      </c>
    </row>
    <row r="362" customFormat="false" ht="13.8" hidden="false" customHeight="false" outlineLevel="0" collapsed="false">
      <c r="B362" s="93" t="n">
        <v>44189</v>
      </c>
      <c r="C362" s="32" t="s">
        <v>15</v>
      </c>
      <c r="D362" s="41"/>
      <c r="E362" s="41"/>
      <c r="F362" s="42" t="s">
        <v>15</v>
      </c>
      <c r="G362" s="35" t="str">
        <f aca="false">IF(TYPE(C362)=2,"",SUM(D362,-C362)+SUM(F362,-E362))</f>
        <v/>
      </c>
      <c r="H362" s="36" t="str">
        <f aca="false">IF(WEEKDAY(B362,11)=7,SUM(G356:G362),"")</f>
        <v/>
      </c>
      <c r="I362" s="49" t="s">
        <v>16</v>
      </c>
      <c r="J362" s="83"/>
      <c r="K362" s="83"/>
      <c r="L362" s="39" t="s">
        <v>16</v>
      </c>
      <c r="M362" s="35" t="str">
        <f aca="false">IF(TYPE(I362)=2,"",SUM(J362,-I362)+SUM(L362,-K362))</f>
        <v/>
      </c>
      <c r="N362" s="36" t="str">
        <f aca="false">IF(WEEKDAY(B362,11)=7,SUM(M356:M362),"")</f>
        <v/>
      </c>
      <c r="O362" s="32" t="n">
        <v>21.75</v>
      </c>
      <c r="P362" s="41" t="n">
        <v>24</v>
      </c>
      <c r="Q362" s="41" t="n">
        <v>0</v>
      </c>
      <c r="R362" s="42" t="n">
        <v>7.25</v>
      </c>
      <c r="S362" s="43" t="n">
        <f aca="false">IF(TYPE(O362)=2,"",SUM(P362,-O362)+SUM(R362,-Q362))</f>
        <v>9.5</v>
      </c>
      <c r="T362" s="44" t="str">
        <f aca="false">IF(WEEKDAY($B362,11)=7,SUM(S356:S362),"")</f>
        <v/>
      </c>
      <c r="U362" s="32" t="s">
        <v>16</v>
      </c>
      <c r="V362" s="41"/>
      <c r="W362" s="41"/>
      <c r="X362" s="42" t="s">
        <v>16</v>
      </c>
      <c r="Y362" s="43" t="str">
        <f aca="false">IF(TYPE(U362)=2,"",SUM(V362,-U362)+SUM(X362,-W362))</f>
        <v/>
      </c>
      <c r="Z362" s="44" t="str">
        <f aca="false">IF(WEEKDAY($B362,11)=7,SUM(Y356:Y362),"")</f>
        <v/>
      </c>
      <c r="AA362" s="45" t="n">
        <v>21.75</v>
      </c>
      <c r="AB362" s="46" t="n">
        <v>24</v>
      </c>
      <c r="AC362" s="46" t="n">
        <v>0</v>
      </c>
      <c r="AD362" s="47" t="n">
        <v>7.25</v>
      </c>
      <c r="AE362" s="43" t="n">
        <f aca="false">IF(TYPE(AA362)=2,"",SUM(AB362,-AA362)+SUM(AD362,-AC362))</f>
        <v>9.5</v>
      </c>
      <c r="AF362" s="44" t="str">
        <f aca="false">IF(WEEKDAY($B362,11)=7,SUM(AE356:AE362),"")</f>
        <v/>
      </c>
      <c r="AH362" s="28" t="n">
        <f aca="false">COUNTIF(C362:AD362,"21,75")</f>
        <v>2</v>
      </c>
    </row>
    <row r="363" customFormat="false" ht="13.8" hidden="false" customHeight="false" outlineLevel="0" collapsed="false">
      <c r="B363" s="93" t="n">
        <v>44190</v>
      </c>
      <c r="C363" s="49" t="s">
        <v>15</v>
      </c>
      <c r="D363" s="83"/>
      <c r="E363" s="83"/>
      <c r="F363" s="39" t="s">
        <v>15</v>
      </c>
      <c r="G363" s="35" t="str">
        <f aca="false">IF(TYPE(C363)=2,"",SUM(D363,-C363)+SUM(F363,-E363))</f>
        <v/>
      </c>
      <c r="H363" s="36" t="str">
        <f aca="false">IF(WEEKDAY(B363,11)=7,SUM(G357:G363),"")</f>
        <v/>
      </c>
      <c r="I363" s="32" t="n">
        <v>21.75</v>
      </c>
      <c r="J363" s="41" t="n">
        <v>24</v>
      </c>
      <c r="K363" s="41" t="n">
        <v>0</v>
      </c>
      <c r="L363" s="42" t="n">
        <v>7.25</v>
      </c>
      <c r="M363" s="35" t="n">
        <f aca="false">IF(TYPE(I363)=2,"",SUM(J363,-I363)+SUM(L363,-K363))</f>
        <v>9.5</v>
      </c>
      <c r="N363" s="36" t="str">
        <f aca="false">IF(WEEKDAY(B363,11)=7,SUM(M357:M363),"")</f>
        <v/>
      </c>
      <c r="O363" s="45" t="s">
        <v>15</v>
      </c>
      <c r="P363" s="46"/>
      <c r="Q363" s="46"/>
      <c r="R363" s="47" t="s">
        <v>15</v>
      </c>
      <c r="S363" s="43" t="str">
        <f aca="false">IF(TYPE(O363)=2,"",SUM(P363,-O363)+SUM(R363,-Q363))</f>
        <v/>
      </c>
      <c r="T363" s="44" t="str">
        <f aca="false">IF(WEEKDAY($B363,11)=7,SUM(S357:S363),"")</f>
        <v/>
      </c>
      <c r="U363" s="32" t="n">
        <v>21.75</v>
      </c>
      <c r="V363" s="41" t="n">
        <v>24</v>
      </c>
      <c r="W363" s="41" t="n">
        <v>0</v>
      </c>
      <c r="X363" s="42" t="n">
        <v>7.25</v>
      </c>
      <c r="Y363" s="43" t="n">
        <f aca="false">IF(TYPE(U363)=2,"",SUM(V363,-U363)+SUM(X363,-W363))</f>
        <v>9.5</v>
      </c>
      <c r="Z363" s="44" t="str">
        <f aca="false">IF(WEEKDAY($B363,11)=7,SUM(Y357:Y363),"")</f>
        <v/>
      </c>
      <c r="AA363" s="32" t="s">
        <v>15</v>
      </c>
      <c r="AB363" s="41"/>
      <c r="AC363" s="41"/>
      <c r="AD363" s="42" t="s">
        <v>15</v>
      </c>
      <c r="AE363" s="43" t="str">
        <f aca="false">IF(TYPE(AA363)=2,"",SUM(AB363,-AA363)+SUM(AD363,-AC363))</f>
        <v/>
      </c>
      <c r="AF363" s="44" t="str">
        <f aca="false">IF(WEEKDAY($B363,11)=7,SUM(AE357:AE363),"")</f>
        <v/>
      </c>
      <c r="AH363" s="28" t="n">
        <f aca="false">COUNTIF(C363:AD363,"21,75")</f>
        <v>2</v>
      </c>
    </row>
    <row r="364" customFormat="false" ht="13.8" hidden="false" customHeight="false" outlineLevel="0" collapsed="false">
      <c r="B364" s="93" t="n">
        <v>44191</v>
      </c>
      <c r="C364" s="49" t="s">
        <v>14</v>
      </c>
      <c r="D364" s="83"/>
      <c r="E364" s="83"/>
      <c r="F364" s="39" t="s">
        <v>14</v>
      </c>
      <c r="G364" s="35" t="str">
        <f aca="false">IF(TYPE(C364)=2,"",SUM(D364,-C364)+SUM(F364,-E364))</f>
        <v/>
      </c>
      <c r="H364" s="36" t="str">
        <f aca="false">IF(WEEKDAY(B364,11)=7,SUM(G358:G364),"")</f>
        <v/>
      </c>
      <c r="I364" s="32" t="n">
        <v>21.75</v>
      </c>
      <c r="J364" s="41" t="n">
        <v>24</v>
      </c>
      <c r="K364" s="41" t="n">
        <v>0</v>
      </c>
      <c r="L364" s="42" t="n">
        <v>7.25</v>
      </c>
      <c r="M364" s="35" t="n">
        <f aca="false">IF(TYPE(I364)=2,"",SUM(J364,-I364)+SUM(L364,-K364))</f>
        <v>9.5</v>
      </c>
      <c r="N364" s="36" t="str">
        <f aca="false">IF(WEEKDAY(B364,11)=7,SUM(M358:M364),"")</f>
        <v/>
      </c>
      <c r="O364" s="45" t="s">
        <v>14</v>
      </c>
      <c r="P364" s="46"/>
      <c r="Q364" s="46"/>
      <c r="R364" s="47" t="s">
        <v>14</v>
      </c>
      <c r="S364" s="43" t="str">
        <f aca="false">IF(TYPE(O364)=2,"",SUM(P364,-O364)+SUM(R364,-Q364))</f>
        <v/>
      </c>
      <c r="T364" s="44" t="str">
        <f aca="false">IF(WEEKDAY($B364,11)=7,SUM(S358:S364),"")</f>
        <v/>
      </c>
      <c r="U364" s="32" t="n">
        <v>21.75</v>
      </c>
      <c r="V364" s="41" t="n">
        <v>24</v>
      </c>
      <c r="W364" s="41" t="n">
        <v>0</v>
      </c>
      <c r="X364" s="42" t="n">
        <v>7.25</v>
      </c>
      <c r="Y364" s="43" t="n">
        <f aca="false">IF(TYPE(U364)=2,"",SUM(V364,-U364)+SUM(X364,-W364))</f>
        <v>9.5</v>
      </c>
      <c r="Z364" s="44" t="str">
        <f aca="false">IF(WEEKDAY($B364,11)=7,SUM(Y358:Y364),"")</f>
        <v/>
      </c>
      <c r="AA364" s="32" t="s">
        <v>14</v>
      </c>
      <c r="AB364" s="41"/>
      <c r="AC364" s="41"/>
      <c r="AD364" s="42" t="s">
        <v>14</v>
      </c>
      <c r="AE364" s="43" t="str">
        <f aca="false">IF(TYPE(AA364)=2,"",SUM(AB364,-AA364)+SUM(AD364,-AC364))</f>
        <v/>
      </c>
      <c r="AF364" s="44" t="str">
        <f aca="false">IF(WEEKDAY($B364,11)=7,SUM(AE358:AE364),"")</f>
        <v/>
      </c>
      <c r="AH364" s="28" t="n">
        <f aca="false">COUNTIF(C364:AD364,"21,75")</f>
        <v>2</v>
      </c>
    </row>
    <row r="365" customFormat="false" ht="13.8" hidden="false" customHeight="false" outlineLevel="0" collapsed="false">
      <c r="B365" s="88" t="n">
        <v>44192</v>
      </c>
      <c r="C365" s="55" t="s">
        <v>16</v>
      </c>
      <c r="D365" s="86"/>
      <c r="E365" s="86"/>
      <c r="F365" s="81" t="s">
        <v>16</v>
      </c>
      <c r="G365" s="58" t="str">
        <f aca="false">IF(TYPE(C365)=2,"",SUM(D365,-C365)+SUM(F365,-E365))</f>
        <v/>
      </c>
      <c r="H365" s="59" t="n">
        <f aca="false">IF(WEEKDAY(B365,11)=7,SUM(G359:G365),"")</f>
        <v>9.5</v>
      </c>
      <c r="I365" s="66" t="n">
        <v>21.75</v>
      </c>
      <c r="J365" s="63" t="n">
        <v>24</v>
      </c>
      <c r="K365" s="63" t="n">
        <v>0</v>
      </c>
      <c r="L365" s="62" t="n">
        <v>7.25</v>
      </c>
      <c r="M365" s="58" t="n">
        <f aca="false">IF(TYPE(I365)=2,"",SUM(J365,-I365)+SUM(L365,-K365))</f>
        <v>9.5</v>
      </c>
      <c r="N365" s="59" t="n">
        <f aca="false">IF(WEEKDAY(B365,11)=7,SUM(M359:M365),"")</f>
        <v>28.5</v>
      </c>
      <c r="O365" s="67" t="s">
        <v>16</v>
      </c>
      <c r="P365" s="68"/>
      <c r="Q365" s="68"/>
      <c r="R365" s="69" t="s">
        <v>16</v>
      </c>
      <c r="S365" s="64" t="str">
        <f aca="false">IF(TYPE(O365)=2,"",SUM(P365,-O365)+SUM(R365,-Q365))</f>
        <v/>
      </c>
      <c r="T365" s="65" t="n">
        <f aca="false">IF(WEEKDAY($B365,11)=7,SUM(S359:S365),"")</f>
        <v>28.5</v>
      </c>
      <c r="U365" s="66" t="n">
        <v>21.75</v>
      </c>
      <c r="V365" s="63" t="n">
        <v>24</v>
      </c>
      <c r="W365" s="63" t="n">
        <v>0</v>
      </c>
      <c r="X365" s="62" t="n">
        <v>7.25</v>
      </c>
      <c r="Y365" s="64" t="n">
        <f aca="false">IF(TYPE(U365)=2,"",SUM(V365,-U365)+SUM(X365,-W365))</f>
        <v>9.5</v>
      </c>
      <c r="Z365" s="65" t="n">
        <f aca="false">IF(WEEKDAY($B365,11)=7,SUM(Y359:Y365),"")</f>
        <v>47.5</v>
      </c>
      <c r="AA365" s="66" t="s">
        <v>16</v>
      </c>
      <c r="AB365" s="63"/>
      <c r="AC365" s="63"/>
      <c r="AD365" s="62" t="s">
        <v>16</v>
      </c>
      <c r="AE365" s="64" t="str">
        <f aca="false">IF(TYPE(AA365)=2,"",SUM(AB365,-AA365)+SUM(AD365,-AC365))</f>
        <v/>
      </c>
      <c r="AF365" s="65" t="n">
        <f aca="false">IF(WEEKDAY($B365,11)=7,SUM(AE359:AE365),"")</f>
        <v>19</v>
      </c>
      <c r="AH365" s="28" t="n">
        <f aca="false">COUNTIF(C365:AD365,"21,75")</f>
        <v>2</v>
      </c>
    </row>
    <row r="366" customFormat="false" ht="13.8" hidden="false" customHeight="false" outlineLevel="0" collapsed="false">
      <c r="B366" s="92" t="n">
        <v>44193</v>
      </c>
      <c r="C366" s="70" t="n">
        <v>21.75</v>
      </c>
      <c r="D366" s="82" t="n">
        <v>24</v>
      </c>
      <c r="E366" s="82" t="n">
        <v>0</v>
      </c>
      <c r="F366" s="20" t="n">
        <v>7.25</v>
      </c>
      <c r="G366" s="16" t="n">
        <f aca="false">IF(TYPE(C366)=2,"",SUM(D366,-C366)+SUM(F366,-E366))</f>
        <v>9.5</v>
      </c>
      <c r="H366" s="17" t="str">
        <f aca="false">IF(WEEKDAY(B366,11)=7,SUM(G360:G366),"")</f>
        <v/>
      </c>
      <c r="I366" s="13" t="s">
        <v>14</v>
      </c>
      <c r="J366" s="26"/>
      <c r="K366" s="26"/>
      <c r="L366" s="27" t="s">
        <v>14</v>
      </c>
      <c r="M366" s="16" t="str">
        <f aca="false">IF(TYPE(I366)=2,"",SUM(J366,-I366)+SUM(L366,-K366))</f>
        <v/>
      </c>
      <c r="N366" s="17" t="str">
        <f aca="false">IF(WEEKDAY(B366,11)=7,SUM(M360:M366),"")</f>
        <v/>
      </c>
      <c r="O366" s="73" t="n">
        <v>21.75</v>
      </c>
      <c r="P366" s="22" t="n">
        <v>24</v>
      </c>
      <c r="Q366" s="22" t="n">
        <v>0</v>
      </c>
      <c r="R366" s="23" t="n">
        <v>7.25</v>
      </c>
      <c r="S366" s="24" t="n">
        <f aca="false">IF(TYPE(O366)=2,"",SUM(P366,-O366)+SUM(R366,-Q366))</f>
        <v>9.5</v>
      </c>
      <c r="T366" s="25" t="str">
        <f aca="false">IF(WEEKDAY($B366,11)=7,SUM(S360:S366),"")</f>
        <v/>
      </c>
      <c r="U366" s="13" t="s">
        <v>15</v>
      </c>
      <c r="V366" s="26"/>
      <c r="W366" s="26"/>
      <c r="X366" s="27" t="s">
        <v>15</v>
      </c>
      <c r="Y366" s="24" t="str">
        <f aca="false">IF(TYPE(U366)=2,"",SUM(V366,-U366)+SUM(X366,-W366))</f>
        <v/>
      </c>
      <c r="Z366" s="25" t="str">
        <f aca="false">IF(WEEKDAY($B366,11)=7,SUM(Y360:Y366),"")</f>
        <v/>
      </c>
      <c r="AA366" s="13" t="s">
        <v>14</v>
      </c>
      <c r="AB366" s="26"/>
      <c r="AC366" s="26"/>
      <c r="AD366" s="27" t="s">
        <v>14</v>
      </c>
      <c r="AE366" s="24" t="str">
        <f aca="false">IF(TYPE(AA366)=2,"",SUM(AB366,-AA366)+SUM(AD366,-AC366))</f>
        <v/>
      </c>
      <c r="AF366" s="25" t="str">
        <f aca="false">IF(WEEKDAY($B366,11)=7,SUM(AE360:AE366),"")</f>
        <v/>
      </c>
      <c r="AH366" s="28" t="n">
        <f aca="false">COUNTIF(C366:AD366,"21,75")</f>
        <v>2</v>
      </c>
    </row>
    <row r="367" customFormat="false" ht="13.8" hidden="false" customHeight="false" outlineLevel="0" collapsed="false">
      <c r="B367" s="93" t="n">
        <v>44194</v>
      </c>
      <c r="C367" s="49" t="n">
        <v>21.75</v>
      </c>
      <c r="D367" s="83" t="n">
        <v>24</v>
      </c>
      <c r="E367" s="83" t="n">
        <v>0</v>
      </c>
      <c r="F367" s="39" t="n">
        <v>7.25</v>
      </c>
      <c r="G367" s="35" t="n">
        <f aca="false">IF(TYPE(C367)=2,"",SUM(D367,-C367)+SUM(F367,-E367))</f>
        <v>9.5</v>
      </c>
      <c r="H367" s="36" t="str">
        <f aca="false">IF(WEEKDAY(B367,11)=7,SUM(G361:G367),"")</f>
        <v/>
      </c>
      <c r="I367" s="32" t="s">
        <v>16</v>
      </c>
      <c r="J367" s="41"/>
      <c r="K367" s="41"/>
      <c r="L367" s="42" t="s">
        <v>16</v>
      </c>
      <c r="M367" s="35" t="str">
        <f aca="false">IF(TYPE(I367)=2,"",SUM(J367,-I367)+SUM(L367,-K367))</f>
        <v/>
      </c>
      <c r="N367" s="36" t="str">
        <f aca="false">IF(WEEKDAY(B367,11)=7,SUM(M361:M367),"")</f>
        <v/>
      </c>
      <c r="O367" s="32" t="s">
        <v>15</v>
      </c>
      <c r="P367" s="41"/>
      <c r="Q367" s="41"/>
      <c r="R367" s="42" t="s">
        <v>15</v>
      </c>
      <c r="S367" s="43" t="str">
        <f aca="false">IF(TYPE(O367)=2,"",SUM(P367,-O367)+SUM(R367,-Q367))</f>
        <v/>
      </c>
      <c r="T367" s="44" t="str">
        <f aca="false">IF(WEEKDAY($B367,11)=7,SUM(S361:S367),"")</f>
        <v/>
      </c>
      <c r="U367" s="32" t="s">
        <v>15</v>
      </c>
      <c r="V367" s="41"/>
      <c r="W367" s="41"/>
      <c r="X367" s="42" t="s">
        <v>15</v>
      </c>
      <c r="Y367" s="43" t="str">
        <f aca="false">IF(TYPE(U367)=2,"",SUM(V367,-U367)+SUM(X367,-W367))</f>
        <v/>
      </c>
      <c r="Z367" s="44" t="str">
        <f aca="false">IF(WEEKDAY($B367,11)=7,SUM(Y361:Y367),"")</f>
        <v/>
      </c>
      <c r="AA367" s="45" t="n">
        <v>21.75</v>
      </c>
      <c r="AB367" s="46" t="n">
        <v>24</v>
      </c>
      <c r="AC367" s="46" t="n">
        <v>0</v>
      </c>
      <c r="AD367" s="47" t="n">
        <v>7.25</v>
      </c>
      <c r="AE367" s="43" t="n">
        <f aca="false">IF(TYPE(AA367)=2,"",SUM(AB367,-AA367)+SUM(AD367,-AC367))</f>
        <v>9.5</v>
      </c>
      <c r="AF367" s="44" t="str">
        <f aca="false">IF(WEEKDAY($B367,11)=7,SUM(AE361:AE367),"")</f>
        <v/>
      </c>
      <c r="AH367" s="28" t="n">
        <f aca="false">COUNTIF(C367:AD367,"21,75")</f>
        <v>2</v>
      </c>
    </row>
    <row r="368" customFormat="false" ht="13.8" hidden="false" customHeight="false" outlineLevel="0" collapsed="false">
      <c r="B368" s="93" t="n">
        <v>44195</v>
      </c>
      <c r="C368" s="49" t="s">
        <v>14</v>
      </c>
      <c r="D368" s="83"/>
      <c r="E368" s="83"/>
      <c r="F368" s="39" t="s">
        <v>14</v>
      </c>
      <c r="G368" s="35" t="str">
        <f aca="false">IF(TYPE(C368)=2,"",SUM(D368,-C368)+SUM(F368,-E368))</f>
        <v/>
      </c>
      <c r="H368" s="36" t="str">
        <f aca="false">IF(WEEKDAY(B368,11)=7,SUM(G362:G368),"")</f>
        <v/>
      </c>
      <c r="I368" s="32" t="n">
        <v>21.75</v>
      </c>
      <c r="J368" s="41" t="n">
        <v>24</v>
      </c>
      <c r="K368" s="41" t="n">
        <v>0</v>
      </c>
      <c r="L368" s="42" t="n">
        <v>7.25</v>
      </c>
      <c r="M368" s="35" t="n">
        <f aca="false">IF(TYPE(I368)=2,"",SUM(J368,-I368)+SUM(L368,-K368))</f>
        <v>9.5</v>
      </c>
      <c r="N368" s="36" t="str">
        <f aca="false">IF(WEEKDAY(B368,11)=7,SUM(M362:M368),"")</f>
        <v/>
      </c>
      <c r="O368" s="45" t="s">
        <v>14</v>
      </c>
      <c r="P368" s="46"/>
      <c r="Q368" s="46"/>
      <c r="R368" s="47" t="s">
        <v>14</v>
      </c>
      <c r="S368" s="43" t="str">
        <f aca="false">IF(TYPE(O368)=2,"",SUM(P368,-O368)+SUM(R368,-Q368))</f>
        <v/>
      </c>
      <c r="T368" s="44" t="str">
        <f aca="false">IF(WEEKDAY($B368,11)=7,SUM(S362:S368),"")</f>
        <v/>
      </c>
      <c r="U368" s="32" t="s">
        <v>14</v>
      </c>
      <c r="V368" s="41"/>
      <c r="W368" s="41"/>
      <c r="X368" s="42" t="s">
        <v>14</v>
      </c>
      <c r="Y368" s="43" t="str">
        <f aca="false">IF(TYPE(U368)=2,"",SUM(V368,-U368)+SUM(X368,-W368))</f>
        <v/>
      </c>
      <c r="Z368" s="44" t="str">
        <f aca="false">IF(WEEKDAY($B368,11)=7,SUM(Y362:Y368),"")</f>
        <v/>
      </c>
      <c r="AA368" s="32" t="n">
        <v>21.75</v>
      </c>
      <c r="AB368" s="41" t="n">
        <v>24</v>
      </c>
      <c r="AC368" s="41" t="n">
        <v>0</v>
      </c>
      <c r="AD368" s="42" t="n">
        <v>7.25</v>
      </c>
      <c r="AE368" s="43" t="n">
        <f aca="false">IF(TYPE(AA368)=2,"",SUM(AB368,-AA368)+SUM(AD368,-AC368))</f>
        <v>9.5</v>
      </c>
      <c r="AF368" s="44" t="str">
        <f aca="false">IF(WEEKDAY($B368,11)=7,SUM(AE362:AE368),"")</f>
        <v/>
      </c>
      <c r="AH368" s="28" t="n">
        <f aca="false">COUNTIF(C368:AD368,"21,75")</f>
        <v>2</v>
      </c>
    </row>
    <row r="369" customFormat="false" ht="13.8" hidden="false" customHeight="false" outlineLevel="0" collapsed="false">
      <c r="B369" s="88" t="n">
        <v>44196</v>
      </c>
      <c r="C369" s="55" t="s">
        <v>16</v>
      </c>
      <c r="D369" s="86"/>
      <c r="E369" s="86"/>
      <c r="F369" s="81" t="s">
        <v>16</v>
      </c>
      <c r="G369" s="58" t="str">
        <f aca="false">IF(TYPE(C369)=2,"",SUM(D369,-C369)+SUM(F369,-E369))</f>
        <v/>
      </c>
      <c r="H369" s="59" t="n">
        <f aca="false">IF(WEEKDAY(B369,11)=4,SUM(G363:G369),"")</f>
        <v>19</v>
      </c>
      <c r="I369" s="66" t="n">
        <v>21.75</v>
      </c>
      <c r="J369" s="63" t="n">
        <v>24</v>
      </c>
      <c r="K369" s="63" t="n">
        <v>0</v>
      </c>
      <c r="L369" s="62" t="n">
        <v>7.25</v>
      </c>
      <c r="M369" s="58" t="n">
        <f aca="false">IF(TYPE(I369)=2,"",SUM(J369,-I369)+SUM(L369,-K369))</f>
        <v>9.5</v>
      </c>
      <c r="N369" s="59" t="n">
        <f aca="false">IF(WEEKDAY(B369,11)=4,SUM(M363:M369),"")</f>
        <v>47.5</v>
      </c>
      <c r="O369" s="67" t="s">
        <v>16</v>
      </c>
      <c r="P369" s="68"/>
      <c r="Q369" s="68"/>
      <c r="R369" s="69" t="s">
        <v>16</v>
      </c>
      <c r="S369" s="64" t="str">
        <f aca="false">IF(TYPE(O369)=2,"",SUM(P369,-O369)+SUM(R369,-Q369))</f>
        <v/>
      </c>
      <c r="T369" s="65" t="n">
        <f aca="false">IF(WEEKDAY($B369,11)=4,SUM(S363:S369),"")</f>
        <v>9.5</v>
      </c>
      <c r="U369" s="66" t="s">
        <v>16</v>
      </c>
      <c r="V369" s="63"/>
      <c r="W369" s="63"/>
      <c r="X369" s="62" t="s">
        <v>16</v>
      </c>
      <c r="Y369" s="64" t="str">
        <f aca="false">IF(TYPE(U369)=2,"",SUM(V369,-U369)+SUM(X369,-W369))</f>
        <v/>
      </c>
      <c r="Z369" s="65" t="n">
        <f aca="false">IF(WEEKDAY($B369,11)=4,SUM(Y363:Y369),"")</f>
        <v>28.5</v>
      </c>
      <c r="AA369" s="66" t="n">
        <v>21.75</v>
      </c>
      <c r="AB369" s="63" t="n">
        <v>24</v>
      </c>
      <c r="AC369" s="63" t="n">
        <v>0</v>
      </c>
      <c r="AD369" s="62" t="n">
        <v>7.25</v>
      </c>
      <c r="AE369" s="64" t="n">
        <f aca="false">IF(TYPE(AA369)=2,"",SUM(AB369,-AA369)+SUM(AD369,-AC369))</f>
        <v>9.5</v>
      </c>
      <c r="AF369" s="65" t="n">
        <f aca="false">IF(WEEKDAY($B369,11)=4,SUM(AE363:AE369),"")</f>
        <v>28.5</v>
      </c>
      <c r="AH369" s="28" t="n">
        <f aca="false">COUNTIF(C369:AD369,"21,75")</f>
        <v>2</v>
      </c>
    </row>
    <row r="370" customFormat="false" ht="13.8" hidden="false" customHeight="false" outlineLevel="0" collapsed="false">
      <c r="C370" s="94"/>
      <c r="D370" s="94"/>
      <c r="E370" s="94"/>
      <c r="F370" s="94"/>
      <c r="G370" s="94"/>
      <c r="H370" s="95"/>
      <c r="I370" s="94"/>
      <c r="J370" s="94"/>
      <c r="K370" s="94"/>
      <c r="L370" s="94"/>
      <c r="M370" s="94"/>
      <c r="N370" s="94"/>
      <c r="O370" s="94"/>
      <c r="P370" s="94"/>
      <c r="Q370" s="94"/>
      <c r="R370" s="84"/>
      <c r="S370" s="84"/>
      <c r="T370" s="84"/>
      <c r="U370" s="84"/>
      <c r="V370" s="84"/>
      <c r="W370" s="84"/>
      <c r="X370" s="94"/>
      <c r="Y370" s="94"/>
      <c r="Z370" s="94"/>
      <c r="AA370" s="94"/>
      <c r="AB370" s="94"/>
      <c r="AC370" s="94"/>
      <c r="AD370" s="94"/>
      <c r="AE370" s="94"/>
      <c r="AF370" s="94"/>
    </row>
    <row r="371" customFormat="false" ht="13.8" hidden="false" customHeight="false" outlineLevel="0" collapsed="false">
      <c r="C371" s="94"/>
      <c r="D371" s="94"/>
      <c r="E371" s="94"/>
      <c r="F371" s="94"/>
      <c r="G371" s="94"/>
      <c r="H371" s="95"/>
      <c r="I371" s="94"/>
      <c r="J371" s="94"/>
      <c r="K371" s="94"/>
      <c r="L371" s="94"/>
      <c r="M371" s="94"/>
      <c r="N371" s="94"/>
      <c r="O371" s="94"/>
      <c r="P371" s="94"/>
      <c r="Q371" s="94"/>
      <c r="R371" s="84"/>
      <c r="S371" s="84"/>
      <c r="T371" s="84"/>
      <c r="U371" s="84"/>
      <c r="V371" s="84"/>
      <c r="W371" s="84"/>
      <c r="X371" s="94"/>
      <c r="Y371" s="94"/>
      <c r="Z371" s="94"/>
      <c r="AA371" s="94"/>
      <c r="AB371" s="94"/>
      <c r="AC371" s="94"/>
      <c r="AD371" s="94"/>
      <c r="AE371" s="94"/>
      <c r="AF371" s="94"/>
    </row>
    <row r="372" customFormat="false" ht="13.8" hidden="false" customHeight="false" outlineLevel="0" collapsed="false">
      <c r="C372" s="94"/>
      <c r="D372" s="94"/>
      <c r="E372" s="94"/>
      <c r="F372" s="94"/>
      <c r="G372" s="94"/>
      <c r="H372" s="95"/>
      <c r="I372" s="94"/>
      <c r="J372" s="94"/>
      <c r="K372" s="94"/>
      <c r="L372" s="94"/>
      <c r="M372" s="94"/>
      <c r="N372" s="94"/>
      <c r="O372" s="94"/>
      <c r="P372" s="94"/>
      <c r="Q372" s="94"/>
      <c r="R372" s="84"/>
      <c r="S372" s="84"/>
      <c r="T372" s="84"/>
      <c r="U372" s="84"/>
      <c r="V372" s="84"/>
      <c r="W372" s="84"/>
      <c r="X372" s="94"/>
      <c r="Y372" s="94"/>
      <c r="Z372" s="94"/>
      <c r="AA372" s="94"/>
      <c r="AB372" s="94"/>
      <c r="AC372" s="94"/>
      <c r="AD372" s="94"/>
      <c r="AE372" s="94"/>
      <c r="AF372" s="94"/>
    </row>
    <row r="373" customFormat="false" ht="13.8" hidden="false" customHeight="false" outlineLevel="0" collapsed="false">
      <c r="C373" s="94"/>
      <c r="D373" s="94"/>
      <c r="E373" s="94"/>
      <c r="F373" s="94"/>
      <c r="G373" s="94"/>
      <c r="H373" s="95"/>
      <c r="I373" s="94"/>
      <c r="J373" s="94"/>
      <c r="K373" s="94"/>
      <c r="L373" s="94"/>
      <c r="M373" s="94"/>
      <c r="N373" s="94"/>
      <c r="O373" s="94"/>
      <c r="P373" s="94"/>
      <c r="Q373" s="94"/>
      <c r="R373" s="84"/>
      <c r="S373" s="84"/>
      <c r="T373" s="84"/>
      <c r="U373" s="84"/>
      <c r="V373" s="84"/>
      <c r="W373" s="84"/>
      <c r="X373" s="94"/>
      <c r="Y373" s="94"/>
      <c r="Z373" s="94"/>
      <c r="AA373" s="94"/>
      <c r="AB373" s="94"/>
      <c r="AC373" s="94"/>
      <c r="AD373" s="94"/>
      <c r="AE373" s="94"/>
      <c r="AF373" s="94"/>
    </row>
    <row r="374" customFormat="false" ht="13.8" hidden="false" customHeight="false" outlineLevel="0" collapsed="false">
      <c r="C374" s="94"/>
      <c r="D374" s="94"/>
      <c r="E374" s="94"/>
      <c r="F374" s="94"/>
      <c r="G374" s="94"/>
      <c r="H374" s="95"/>
      <c r="I374" s="94"/>
      <c r="J374" s="94"/>
      <c r="K374" s="94"/>
      <c r="L374" s="94"/>
      <c r="M374" s="94"/>
      <c r="N374" s="94"/>
      <c r="O374" s="94"/>
      <c r="P374" s="94"/>
      <c r="Q374" s="94"/>
      <c r="R374" s="84"/>
      <c r="S374" s="84"/>
      <c r="T374" s="84"/>
      <c r="U374" s="84"/>
      <c r="V374" s="84"/>
      <c r="W374" s="84"/>
      <c r="X374" s="94"/>
      <c r="Y374" s="94"/>
      <c r="Z374" s="94"/>
      <c r="AA374" s="94"/>
      <c r="AB374" s="94"/>
      <c r="AC374" s="94"/>
      <c r="AD374" s="94"/>
      <c r="AE374" s="94"/>
      <c r="AF374" s="94"/>
    </row>
    <row r="375" customFormat="false" ht="13.8" hidden="false" customHeight="false" outlineLevel="0" collapsed="false">
      <c r="C375" s="94"/>
      <c r="D375" s="94"/>
      <c r="E375" s="94"/>
      <c r="F375" s="94"/>
      <c r="G375" s="94"/>
      <c r="H375" s="95"/>
      <c r="I375" s="94"/>
      <c r="J375" s="94"/>
      <c r="K375" s="94"/>
      <c r="L375" s="94"/>
      <c r="M375" s="94"/>
      <c r="N375" s="94"/>
      <c r="O375" s="94"/>
      <c r="P375" s="94"/>
      <c r="Q375" s="94"/>
      <c r="R375" s="84"/>
      <c r="S375" s="84"/>
      <c r="T375" s="84"/>
      <c r="U375" s="84"/>
      <c r="V375" s="84"/>
      <c r="W375" s="84"/>
      <c r="X375" s="94"/>
      <c r="Y375" s="94"/>
      <c r="Z375" s="94"/>
      <c r="AA375" s="94"/>
      <c r="AB375" s="94"/>
      <c r="AC375" s="94"/>
      <c r="AD375" s="94"/>
      <c r="AE375" s="94"/>
      <c r="AF375" s="94"/>
    </row>
    <row r="376" customFormat="false" ht="13.8" hidden="false" customHeight="false" outlineLevel="0" collapsed="false">
      <c r="C376" s="94"/>
      <c r="D376" s="94"/>
      <c r="E376" s="94"/>
      <c r="F376" s="94"/>
      <c r="G376" s="94"/>
      <c r="H376" s="95"/>
      <c r="I376" s="94"/>
      <c r="J376" s="94"/>
      <c r="K376" s="94"/>
      <c r="L376" s="94"/>
      <c r="M376" s="94"/>
      <c r="N376" s="94"/>
      <c r="O376" s="94"/>
      <c r="P376" s="94"/>
      <c r="Q376" s="94"/>
      <c r="R376" s="84"/>
      <c r="S376" s="84"/>
      <c r="T376" s="84"/>
      <c r="U376" s="84"/>
      <c r="V376" s="84"/>
      <c r="W376" s="84"/>
      <c r="X376" s="94"/>
      <c r="Y376" s="94"/>
      <c r="Z376" s="94"/>
      <c r="AA376" s="94"/>
      <c r="AB376" s="94"/>
      <c r="AC376" s="94"/>
      <c r="AD376" s="94"/>
      <c r="AE376" s="94"/>
      <c r="AF376" s="94"/>
    </row>
    <row r="377" customFormat="false" ht="13.8" hidden="false" customHeight="false" outlineLevel="0" collapsed="false">
      <c r="C377" s="94"/>
      <c r="D377" s="94"/>
      <c r="E377" s="94"/>
      <c r="F377" s="94"/>
      <c r="G377" s="94"/>
      <c r="H377" s="95"/>
      <c r="I377" s="94"/>
      <c r="J377" s="94"/>
      <c r="K377" s="94"/>
      <c r="L377" s="94"/>
      <c r="M377" s="94"/>
      <c r="N377" s="94"/>
      <c r="O377" s="94"/>
      <c r="P377" s="94"/>
      <c r="Q377" s="94"/>
      <c r="R377" s="84"/>
      <c r="S377" s="84"/>
      <c r="T377" s="84"/>
      <c r="U377" s="84"/>
      <c r="V377" s="84"/>
      <c r="W377" s="84"/>
      <c r="X377" s="94"/>
      <c r="Y377" s="94"/>
      <c r="Z377" s="94"/>
      <c r="AA377" s="94"/>
      <c r="AB377" s="94"/>
      <c r="AC377" s="94"/>
      <c r="AD377" s="94"/>
      <c r="AE377" s="94"/>
      <c r="AF377" s="94"/>
    </row>
    <row r="378" customFormat="false" ht="13.8" hidden="false" customHeight="false" outlineLevel="0" collapsed="false">
      <c r="C378" s="94"/>
      <c r="D378" s="94"/>
      <c r="E378" s="94"/>
      <c r="F378" s="94"/>
      <c r="G378" s="94"/>
      <c r="H378" s="95"/>
      <c r="I378" s="94"/>
      <c r="J378" s="94"/>
      <c r="K378" s="94"/>
      <c r="L378" s="94"/>
      <c r="M378" s="94"/>
      <c r="N378" s="94"/>
      <c r="O378" s="94"/>
      <c r="P378" s="94"/>
      <c r="Q378" s="94"/>
      <c r="R378" s="84"/>
      <c r="S378" s="84"/>
      <c r="T378" s="84"/>
      <c r="U378" s="84"/>
      <c r="V378" s="84"/>
      <c r="W378" s="84"/>
      <c r="X378" s="94"/>
      <c r="Y378" s="94"/>
      <c r="Z378" s="94"/>
      <c r="AA378" s="94"/>
      <c r="AB378" s="94"/>
      <c r="AC378" s="94"/>
      <c r="AD378" s="94"/>
      <c r="AE378" s="94"/>
      <c r="AF378" s="94"/>
    </row>
    <row r="379" customFormat="false" ht="13.8" hidden="false" customHeight="false" outlineLevel="0" collapsed="false">
      <c r="C379" s="94"/>
      <c r="D379" s="94"/>
      <c r="E379" s="94"/>
      <c r="F379" s="94"/>
      <c r="G379" s="94"/>
      <c r="H379" s="95"/>
      <c r="I379" s="94"/>
      <c r="J379" s="94"/>
      <c r="K379" s="94"/>
      <c r="L379" s="94"/>
      <c r="M379" s="94"/>
      <c r="N379" s="94"/>
      <c r="O379" s="94"/>
      <c r="P379" s="94"/>
      <c r="Q379" s="94"/>
      <c r="R379" s="84"/>
      <c r="S379" s="84"/>
      <c r="T379" s="84"/>
      <c r="U379" s="84"/>
      <c r="V379" s="84"/>
      <c r="W379" s="84"/>
      <c r="X379" s="94"/>
      <c r="Y379" s="94"/>
      <c r="Z379" s="94"/>
      <c r="AA379" s="94"/>
      <c r="AB379" s="94"/>
      <c r="AC379" s="94"/>
      <c r="AD379" s="94"/>
      <c r="AE379" s="94"/>
      <c r="AF379" s="94"/>
    </row>
    <row r="380" customFormat="false" ht="13.8" hidden="false" customHeight="false" outlineLevel="0" collapsed="false">
      <c r="C380" s="94"/>
      <c r="D380" s="94"/>
      <c r="E380" s="94"/>
      <c r="F380" s="94"/>
      <c r="G380" s="94"/>
      <c r="H380" s="95"/>
      <c r="I380" s="94"/>
      <c r="J380" s="94"/>
      <c r="K380" s="94"/>
      <c r="L380" s="94"/>
      <c r="M380" s="94"/>
      <c r="N380" s="94"/>
      <c r="O380" s="94"/>
      <c r="P380" s="94"/>
      <c r="Q380" s="94"/>
      <c r="R380" s="84"/>
      <c r="S380" s="84"/>
      <c r="T380" s="84"/>
      <c r="U380" s="84"/>
      <c r="V380" s="84"/>
      <c r="W380" s="84"/>
      <c r="X380" s="94"/>
      <c r="Y380" s="94"/>
      <c r="Z380" s="94"/>
      <c r="AA380" s="94"/>
      <c r="AB380" s="94"/>
      <c r="AC380" s="94"/>
      <c r="AD380" s="94"/>
      <c r="AE380" s="94"/>
      <c r="AF380" s="94"/>
    </row>
    <row r="381" customFormat="false" ht="13.8" hidden="false" customHeight="false" outlineLevel="0" collapsed="false">
      <c r="C381" s="94"/>
      <c r="D381" s="94"/>
      <c r="E381" s="94"/>
      <c r="F381" s="94"/>
      <c r="G381" s="94"/>
      <c r="H381" s="95"/>
      <c r="I381" s="94"/>
      <c r="J381" s="94"/>
      <c r="K381" s="94"/>
      <c r="L381" s="94"/>
      <c r="M381" s="94"/>
      <c r="N381" s="94"/>
      <c r="O381" s="94"/>
      <c r="P381" s="94"/>
      <c r="Q381" s="94"/>
      <c r="R381" s="84"/>
      <c r="S381" s="84"/>
      <c r="T381" s="84"/>
      <c r="U381" s="84"/>
      <c r="V381" s="84"/>
      <c r="W381" s="84"/>
      <c r="X381" s="94"/>
      <c r="Y381" s="94"/>
      <c r="Z381" s="94"/>
      <c r="AA381" s="94"/>
      <c r="AB381" s="94"/>
      <c r="AC381" s="94"/>
      <c r="AD381" s="94"/>
      <c r="AE381" s="94"/>
      <c r="AF381" s="94"/>
    </row>
    <row r="382" customFormat="false" ht="13.8" hidden="false" customHeight="false" outlineLevel="0" collapsed="false">
      <c r="C382" s="94"/>
      <c r="D382" s="94"/>
      <c r="E382" s="94"/>
      <c r="F382" s="94"/>
      <c r="G382" s="94"/>
      <c r="H382" s="95"/>
      <c r="I382" s="94"/>
      <c r="J382" s="94"/>
      <c r="K382" s="94"/>
      <c r="L382" s="94"/>
      <c r="M382" s="94"/>
      <c r="N382" s="94"/>
      <c r="O382" s="94"/>
      <c r="P382" s="94"/>
      <c r="Q382" s="94"/>
      <c r="R382" s="84"/>
      <c r="S382" s="84"/>
      <c r="T382" s="84"/>
      <c r="U382" s="84"/>
      <c r="V382" s="84"/>
      <c r="W382" s="84"/>
      <c r="X382" s="94"/>
      <c r="Y382" s="94"/>
      <c r="Z382" s="94"/>
      <c r="AA382" s="94"/>
      <c r="AB382" s="94"/>
      <c r="AC382" s="94"/>
      <c r="AD382" s="94"/>
      <c r="AE382" s="94"/>
      <c r="AF382" s="94"/>
    </row>
    <row r="383" customFormat="false" ht="13.8" hidden="false" customHeight="false" outlineLevel="0" collapsed="false">
      <c r="C383" s="94"/>
      <c r="D383" s="94"/>
      <c r="E383" s="94"/>
      <c r="F383" s="94"/>
      <c r="G383" s="94"/>
      <c r="H383" s="95"/>
      <c r="I383" s="94"/>
      <c r="J383" s="94"/>
      <c r="K383" s="94"/>
      <c r="L383" s="94"/>
      <c r="M383" s="94"/>
      <c r="N383" s="94"/>
      <c r="O383" s="94"/>
      <c r="P383" s="94"/>
      <c r="Q383" s="94"/>
      <c r="R383" s="84"/>
      <c r="S383" s="84"/>
      <c r="T383" s="84"/>
      <c r="U383" s="84"/>
      <c r="V383" s="84"/>
      <c r="W383" s="84"/>
      <c r="X383" s="94"/>
      <c r="Y383" s="94"/>
      <c r="Z383" s="94"/>
      <c r="AA383" s="94"/>
      <c r="AB383" s="94"/>
      <c r="AC383" s="94"/>
      <c r="AD383" s="94"/>
      <c r="AE383" s="94"/>
      <c r="AF383" s="94"/>
    </row>
    <row r="384" customFormat="false" ht="13.8" hidden="false" customHeight="false" outlineLevel="0" collapsed="false">
      <c r="C384" s="94"/>
      <c r="D384" s="94"/>
      <c r="E384" s="94"/>
      <c r="F384" s="94"/>
      <c r="G384" s="94"/>
      <c r="H384" s="95"/>
      <c r="I384" s="94"/>
      <c r="J384" s="94"/>
      <c r="K384" s="94"/>
      <c r="L384" s="94"/>
      <c r="M384" s="94"/>
      <c r="N384" s="94"/>
      <c r="O384" s="94"/>
      <c r="P384" s="94"/>
      <c r="Q384" s="94"/>
      <c r="R384" s="84"/>
      <c r="S384" s="84"/>
      <c r="T384" s="84"/>
      <c r="U384" s="84"/>
      <c r="V384" s="84"/>
      <c r="W384" s="84"/>
      <c r="X384" s="94"/>
      <c r="Y384" s="94"/>
      <c r="Z384" s="94"/>
      <c r="AA384" s="94"/>
      <c r="AB384" s="94"/>
      <c r="AC384" s="94"/>
      <c r="AD384" s="94"/>
      <c r="AE384" s="94"/>
      <c r="AF384" s="94"/>
    </row>
    <row r="385" customFormat="false" ht="13.8" hidden="false" customHeight="false" outlineLevel="0" collapsed="false">
      <c r="C385" s="94"/>
      <c r="D385" s="94"/>
      <c r="E385" s="94"/>
      <c r="F385" s="94"/>
      <c r="G385" s="94"/>
      <c r="H385" s="95"/>
      <c r="I385" s="94"/>
      <c r="J385" s="94"/>
      <c r="K385" s="94"/>
      <c r="L385" s="94"/>
      <c r="M385" s="94"/>
      <c r="N385" s="94"/>
      <c r="O385" s="94"/>
      <c r="P385" s="94"/>
      <c r="Q385" s="94"/>
      <c r="R385" s="84"/>
      <c r="S385" s="84"/>
      <c r="T385" s="84"/>
      <c r="U385" s="84"/>
      <c r="V385" s="84"/>
      <c r="W385" s="84"/>
      <c r="X385" s="94"/>
      <c r="Y385" s="94"/>
      <c r="Z385" s="94"/>
      <c r="AA385" s="94"/>
      <c r="AB385" s="94"/>
      <c r="AC385" s="94"/>
      <c r="AD385" s="94"/>
      <c r="AE385" s="94"/>
      <c r="AF385" s="94"/>
    </row>
    <row r="386" customFormat="false" ht="13.8" hidden="false" customHeight="false" outlineLevel="0" collapsed="false">
      <c r="C386" s="94"/>
      <c r="D386" s="94"/>
      <c r="E386" s="94"/>
      <c r="F386" s="94"/>
      <c r="G386" s="94"/>
      <c r="H386" s="95"/>
      <c r="I386" s="94"/>
      <c r="J386" s="94"/>
      <c r="K386" s="94"/>
      <c r="L386" s="94"/>
      <c r="M386" s="94"/>
      <c r="N386" s="94"/>
      <c r="O386" s="94"/>
      <c r="P386" s="94"/>
      <c r="Q386" s="94"/>
      <c r="R386" s="84"/>
      <c r="S386" s="84"/>
      <c r="T386" s="84"/>
      <c r="U386" s="84"/>
      <c r="V386" s="84"/>
      <c r="W386" s="84"/>
      <c r="X386" s="94"/>
      <c r="Y386" s="94"/>
      <c r="Z386" s="94"/>
      <c r="AA386" s="94"/>
      <c r="AB386" s="94"/>
      <c r="AC386" s="94"/>
      <c r="AD386" s="94"/>
      <c r="AE386" s="94"/>
      <c r="AF386" s="94"/>
    </row>
    <row r="387" customFormat="false" ht="13.8" hidden="false" customHeight="false" outlineLevel="0" collapsed="false">
      <c r="R387" s="2"/>
      <c r="S387" s="2"/>
      <c r="T387" s="2"/>
      <c r="U387" s="2"/>
      <c r="V387" s="2"/>
      <c r="W387" s="2"/>
    </row>
    <row r="388" customFormat="false" ht="13.8" hidden="false" customHeight="false" outlineLevel="0" collapsed="false">
      <c r="R388" s="2"/>
      <c r="S388" s="2"/>
      <c r="T388" s="2"/>
      <c r="U388" s="2"/>
      <c r="V388" s="2"/>
      <c r="W388" s="2"/>
    </row>
    <row r="389" customFormat="false" ht="13.8" hidden="false" customHeight="false" outlineLevel="0" collapsed="false">
      <c r="AD389" s="2"/>
      <c r="AE389" s="2"/>
      <c r="AF389" s="2"/>
      <c r="AG389" s="2"/>
    </row>
    <row r="390" customFormat="false" ht="13.8" hidden="false" customHeight="false" outlineLevel="0" collapsed="false">
      <c r="AD390" s="2"/>
      <c r="AE390" s="2"/>
      <c r="AF390" s="2"/>
      <c r="AG390" s="2"/>
    </row>
    <row r="391" customFormat="false" ht="13.8" hidden="false" customHeight="false" outlineLevel="0" collapsed="false">
      <c r="AD391" s="2"/>
      <c r="AE391" s="2"/>
      <c r="AF391" s="2"/>
      <c r="AG391" s="2"/>
    </row>
  </sheetData>
  <mergeCells count="7">
    <mergeCell ref="C2:N2"/>
    <mergeCell ref="U2:AD2"/>
    <mergeCell ref="C3:F3"/>
    <mergeCell ref="I3:L3"/>
    <mergeCell ref="O3:R3"/>
    <mergeCell ref="U3:X3"/>
    <mergeCell ref="AA3:AD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0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2019-12-26T18:25:53Z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