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49.jpeg" ContentType="image/jpeg"/>
  <Override PartName="/xl/media/image41.jpeg" ContentType="image/jpeg"/>
  <Override PartName="/xl/media/image42.jpeg" ContentType="image/jpeg"/>
  <Override PartName="/xl/media/image50.png" ContentType="image/png"/>
  <Override PartName="/xl/media/image43.jpeg" ContentType="image/jpeg"/>
  <Override PartName="/xl/media/image46.jpeg" ContentType="image/jpeg"/>
  <Override PartName="/xl/media/image44.png" ContentType="image/png"/>
  <Override PartName="/xl/media/image45.jpeg" ContentType="image/jpeg"/>
  <Override PartName="/xl/media/image47.jpeg" ContentType="image/jpeg"/>
  <Override PartName="/xl/media/image48.jpeg" ContentType="image/jpeg"/>
  <Override PartName="/xl/media/image51.jpeg" ContentType="image/jpeg"/>
  <Override PartName="/xl/media/image52.jpeg" ContentType="image/jpeg"/>
  <Override PartName="/xl/media/image53.jpeg" ContentType="image/jpeg"/>
  <Override PartName="/xl/media/image54.png" ContentType="image/png"/>
  <Override PartName="/xl/media/image55.jpeg" ContentType="image/jpeg"/>
  <Override PartName="/xl/media/image56.jpeg" ContentType="image/jpeg"/>
  <Override PartName="/xl/media/image57.jpeg" ContentType="image/jpeg"/>
  <Override PartName="/xl/media/image58.jpeg" ContentType="image/jpeg"/>
  <Override PartName="/xl/media/image59.jpeg" ContentType="image/jpeg"/>
  <Override PartName="/xl/media/image60.png" ContentType="image/pn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Anomalies" sheetId="1" state="visible" r:id="rId2"/>
    <sheet name="Stats" sheetId="2" state="visible" r:id="rId3"/>
  </sheets>
  <definedNames>
    <definedName function="false" hidden="true" localSheetId="0" name="_xlnm._FilterDatabase" vbProcedure="false">Anomalies!$B$4:$X$13</definedName>
    <definedName function="false" hidden="true" localSheetId="1" name="_xlnm._FilterDatabase" vbProcedure="false">Stats!$A$4:$S$13</definedName>
    <definedName function="false" hidden="false" name="camion" vbProcedure="false">#REF!</definedName>
    <definedName function="false" hidden="false" name="DD" vbProcedure="false">#REF!</definedName>
    <definedName function="false" hidden="false" name="dechargement" vbProcedure="false">#REF!</definedName>
    <definedName function="false" hidden="false" name="individu" vbProcedure="false">#REF!</definedName>
    <definedName function="false" hidden="false" name="listeexemple" vbProcedure="false">#REF!</definedName>
    <definedName function="false" hidden="false" localSheetId="0" name="camion" vbProcedure="false">#REF!</definedName>
    <definedName function="false" hidden="false" localSheetId="0" name="dechargement" vbProcedure="false">#REF!</definedName>
    <definedName function="false" hidden="false" localSheetId="0" name="individu" vbProcedure="false">#REF!</definedName>
    <definedName function="false" hidden="false" localSheetId="0" name="listeexemple" vbProcedure="false">#REF!</definedName>
    <definedName function="false" hidden="false" localSheetId="1" name="camion" vbProcedure="false">#REF!</definedName>
    <definedName function="false" hidden="false" localSheetId="1" name="dechargement" vbProcedure="false">#REF!</definedName>
    <definedName function="false" hidden="false" localSheetId="1" name="individu" vbProcedure="false">#REF!</definedName>
    <definedName function="false" hidden="false" localSheetId="1" name="listeexemple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<sst xmlns="http://schemas.openxmlformats.org/spreadsheetml/2006/main" count="60" uniqueCount="28">
  <si>
    <t xml:space="preserve">Feuille d'anomalies                  DATE:</t>
  </si>
  <si>
    <t xml:space="preserve">jour</t>
  </si>
  <si>
    <t xml:space="preserve">jour+1</t>
  </si>
  <si>
    <t xml:space="preserve">heure</t>
  </si>
  <si>
    <t xml:space="preserve">heure referance</t>
  </si>
  <si>
    <t xml:space="preserve">Date</t>
  </si>
  <si>
    <t xml:space="preserve">Heures </t>
  </si>
  <si>
    <t xml:space="preserve">N° Badge</t>
  </si>
  <si>
    <t xml:space="preserve">Immat tracteur</t>
  </si>
  <si>
    <t xml:space="preserve">Protocole Securité</t>
  </si>
  <si>
    <t xml:space="preserve">Code d'accès</t>
  </si>
  <si>
    <t xml:space="preserve">Accueil Sécurité</t>
  </si>
  <si>
    <t xml:space="preserve">Respect Heure RDV</t>
  </si>
  <si>
    <t xml:space="preserve">EPI</t>
  </si>
  <si>
    <t xml:space="preserve">Non bâché</t>
  </si>
  <si>
    <t xml:space="preserve">Crochet de sécurité</t>
  </si>
  <si>
    <t xml:space="preserve">Respect du protocole de chargement</t>
  </si>
  <si>
    <t xml:space="preserve">Comportement</t>
  </si>
  <si>
    <t xml:space="preserve">Signalisation</t>
  </si>
  <si>
    <t xml:space="preserve">Vitesse excessive</t>
  </si>
  <si>
    <t xml:space="preserve">chargement dôme</t>
  </si>
  <si>
    <t xml:space="preserve">Autres</t>
  </si>
  <si>
    <t xml:space="preserve">Remarque</t>
  </si>
  <si>
    <t xml:space="preserve">1: entrée     2: sortie             3: parking</t>
  </si>
  <si>
    <t xml:space="preserve">1: sortie bascule                                           2: sortie centrale</t>
  </si>
  <si>
    <t xml:space="preserve">AZ-234-ZE</t>
  </si>
  <si>
    <t xml:space="preserve">x</t>
  </si>
  <si>
    <t xml:space="preserve">AR-768-RT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</si>
</sst>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YY"/>
    <numFmt numFmtId="166" formatCode="[$-F400]H:MM:SS\ AM/PM"/>
    <numFmt numFmtId="167" formatCode="DD/MM/YY"/>
    <numFmt numFmtId="168" formatCode="HH:MM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7"/>
      <color rgb="FF000000"/>
      <name val="Calibri"/>
      <family val="2"/>
      <charset val="1"/>
    </font>
    <font>
      <sz val="9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C5E0B4"/>
      </patternFill>
    </fill>
    <fill>
      <patternFill patternType="solid">
        <fgColor rgb="FFFFFFFF"/>
        <bgColor rgb="FFFFFFCC"/>
      </patternFill>
    </fill>
  </fills>
  <borders count="27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3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2" borderId="4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2" borderId="5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2" borderId="4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7" fillId="3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8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7" fillId="3" borderId="9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6" fillId="2" borderId="10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2" borderId="11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15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6" fillId="2" borderId="16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7" fillId="3" borderId="12" xfId="0" applyFont="true" applyBorder="true" applyAlignment="true" applyProtection="false">
      <alignment horizontal="center" vertical="bottom" textRotation="90" wrapText="true" indent="0" shrinkToFit="false"/>
      <protection locked="true" hidden="false"/>
    </xf>
    <xf numFmtId="164" fontId="6" fillId="3" borderId="15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3" borderId="17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6" fillId="3" borderId="16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7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8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2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2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26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41.jpeg"/><Relationship Id="rId2" Type="http://schemas.openxmlformats.org/officeDocument/2006/relationships/image" Target="../media/image42.jpeg"/><Relationship Id="rId3" Type="http://schemas.openxmlformats.org/officeDocument/2006/relationships/image" Target="../media/image43.jpeg"/><Relationship Id="rId4" Type="http://schemas.openxmlformats.org/officeDocument/2006/relationships/image" Target="../media/image44.png"/><Relationship Id="rId5" Type="http://schemas.openxmlformats.org/officeDocument/2006/relationships/image" Target="../media/image45.jpeg"/><Relationship Id="rId6" Type="http://schemas.openxmlformats.org/officeDocument/2006/relationships/image" Target="../media/image46.jpeg"/><Relationship Id="rId7" Type="http://schemas.openxmlformats.org/officeDocument/2006/relationships/image" Target="../media/image47.jpeg"/><Relationship Id="rId8" Type="http://schemas.openxmlformats.org/officeDocument/2006/relationships/image" Target="../media/image48.jpeg"/><Relationship Id="rId9" Type="http://schemas.openxmlformats.org/officeDocument/2006/relationships/image" Target="../media/image49.jpeg"/><Relationship Id="rId10" Type="http://schemas.openxmlformats.org/officeDocument/2006/relationships/image" Target="../media/image50.png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image" Target="../media/image51.jpeg"/><Relationship Id="rId2" Type="http://schemas.openxmlformats.org/officeDocument/2006/relationships/image" Target="../media/image52.jpeg"/><Relationship Id="rId3" Type="http://schemas.openxmlformats.org/officeDocument/2006/relationships/image" Target="../media/image53.jpeg"/><Relationship Id="rId4" Type="http://schemas.openxmlformats.org/officeDocument/2006/relationships/image" Target="../media/image54.png"/><Relationship Id="rId5" Type="http://schemas.openxmlformats.org/officeDocument/2006/relationships/image" Target="../media/image55.jpeg"/><Relationship Id="rId6" Type="http://schemas.openxmlformats.org/officeDocument/2006/relationships/image" Target="../media/image56.jpeg"/><Relationship Id="rId7" Type="http://schemas.openxmlformats.org/officeDocument/2006/relationships/image" Target="../media/image57.jpeg"/><Relationship Id="rId8" Type="http://schemas.openxmlformats.org/officeDocument/2006/relationships/image" Target="../media/image58.jpeg"/><Relationship Id="rId9" Type="http://schemas.openxmlformats.org/officeDocument/2006/relationships/image" Target="../media/image59.jpeg"/><Relationship Id="rId10" Type="http://schemas.openxmlformats.org/officeDocument/2006/relationships/image" Target="../media/image60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12960</xdr:colOff>
      <xdr:row>4</xdr:row>
      <xdr:rowOff>156240</xdr:rowOff>
    </xdr:from>
    <xdr:to>
      <xdr:col>8</xdr:col>
      <xdr:colOff>312120</xdr:colOff>
      <xdr:row>5</xdr:row>
      <xdr:rowOff>244440</xdr:rowOff>
    </xdr:to>
    <xdr:pic>
      <xdr:nvPicPr>
        <xdr:cNvPr id="0" name="Image 1" descr=""/>
        <xdr:cNvPicPr/>
      </xdr:nvPicPr>
      <xdr:blipFill>
        <a:blip r:embed="rId1"/>
        <a:srcRect l="12923" t="0" r="13174" b="0"/>
        <a:stretch/>
      </xdr:blipFill>
      <xdr:spPr>
        <a:xfrm>
          <a:off x="4265280" y="1299240"/>
          <a:ext cx="299160" cy="3834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30240</xdr:colOff>
      <xdr:row>4</xdr:row>
      <xdr:rowOff>176400</xdr:rowOff>
    </xdr:from>
    <xdr:to>
      <xdr:col>9</xdr:col>
      <xdr:colOff>291240</xdr:colOff>
      <xdr:row>5</xdr:row>
      <xdr:rowOff>144720</xdr:rowOff>
    </xdr:to>
    <xdr:pic>
      <xdr:nvPicPr>
        <xdr:cNvPr id="1" name="Image 2" descr=""/>
        <xdr:cNvPicPr/>
      </xdr:nvPicPr>
      <xdr:blipFill>
        <a:blip r:embed="rId2"/>
        <a:srcRect l="14179" t="0" r="10597" b="0"/>
        <a:stretch/>
      </xdr:blipFill>
      <xdr:spPr>
        <a:xfrm>
          <a:off x="4595040" y="1319400"/>
          <a:ext cx="261000" cy="26352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22320</xdr:colOff>
      <xdr:row>4</xdr:row>
      <xdr:rowOff>197640</xdr:rowOff>
    </xdr:from>
    <xdr:to>
      <xdr:col>10</xdr:col>
      <xdr:colOff>286920</xdr:colOff>
      <xdr:row>5</xdr:row>
      <xdr:rowOff>144360</xdr:rowOff>
    </xdr:to>
    <xdr:pic>
      <xdr:nvPicPr>
        <xdr:cNvPr id="2" name="Image 3" descr=""/>
        <xdr:cNvPicPr/>
      </xdr:nvPicPr>
      <xdr:blipFill>
        <a:blip r:embed="rId3"/>
        <a:srcRect l="9432" t="0" r="9044" b="0"/>
        <a:stretch/>
      </xdr:blipFill>
      <xdr:spPr>
        <a:xfrm>
          <a:off x="4899600" y="1340640"/>
          <a:ext cx="264600" cy="24192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32760</xdr:colOff>
      <xdr:row>4</xdr:row>
      <xdr:rowOff>190440</xdr:rowOff>
    </xdr:from>
    <xdr:to>
      <xdr:col>11</xdr:col>
      <xdr:colOff>278280</xdr:colOff>
      <xdr:row>5</xdr:row>
      <xdr:rowOff>139680</xdr:rowOff>
    </xdr:to>
    <xdr:pic>
      <xdr:nvPicPr>
        <xdr:cNvPr id="3" name="Image 4" descr=""/>
        <xdr:cNvPicPr/>
      </xdr:nvPicPr>
      <xdr:blipFill>
        <a:blip r:embed="rId4"/>
        <a:stretch/>
      </xdr:blipFill>
      <xdr:spPr>
        <a:xfrm>
          <a:off x="5222520" y="1333440"/>
          <a:ext cx="245520" cy="2444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21240</xdr:colOff>
      <xdr:row>4</xdr:row>
      <xdr:rowOff>167400</xdr:rowOff>
    </xdr:from>
    <xdr:to>
      <xdr:col>12</xdr:col>
      <xdr:colOff>280080</xdr:colOff>
      <xdr:row>5</xdr:row>
      <xdr:rowOff>179640</xdr:rowOff>
    </xdr:to>
    <xdr:pic>
      <xdr:nvPicPr>
        <xdr:cNvPr id="4" name="Image 5" descr=""/>
        <xdr:cNvPicPr/>
      </xdr:nvPicPr>
      <xdr:blipFill>
        <a:blip r:embed="rId5"/>
        <a:srcRect l="7867" t="0" r="8267" b="0"/>
        <a:stretch/>
      </xdr:blipFill>
      <xdr:spPr>
        <a:xfrm>
          <a:off x="5523480" y="1310400"/>
          <a:ext cx="258840" cy="3074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18</xdr:col>
      <xdr:colOff>17280</xdr:colOff>
      <xdr:row>4</xdr:row>
      <xdr:rowOff>92880</xdr:rowOff>
    </xdr:from>
    <xdr:to>
      <xdr:col>19</xdr:col>
      <xdr:colOff>1080</xdr:colOff>
      <xdr:row>5</xdr:row>
      <xdr:rowOff>75960</xdr:rowOff>
    </xdr:to>
    <xdr:pic>
      <xdr:nvPicPr>
        <xdr:cNvPr id="5" name="Image 6" descr=""/>
        <xdr:cNvPicPr/>
      </xdr:nvPicPr>
      <xdr:blipFill>
        <a:blip r:embed="rId6"/>
        <a:stretch/>
      </xdr:blipFill>
      <xdr:spPr>
        <a:xfrm>
          <a:off x="7394040" y="1235880"/>
          <a:ext cx="295920" cy="2782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19</xdr:col>
      <xdr:colOff>20520</xdr:colOff>
      <xdr:row>4</xdr:row>
      <xdr:rowOff>222840</xdr:rowOff>
    </xdr:from>
    <xdr:to>
      <xdr:col>19</xdr:col>
      <xdr:colOff>280440</xdr:colOff>
      <xdr:row>5</xdr:row>
      <xdr:rowOff>186480</xdr:rowOff>
    </xdr:to>
    <xdr:pic>
      <xdr:nvPicPr>
        <xdr:cNvPr id="6" name="Image 7" descr=""/>
        <xdr:cNvPicPr/>
      </xdr:nvPicPr>
      <xdr:blipFill>
        <a:blip r:embed="rId7"/>
        <a:stretch/>
      </xdr:blipFill>
      <xdr:spPr>
        <a:xfrm>
          <a:off x="7709400" y="1365840"/>
          <a:ext cx="259920" cy="2588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20</xdr:col>
      <xdr:colOff>28080</xdr:colOff>
      <xdr:row>4</xdr:row>
      <xdr:rowOff>207720</xdr:rowOff>
    </xdr:from>
    <xdr:to>
      <xdr:col>20</xdr:col>
      <xdr:colOff>278280</xdr:colOff>
      <xdr:row>5</xdr:row>
      <xdr:rowOff>190800</xdr:rowOff>
    </xdr:to>
    <xdr:pic>
      <xdr:nvPicPr>
        <xdr:cNvPr id="7" name="Image 8" descr=""/>
        <xdr:cNvPicPr/>
      </xdr:nvPicPr>
      <xdr:blipFill>
        <a:blip r:embed="rId8"/>
        <a:srcRect l="6460" t="0" r="5039" b="0"/>
        <a:stretch/>
      </xdr:blipFill>
      <xdr:spPr>
        <a:xfrm>
          <a:off x="8029440" y="1350720"/>
          <a:ext cx="250200" cy="2782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13</xdr:col>
      <xdr:colOff>18000</xdr:colOff>
      <xdr:row>4</xdr:row>
      <xdr:rowOff>190440</xdr:rowOff>
    </xdr:from>
    <xdr:to>
      <xdr:col>13</xdr:col>
      <xdr:colOff>279720</xdr:colOff>
      <xdr:row>5</xdr:row>
      <xdr:rowOff>141840</xdr:rowOff>
    </xdr:to>
    <xdr:pic>
      <xdr:nvPicPr>
        <xdr:cNvPr id="8" name="Image 9" descr=""/>
        <xdr:cNvPicPr/>
      </xdr:nvPicPr>
      <xdr:blipFill>
        <a:blip r:embed="rId9"/>
        <a:stretch/>
      </xdr:blipFill>
      <xdr:spPr>
        <a:xfrm>
          <a:off x="5832360" y="1333440"/>
          <a:ext cx="261720" cy="2466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20</xdr:col>
      <xdr:colOff>143280</xdr:colOff>
      <xdr:row>5</xdr:row>
      <xdr:rowOff>286200</xdr:rowOff>
    </xdr:from>
    <xdr:to>
      <xdr:col>21</xdr:col>
      <xdr:colOff>48600</xdr:colOff>
      <xdr:row>6</xdr:row>
      <xdr:rowOff>147960</xdr:rowOff>
    </xdr:to>
    <xdr:pic>
      <xdr:nvPicPr>
        <xdr:cNvPr id="9" name="Image 10" descr=""/>
        <xdr:cNvPicPr/>
      </xdr:nvPicPr>
      <xdr:blipFill>
        <a:blip r:embed="rId10"/>
        <a:stretch/>
      </xdr:blipFill>
      <xdr:spPr>
        <a:xfrm rot="16200000">
          <a:off x="8347320" y="1303560"/>
          <a:ext cx="217800" cy="62352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5</xdr:col>
      <xdr:colOff>13320</xdr:colOff>
      <xdr:row>4</xdr:row>
      <xdr:rowOff>156240</xdr:rowOff>
    </xdr:from>
    <xdr:to>
      <xdr:col>5</xdr:col>
      <xdr:colOff>312480</xdr:colOff>
      <xdr:row>5</xdr:row>
      <xdr:rowOff>244440</xdr:rowOff>
    </xdr:to>
    <xdr:pic>
      <xdr:nvPicPr>
        <xdr:cNvPr id="10" name="Image 1" descr=""/>
        <xdr:cNvPicPr/>
      </xdr:nvPicPr>
      <xdr:blipFill>
        <a:blip r:embed="rId1"/>
        <a:srcRect l="12923" t="0" r="13174" b="0"/>
        <a:stretch/>
      </xdr:blipFill>
      <xdr:spPr>
        <a:xfrm>
          <a:off x="1806840" y="1299240"/>
          <a:ext cx="299160" cy="3834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6</xdr:col>
      <xdr:colOff>30600</xdr:colOff>
      <xdr:row>4</xdr:row>
      <xdr:rowOff>176400</xdr:rowOff>
    </xdr:from>
    <xdr:to>
      <xdr:col>6</xdr:col>
      <xdr:colOff>291600</xdr:colOff>
      <xdr:row>5</xdr:row>
      <xdr:rowOff>144720</xdr:rowOff>
    </xdr:to>
    <xdr:pic>
      <xdr:nvPicPr>
        <xdr:cNvPr id="11" name="Image 2" descr=""/>
        <xdr:cNvPicPr/>
      </xdr:nvPicPr>
      <xdr:blipFill>
        <a:blip r:embed="rId2"/>
        <a:srcRect l="14179" t="0" r="10597" b="0"/>
        <a:stretch/>
      </xdr:blipFill>
      <xdr:spPr>
        <a:xfrm>
          <a:off x="2136600" y="1319400"/>
          <a:ext cx="261000" cy="26352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7</xdr:col>
      <xdr:colOff>22680</xdr:colOff>
      <xdr:row>4</xdr:row>
      <xdr:rowOff>197640</xdr:rowOff>
    </xdr:from>
    <xdr:to>
      <xdr:col>7</xdr:col>
      <xdr:colOff>287280</xdr:colOff>
      <xdr:row>5</xdr:row>
      <xdr:rowOff>144360</xdr:rowOff>
    </xdr:to>
    <xdr:pic>
      <xdr:nvPicPr>
        <xdr:cNvPr id="12" name="Image 3" descr=""/>
        <xdr:cNvPicPr/>
      </xdr:nvPicPr>
      <xdr:blipFill>
        <a:blip r:embed="rId3"/>
        <a:srcRect l="9432" t="0" r="9044" b="0"/>
        <a:stretch/>
      </xdr:blipFill>
      <xdr:spPr>
        <a:xfrm>
          <a:off x="2441160" y="1340640"/>
          <a:ext cx="264600" cy="24192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32760</xdr:colOff>
      <xdr:row>4</xdr:row>
      <xdr:rowOff>190440</xdr:rowOff>
    </xdr:from>
    <xdr:to>
      <xdr:col>8</xdr:col>
      <xdr:colOff>278280</xdr:colOff>
      <xdr:row>5</xdr:row>
      <xdr:rowOff>139680</xdr:rowOff>
    </xdr:to>
    <xdr:pic>
      <xdr:nvPicPr>
        <xdr:cNvPr id="13" name="Image 4" descr=""/>
        <xdr:cNvPicPr/>
      </xdr:nvPicPr>
      <xdr:blipFill>
        <a:blip r:embed="rId4"/>
        <a:stretch/>
      </xdr:blipFill>
      <xdr:spPr>
        <a:xfrm>
          <a:off x="2763720" y="1333440"/>
          <a:ext cx="245520" cy="2444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21240</xdr:colOff>
      <xdr:row>4</xdr:row>
      <xdr:rowOff>167400</xdr:rowOff>
    </xdr:from>
    <xdr:to>
      <xdr:col>9</xdr:col>
      <xdr:colOff>280080</xdr:colOff>
      <xdr:row>5</xdr:row>
      <xdr:rowOff>179640</xdr:rowOff>
    </xdr:to>
    <xdr:pic>
      <xdr:nvPicPr>
        <xdr:cNvPr id="14" name="Image 5" descr=""/>
        <xdr:cNvPicPr/>
      </xdr:nvPicPr>
      <xdr:blipFill>
        <a:blip r:embed="rId5"/>
        <a:srcRect l="7867" t="0" r="8267" b="0"/>
        <a:stretch/>
      </xdr:blipFill>
      <xdr:spPr>
        <a:xfrm>
          <a:off x="3064680" y="1310400"/>
          <a:ext cx="258840" cy="3074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15</xdr:col>
      <xdr:colOff>17280</xdr:colOff>
      <xdr:row>4</xdr:row>
      <xdr:rowOff>92880</xdr:rowOff>
    </xdr:from>
    <xdr:to>
      <xdr:col>16</xdr:col>
      <xdr:colOff>1080</xdr:colOff>
      <xdr:row>5</xdr:row>
      <xdr:rowOff>75960</xdr:rowOff>
    </xdr:to>
    <xdr:pic>
      <xdr:nvPicPr>
        <xdr:cNvPr id="15" name="Image 6" descr=""/>
        <xdr:cNvPicPr/>
      </xdr:nvPicPr>
      <xdr:blipFill>
        <a:blip r:embed="rId6"/>
        <a:stretch/>
      </xdr:blipFill>
      <xdr:spPr>
        <a:xfrm>
          <a:off x="4935240" y="1235880"/>
          <a:ext cx="296280" cy="2782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16</xdr:col>
      <xdr:colOff>20520</xdr:colOff>
      <xdr:row>4</xdr:row>
      <xdr:rowOff>222840</xdr:rowOff>
    </xdr:from>
    <xdr:to>
      <xdr:col>16</xdr:col>
      <xdr:colOff>280440</xdr:colOff>
      <xdr:row>5</xdr:row>
      <xdr:rowOff>186480</xdr:rowOff>
    </xdr:to>
    <xdr:pic>
      <xdr:nvPicPr>
        <xdr:cNvPr id="16" name="Image 7" descr=""/>
        <xdr:cNvPicPr/>
      </xdr:nvPicPr>
      <xdr:blipFill>
        <a:blip r:embed="rId7"/>
        <a:stretch/>
      </xdr:blipFill>
      <xdr:spPr>
        <a:xfrm>
          <a:off x="5250960" y="1365840"/>
          <a:ext cx="259920" cy="2588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17</xdr:col>
      <xdr:colOff>28440</xdr:colOff>
      <xdr:row>4</xdr:row>
      <xdr:rowOff>207720</xdr:rowOff>
    </xdr:from>
    <xdr:to>
      <xdr:col>17</xdr:col>
      <xdr:colOff>278640</xdr:colOff>
      <xdr:row>5</xdr:row>
      <xdr:rowOff>190800</xdr:rowOff>
    </xdr:to>
    <xdr:pic>
      <xdr:nvPicPr>
        <xdr:cNvPr id="17" name="Image 8" descr=""/>
        <xdr:cNvPicPr/>
      </xdr:nvPicPr>
      <xdr:blipFill>
        <a:blip r:embed="rId8"/>
        <a:srcRect l="6460" t="0" r="5039" b="0"/>
        <a:stretch/>
      </xdr:blipFill>
      <xdr:spPr>
        <a:xfrm>
          <a:off x="5571000" y="1350720"/>
          <a:ext cx="250200" cy="2782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18000</xdr:colOff>
      <xdr:row>4</xdr:row>
      <xdr:rowOff>190440</xdr:rowOff>
    </xdr:from>
    <xdr:to>
      <xdr:col>10</xdr:col>
      <xdr:colOff>279720</xdr:colOff>
      <xdr:row>5</xdr:row>
      <xdr:rowOff>141840</xdr:rowOff>
    </xdr:to>
    <xdr:pic>
      <xdr:nvPicPr>
        <xdr:cNvPr id="18" name="Image 9" descr=""/>
        <xdr:cNvPicPr/>
      </xdr:nvPicPr>
      <xdr:blipFill>
        <a:blip r:embed="rId9"/>
        <a:stretch/>
      </xdr:blipFill>
      <xdr:spPr>
        <a:xfrm>
          <a:off x="3373920" y="1333440"/>
          <a:ext cx="261720" cy="2466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17</xdr:col>
      <xdr:colOff>143640</xdr:colOff>
      <xdr:row>5</xdr:row>
      <xdr:rowOff>286200</xdr:rowOff>
    </xdr:from>
    <xdr:to>
      <xdr:col>18</xdr:col>
      <xdr:colOff>48960</xdr:colOff>
      <xdr:row>25</xdr:row>
      <xdr:rowOff>12960</xdr:rowOff>
    </xdr:to>
    <xdr:pic>
      <xdr:nvPicPr>
        <xdr:cNvPr id="19" name="Image 10" descr=""/>
        <xdr:cNvPicPr/>
      </xdr:nvPicPr>
      <xdr:blipFill>
        <a:blip r:embed="rId10"/>
        <a:stretch/>
      </xdr:blipFill>
      <xdr:spPr>
        <a:xfrm rot="16200000">
          <a:off x="7450200" y="-257400"/>
          <a:ext cx="217800" cy="374616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C5E0B4"/>
    <pageSetUpPr fitToPage="false"/>
  </sheetPr>
  <dimension ref="A1:AE30"/>
  <sheetViews>
    <sheetView showFormulas="false" showGridLines="true" showRowColHeaders="true" showZeros="true" rightToLeft="false" tabSelected="false" showOutlineSymbols="true" defaultGridColor="true" view="normal" topLeftCell="A4" colorId="64" zoomScale="140" zoomScaleNormal="140" zoomScalePageLayoutView="100" workbookViewId="0">
      <selection pane="topLeft" activeCell="T12" activeCellId="0" sqref="T12"/>
    </sheetView>
  </sheetViews>
  <sheetFormatPr defaultRowHeight="12" zeroHeight="false" outlineLevelRow="0" outlineLevelCol="0"/>
  <cols>
    <col collapsed="false" customWidth="true" hidden="false" outlineLevel="0" max="2" min="1" style="1" width="9.71"/>
    <col collapsed="false" customWidth="true" hidden="false" outlineLevel="0" max="3" min="3" style="1" width="7.71"/>
    <col collapsed="false" customWidth="true" hidden="false" outlineLevel="0" max="4" min="4" style="1" width="15.42"/>
    <col collapsed="false" customWidth="true" hidden="false" outlineLevel="0" max="22" min="5" style="1" width="4.43"/>
    <col collapsed="false" customWidth="true" hidden="false" outlineLevel="0" max="23" min="23" style="2" width="13.57"/>
    <col collapsed="false" customWidth="true" hidden="false" outlineLevel="0" max="24" min="24" style="2" width="15.29"/>
    <col collapsed="false" customWidth="true" hidden="false" outlineLevel="0" max="25" min="25" style="2" width="1.85"/>
    <col collapsed="false" customWidth="true" hidden="true" outlineLevel="0" max="26" min="26" style="2" width="2.71"/>
    <col collapsed="false" customWidth="true" hidden="true" outlineLevel="0" max="27" min="27" style="2" width="13.43"/>
    <col collapsed="false" customWidth="true" hidden="true" outlineLevel="0" max="28" min="28" style="2" width="10.99"/>
    <col collapsed="false" customWidth="true" hidden="true" outlineLevel="0" max="29" min="29" style="2" width="1.71"/>
    <col collapsed="false" customWidth="true" hidden="true" outlineLevel="0" max="30" min="30" style="2" width="5.7"/>
    <col collapsed="false" customWidth="true" hidden="true" outlineLevel="0" max="31" min="31" style="2" width="9.71"/>
    <col collapsed="false" customWidth="true" hidden="false" outlineLevel="0" max="32" min="32" style="2" width="13.57"/>
    <col collapsed="false" customWidth="true" hidden="false" outlineLevel="0" max="1025" min="33" style="2" width="6.28"/>
  </cols>
  <sheetData>
    <row r="1" customFormat="false" ht="12" hidden="false" customHeight="false" outlineLevel="0" collapsed="false">
      <c r="B1" s="3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 t="n">
        <f aca="false">AA4</f>
        <v>43292</v>
      </c>
      <c r="P1" s="4"/>
      <c r="Q1" s="4"/>
      <c r="R1" s="4"/>
      <c r="S1" s="4"/>
      <c r="T1" s="4"/>
      <c r="U1" s="4"/>
      <c r="V1" s="4"/>
      <c r="W1" s="4"/>
      <c r="X1" s="4"/>
      <c r="AA1" s="2" t="s">
        <v>1</v>
      </c>
      <c r="AB1" s="5" t="n">
        <f aca="true">TODAY()</f>
        <v>43291</v>
      </c>
      <c r="AD1" s="2" t="s">
        <v>2</v>
      </c>
      <c r="AE1" s="5" t="n">
        <f aca="false">AB1+1</f>
        <v>43292</v>
      </c>
    </row>
    <row r="2" customFormat="false" ht="12" hidden="false" customHeight="false" outlineLevel="0" collapsed="false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4"/>
      <c r="P2" s="4"/>
      <c r="Q2" s="4"/>
      <c r="R2" s="4"/>
      <c r="S2" s="4"/>
      <c r="T2" s="4"/>
      <c r="U2" s="4"/>
      <c r="V2" s="4"/>
      <c r="W2" s="4"/>
      <c r="X2" s="4"/>
      <c r="AA2" s="2" t="s">
        <v>3</v>
      </c>
      <c r="AB2" s="6" t="n">
        <f aca="true">_xlfn.IFNA(NOW(),0)</f>
        <v>43291.9318986574</v>
      </c>
      <c r="AC2" s="6"/>
      <c r="AD2" s="6"/>
      <c r="AE2" s="7" t="n">
        <v>0.583333333333333</v>
      </c>
    </row>
    <row r="3" customFormat="false" ht="12.75" hidden="false" customHeight="false" outlineLevel="0" collapsed="false">
      <c r="AA3" s="2" t="s">
        <v>4</v>
      </c>
      <c r="AB3" s="6" t="n">
        <f aca="false">AB1+AE2</f>
        <v>43291.5833333333</v>
      </c>
      <c r="AC3" s="6"/>
      <c r="AD3" s="6"/>
      <c r="AE3" s="6"/>
    </row>
    <row r="4" s="19" customFormat="true" ht="53.25" hidden="false" customHeight="true" outlineLevel="0" collapsed="false">
      <c r="A4" s="8" t="s">
        <v>5</v>
      </c>
      <c r="B4" s="8" t="s">
        <v>6</v>
      </c>
      <c r="C4" s="9" t="s">
        <v>7</v>
      </c>
      <c r="D4" s="9" t="s">
        <v>8</v>
      </c>
      <c r="E4" s="9" t="s">
        <v>9</v>
      </c>
      <c r="F4" s="9" t="s">
        <v>10</v>
      </c>
      <c r="G4" s="9" t="s">
        <v>11</v>
      </c>
      <c r="H4" s="10" t="s">
        <v>12</v>
      </c>
      <c r="I4" s="11" t="s">
        <v>13</v>
      </c>
      <c r="J4" s="11"/>
      <c r="K4" s="11"/>
      <c r="L4" s="11"/>
      <c r="M4" s="11"/>
      <c r="N4" s="11"/>
      <c r="O4" s="12" t="s">
        <v>14</v>
      </c>
      <c r="P4" s="9" t="s">
        <v>15</v>
      </c>
      <c r="Q4" s="13" t="s">
        <v>16</v>
      </c>
      <c r="R4" s="10" t="s">
        <v>17</v>
      </c>
      <c r="S4" s="14" t="s">
        <v>18</v>
      </c>
      <c r="T4" s="14"/>
      <c r="U4" s="15" t="s">
        <v>19</v>
      </c>
      <c r="V4" s="16" t="s">
        <v>20</v>
      </c>
      <c r="W4" s="17" t="s">
        <v>21</v>
      </c>
      <c r="X4" s="18" t="s">
        <v>22</v>
      </c>
      <c r="AA4" s="20" t="n">
        <f aca="false">IF(AB2&lt;AB3,AB1,AE1)</f>
        <v>43292</v>
      </c>
    </row>
    <row r="5" s="19" customFormat="true" ht="23.25" hidden="false" customHeight="true" outlineLevel="0" collapsed="false">
      <c r="A5" s="8"/>
      <c r="B5" s="8"/>
      <c r="C5" s="9"/>
      <c r="D5" s="9"/>
      <c r="E5" s="9"/>
      <c r="F5" s="9"/>
      <c r="G5" s="9"/>
      <c r="H5" s="10"/>
      <c r="I5" s="21"/>
      <c r="J5" s="22"/>
      <c r="K5" s="22"/>
      <c r="L5" s="22"/>
      <c r="M5" s="23"/>
      <c r="N5" s="24"/>
      <c r="O5" s="25" t="s">
        <v>23</v>
      </c>
      <c r="P5" s="9"/>
      <c r="Q5" s="13"/>
      <c r="R5" s="10"/>
      <c r="S5" s="26" t="s">
        <v>24</v>
      </c>
      <c r="T5" s="22"/>
      <c r="U5" s="27"/>
      <c r="V5" s="28"/>
      <c r="W5" s="17"/>
      <c r="X5" s="18"/>
    </row>
    <row r="6" s="19" customFormat="true" ht="60" hidden="false" customHeight="true" outlineLevel="0" collapsed="false">
      <c r="A6" s="8"/>
      <c r="B6" s="8"/>
      <c r="C6" s="9"/>
      <c r="D6" s="9"/>
      <c r="E6" s="9"/>
      <c r="F6" s="9"/>
      <c r="G6" s="9"/>
      <c r="H6" s="10"/>
      <c r="I6" s="21"/>
      <c r="J6" s="22"/>
      <c r="K6" s="22"/>
      <c r="L6" s="22"/>
      <c r="M6" s="23"/>
      <c r="N6" s="24"/>
      <c r="O6" s="25"/>
      <c r="P6" s="9"/>
      <c r="Q6" s="13"/>
      <c r="R6" s="10"/>
      <c r="S6" s="26"/>
      <c r="T6" s="22"/>
      <c r="U6" s="27"/>
      <c r="V6" s="29"/>
      <c r="W6" s="17"/>
      <c r="X6" s="18"/>
    </row>
    <row r="7" customFormat="false" ht="13.5" hidden="false" customHeight="true" outlineLevel="0" collapsed="false">
      <c r="A7" s="30" t="n">
        <v>43290</v>
      </c>
      <c r="B7" s="31" t="n">
        <v>0.524305555555556</v>
      </c>
      <c r="C7" s="32" t="n">
        <v>1</v>
      </c>
      <c r="D7" s="33" t="s">
        <v>25</v>
      </c>
      <c r="E7" s="34"/>
      <c r="F7" s="35"/>
      <c r="G7" s="35"/>
      <c r="H7" s="36" t="s">
        <v>26</v>
      </c>
      <c r="I7" s="34"/>
      <c r="J7" s="35"/>
      <c r="K7" s="35"/>
      <c r="L7" s="35"/>
      <c r="M7" s="35"/>
      <c r="N7" s="36"/>
      <c r="O7" s="37"/>
      <c r="P7" s="35"/>
      <c r="Q7" s="35"/>
      <c r="R7" s="38"/>
      <c r="S7" s="34"/>
      <c r="T7" s="35"/>
      <c r="U7" s="36"/>
      <c r="V7" s="34"/>
      <c r="W7" s="39"/>
      <c r="X7" s="40"/>
    </row>
    <row r="8" customFormat="false" ht="13.5" hidden="false" customHeight="true" outlineLevel="0" collapsed="false">
      <c r="A8" s="30" t="n">
        <v>43291</v>
      </c>
      <c r="B8" s="31" t="n">
        <v>0.524305555555556</v>
      </c>
      <c r="C8" s="32" t="n">
        <v>34</v>
      </c>
      <c r="D8" s="33" t="s">
        <v>25</v>
      </c>
      <c r="E8" s="41"/>
      <c r="F8" s="32"/>
      <c r="G8" s="32"/>
      <c r="H8" s="42"/>
      <c r="I8" s="41"/>
      <c r="J8" s="32"/>
      <c r="K8" s="32"/>
      <c r="L8" s="32" t="s">
        <v>26</v>
      </c>
      <c r="M8" s="32"/>
      <c r="N8" s="42"/>
      <c r="O8" s="43"/>
      <c r="P8" s="32"/>
      <c r="Q8" s="32"/>
      <c r="R8" s="33"/>
      <c r="S8" s="41" t="s">
        <v>26</v>
      </c>
      <c r="T8" s="32"/>
      <c r="U8" s="42"/>
      <c r="V8" s="41"/>
      <c r="W8" s="44"/>
      <c r="X8" s="45"/>
    </row>
    <row r="9" customFormat="false" ht="13.5" hidden="false" customHeight="true" outlineLevel="0" collapsed="false">
      <c r="A9" s="46" t="n">
        <v>43292</v>
      </c>
      <c r="B9" s="47" t="n">
        <v>0.479166666666667</v>
      </c>
      <c r="C9" s="48" t="n">
        <v>1</v>
      </c>
      <c r="D9" s="49" t="s">
        <v>27</v>
      </c>
      <c r="E9" s="50"/>
      <c r="F9" s="48"/>
      <c r="G9" s="48"/>
      <c r="H9" s="51"/>
      <c r="I9" s="50"/>
      <c r="J9" s="48"/>
      <c r="K9" s="48"/>
      <c r="L9" s="48"/>
      <c r="M9" s="48" t="s">
        <v>26</v>
      </c>
      <c r="N9" s="51"/>
      <c r="O9" s="52"/>
      <c r="P9" s="48"/>
      <c r="Q9" s="48"/>
      <c r="R9" s="49"/>
      <c r="S9" s="50"/>
      <c r="T9" s="48"/>
      <c r="U9" s="51"/>
      <c r="V9" s="50"/>
      <c r="W9" s="53"/>
      <c r="X9" s="54"/>
    </row>
    <row r="10" customFormat="false" ht="13.5" hidden="false" customHeight="true" outlineLevel="0" collapsed="false">
      <c r="A10" s="30" t="n">
        <v>43293</v>
      </c>
      <c r="B10" s="31" t="n">
        <v>0.524305555555556</v>
      </c>
      <c r="C10" s="32" t="n">
        <v>222</v>
      </c>
      <c r="D10" s="33" t="s">
        <v>25</v>
      </c>
      <c r="E10" s="41"/>
      <c r="F10" s="32"/>
      <c r="G10" s="32"/>
      <c r="H10" s="42" t="s">
        <v>26</v>
      </c>
      <c r="I10" s="41"/>
      <c r="J10" s="32"/>
      <c r="K10" s="32"/>
      <c r="L10" s="32"/>
      <c r="M10" s="32"/>
      <c r="N10" s="42"/>
      <c r="O10" s="43"/>
      <c r="P10" s="32"/>
      <c r="Q10" s="32"/>
      <c r="R10" s="33"/>
      <c r="S10" s="41"/>
      <c r="T10" s="32"/>
      <c r="U10" s="42"/>
      <c r="V10" s="41"/>
      <c r="W10" s="44"/>
      <c r="X10" s="45"/>
    </row>
    <row r="11" customFormat="false" ht="13.5" hidden="false" customHeight="true" outlineLevel="0" collapsed="false">
      <c r="A11" s="30" t="n">
        <v>43294</v>
      </c>
      <c r="B11" s="31" t="n">
        <v>0.524305555555556</v>
      </c>
      <c r="C11" s="32" t="n">
        <v>222</v>
      </c>
      <c r="D11" s="33" t="s">
        <v>25</v>
      </c>
      <c r="E11" s="41"/>
      <c r="F11" s="32"/>
      <c r="G11" s="32"/>
      <c r="H11" s="42" t="s">
        <v>26</v>
      </c>
      <c r="I11" s="41"/>
      <c r="J11" s="32"/>
      <c r="K11" s="32"/>
      <c r="L11" s="32"/>
      <c r="M11" s="32"/>
      <c r="N11" s="42"/>
      <c r="O11" s="43"/>
      <c r="P11" s="32"/>
      <c r="Q11" s="32"/>
      <c r="R11" s="33"/>
      <c r="S11" s="41"/>
      <c r="T11" s="32"/>
      <c r="U11" s="42"/>
      <c r="V11" s="41"/>
      <c r="W11" s="44"/>
      <c r="X11" s="45"/>
    </row>
    <row r="12" customFormat="false" ht="13.5" hidden="false" customHeight="true" outlineLevel="0" collapsed="false">
      <c r="A12" s="46" t="n">
        <v>43295</v>
      </c>
      <c r="B12" s="47" t="n">
        <v>0.479166666666667</v>
      </c>
      <c r="C12" s="48" t="n">
        <v>3</v>
      </c>
      <c r="D12" s="49" t="s">
        <v>27</v>
      </c>
      <c r="E12" s="50"/>
      <c r="F12" s="48"/>
      <c r="G12" s="48"/>
      <c r="H12" s="51"/>
      <c r="I12" s="50"/>
      <c r="J12" s="48"/>
      <c r="K12" s="48"/>
      <c r="L12" s="48"/>
      <c r="M12" s="48"/>
      <c r="N12" s="51"/>
      <c r="O12" s="52" t="s">
        <v>26</v>
      </c>
      <c r="P12" s="48"/>
      <c r="Q12" s="48"/>
      <c r="R12" s="49"/>
      <c r="S12" s="50"/>
      <c r="T12" s="48" t="s">
        <v>26</v>
      </c>
      <c r="U12" s="51"/>
      <c r="V12" s="50"/>
      <c r="W12" s="53"/>
      <c r="X12" s="54"/>
    </row>
    <row r="13" customFormat="false" ht="13.5" hidden="false" customHeight="true" outlineLevel="0" collapsed="false">
      <c r="A13" s="30" t="n">
        <v>43296</v>
      </c>
      <c r="B13" s="31" t="n">
        <v>0.524305555555556</v>
      </c>
      <c r="C13" s="32" t="n">
        <v>222</v>
      </c>
      <c r="D13" s="33" t="s">
        <v>25</v>
      </c>
      <c r="E13" s="41"/>
      <c r="F13" s="32"/>
      <c r="G13" s="32"/>
      <c r="H13" s="42"/>
      <c r="I13" s="41"/>
      <c r="J13" s="32"/>
      <c r="K13" s="32"/>
      <c r="L13" s="32"/>
      <c r="M13" s="32"/>
      <c r="N13" s="42"/>
      <c r="O13" s="43" t="s">
        <v>26</v>
      </c>
      <c r="P13" s="32"/>
      <c r="Q13" s="32"/>
      <c r="R13" s="33"/>
      <c r="S13" s="41"/>
      <c r="T13" s="32"/>
      <c r="U13" s="42"/>
      <c r="V13" s="41"/>
      <c r="W13" s="44"/>
      <c r="X13" s="45"/>
    </row>
    <row r="14" customFormat="false" ht="13.5" hidden="false" customHeight="true" outlineLevel="0" collapsed="false">
      <c r="A14" s="30"/>
      <c r="B14" s="31"/>
      <c r="C14" s="32"/>
      <c r="D14" s="33"/>
      <c r="E14" s="41"/>
      <c r="F14" s="32"/>
      <c r="G14" s="32"/>
      <c r="H14" s="42"/>
      <c r="I14" s="41"/>
      <c r="J14" s="32"/>
      <c r="K14" s="32"/>
      <c r="L14" s="32"/>
      <c r="M14" s="32"/>
      <c r="N14" s="42"/>
      <c r="O14" s="43"/>
      <c r="P14" s="32"/>
      <c r="Q14" s="32"/>
      <c r="R14" s="33"/>
      <c r="S14" s="41"/>
      <c r="T14" s="32"/>
      <c r="U14" s="42"/>
      <c r="V14" s="41"/>
      <c r="W14" s="44"/>
      <c r="X14" s="45"/>
    </row>
    <row r="15" customFormat="false" ht="13.5" hidden="false" customHeight="true" outlineLevel="0" collapsed="false">
      <c r="A15" s="46"/>
      <c r="B15" s="47"/>
      <c r="C15" s="48"/>
      <c r="D15" s="49"/>
      <c r="E15" s="50"/>
      <c r="F15" s="48"/>
      <c r="G15" s="48"/>
      <c r="H15" s="51"/>
      <c r="I15" s="50"/>
      <c r="J15" s="48"/>
      <c r="K15" s="48"/>
      <c r="L15" s="48"/>
      <c r="M15" s="48"/>
      <c r="N15" s="51"/>
      <c r="O15" s="52"/>
      <c r="P15" s="48"/>
      <c r="Q15" s="48"/>
      <c r="R15" s="49"/>
      <c r="S15" s="50"/>
      <c r="T15" s="48"/>
      <c r="U15" s="51"/>
      <c r="V15" s="50"/>
      <c r="W15" s="53"/>
      <c r="X15" s="54"/>
    </row>
    <row r="16" customFormat="false" ht="13.5" hidden="false" customHeight="true" outlineLevel="0" collapsed="false">
      <c r="A16" s="30"/>
      <c r="B16" s="31"/>
      <c r="C16" s="32"/>
      <c r="D16" s="33"/>
      <c r="E16" s="41"/>
      <c r="F16" s="32"/>
      <c r="G16" s="32"/>
      <c r="H16" s="42"/>
      <c r="I16" s="41"/>
      <c r="J16" s="32"/>
      <c r="K16" s="32"/>
      <c r="L16" s="32"/>
      <c r="M16" s="32"/>
      <c r="N16" s="42"/>
      <c r="O16" s="43"/>
      <c r="P16" s="32"/>
      <c r="Q16" s="32"/>
      <c r="R16" s="33"/>
      <c r="S16" s="41"/>
      <c r="T16" s="32"/>
      <c r="U16" s="42"/>
      <c r="V16" s="41"/>
      <c r="W16" s="44"/>
      <c r="X16" s="45"/>
    </row>
    <row r="17" customFormat="false" ht="13.5" hidden="false" customHeight="true" outlineLevel="0" collapsed="false">
      <c r="A17" s="30"/>
      <c r="B17" s="31"/>
      <c r="C17" s="32"/>
      <c r="D17" s="33"/>
      <c r="E17" s="41"/>
      <c r="F17" s="32"/>
      <c r="G17" s="32"/>
      <c r="H17" s="42"/>
      <c r="I17" s="41"/>
      <c r="J17" s="32"/>
      <c r="K17" s="32"/>
      <c r="L17" s="32"/>
      <c r="M17" s="32"/>
      <c r="N17" s="42"/>
      <c r="O17" s="43"/>
      <c r="P17" s="32"/>
      <c r="Q17" s="32"/>
      <c r="R17" s="33"/>
      <c r="S17" s="41"/>
      <c r="T17" s="32"/>
      <c r="U17" s="42"/>
      <c r="V17" s="41"/>
      <c r="W17" s="44"/>
      <c r="X17" s="45"/>
    </row>
    <row r="18" customFormat="false" ht="13.5" hidden="false" customHeight="true" outlineLevel="0" collapsed="false">
      <c r="A18" s="46"/>
      <c r="B18" s="47"/>
      <c r="C18" s="48"/>
      <c r="D18" s="49"/>
      <c r="E18" s="50"/>
      <c r="F18" s="48"/>
      <c r="G18" s="48"/>
      <c r="H18" s="51"/>
      <c r="I18" s="50"/>
      <c r="J18" s="48"/>
      <c r="K18" s="48"/>
      <c r="L18" s="48"/>
      <c r="M18" s="48"/>
      <c r="N18" s="51"/>
      <c r="O18" s="52"/>
      <c r="P18" s="48"/>
      <c r="Q18" s="48"/>
      <c r="R18" s="49"/>
      <c r="S18" s="50"/>
      <c r="T18" s="48"/>
      <c r="U18" s="51"/>
      <c r="V18" s="50"/>
      <c r="W18" s="53"/>
      <c r="X18" s="54"/>
    </row>
    <row r="19" customFormat="false" ht="13.5" hidden="false" customHeight="true" outlineLevel="0" collapsed="false">
      <c r="A19" s="41"/>
      <c r="B19" s="31"/>
      <c r="C19" s="32"/>
      <c r="D19" s="33"/>
      <c r="E19" s="41"/>
      <c r="F19" s="32"/>
      <c r="G19" s="32"/>
      <c r="H19" s="42"/>
      <c r="I19" s="41"/>
      <c r="J19" s="32"/>
      <c r="K19" s="32"/>
      <c r="L19" s="32"/>
      <c r="M19" s="32"/>
      <c r="N19" s="42"/>
      <c r="O19" s="43"/>
      <c r="P19" s="32"/>
      <c r="Q19" s="32"/>
      <c r="R19" s="33"/>
      <c r="S19" s="41"/>
      <c r="T19" s="32"/>
      <c r="U19" s="42"/>
      <c r="V19" s="41"/>
      <c r="W19" s="44"/>
      <c r="X19" s="45"/>
    </row>
    <row r="20" customFormat="false" ht="13.5" hidden="false" customHeight="true" outlineLevel="0" collapsed="false">
      <c r="A20" s="41"/>
      <c r="B20" s="31"/>
      <c r="C20" s="32"/>
      <c r="D20" s="33"/>
      <c r="E20" s="41"/>
      <c r="F20" s="32"/>
      <c r="G20" s="32"/>
      <c r="H20" s="42"/>
      <c r="I20" s="41"/>
      <c r="J20" s="32"/>
      <c r="K20" s="32"/>
      <c r="L20" s="32"/>
      <c r="M20" s="32"/>
      <c r="N20" s="42"/>
      <c r="O20" s="43"/>
      <c r="P20" s="32"/>
      <c r="Q20" s="32"/>
      <c r="R20" s="33"/>
      <c r="S20" s="41"/>
      <c r="T20" s="32"/>
      <c r="U20" s="42"/>
      <c r="V20" s="41"/>
      <c r="W20" s="44"/>
      <c r="X20" s="45"/>
    </row>
    <row r="21" customFormat="false" ht="13.5" hidden="false" customHeight="true" outlineLevel="0" collapsed="false">
      <c r="A21" s="50"/>
      <c r="B21" s="47"/>
      <c r="C21" s="48"/>
      <c r="D21" s="49"/>
      <c r="E21" s="50"/>
      <c r="F21" s="48"/>
      <c r="G21" s="48"/>
      <c r="H21" s="51"/>
      <c r="I21" s="50"/>
      <c r="J21" s="48"/>
      <c r="K21" s="48"/>
      <c r="L21" s="48"/>
      <c r="M21" s="48"/>
      <c r="N21" s="51"/>
      <c r="O21" s="52"/>
      <c r="P21" s="48"/>
      <c r="Q21" s="48"/>
      <c r="R21" s="49"/>
      <c r="S21" s="50"/>
      <c r="T21" s="48"/>
      <c r="U21" s="51"/>
      <c r="V21" s="50"/>
      <c r="W21" s="53"/>
      <c r="X21" s="54"/>
    </row>
    <row r="22" customFormat="false" ht="13.5" hidden="false" customHeight="true" outlineLevel="0" collapsed="false">
      <c r="A22" s="41"/>
      <c r="B22" s="31"/>
      <c r="C22" s="32"/>
      <c r="D22" s="33"/>
      <c r="E22" s="41"/>
      <c r="F22" s="32"/>
      <c r="G22" s="32"/>
      <c r="H22" s="42"/>
      <c r="I22" s="41"/>
      <c r="J22" s="32"/>
      <c r="K22" s="32"/>
      <c r="L22" s="32"/>
      <c r="M22" s="32"/>
      <c r="N22" s="42"/>
      <c r="O22" s="43"/>
      <c r="P22" s="32"/>
      <c r="Q22" s="32"/>
      <c r="R22" s="33"/>
      <c r="S22" s="41"/>
      <c r="T22" s="32"/>
      <c r="U22" s="42"/>
      <c r="V22" s="41"/>
      <c r="W22" s="44"/>
      <c r="X22" s="45"/>
    </row>
    <row r="23" customFormat="false" ht="13.5" hidden="false" customHeight="true" outlineLevel="0" collapsed="false">
      <c r="A23" s="41"/>
      <c r="B23" s="31"/>
      <c r="C23" s="32"/>
      <c r="D23" s="33"/>
      <c r="E23" s="41"/>
      <c r="F23" s="32"/>
      <c r="G23" s="32"/>
      <c r="H23" s="42"/>
      <c r="I23" s="41"/>
      <c r="J23" s="32"/>
      <c r="K23" s="32"/>
      <c r="L23" s="32"/>
      <c r="M23" s="32"/>
      <c r="N23" s="42"/>
      <c r="O23" s="43"/>
      <c r="P23" s="32"/>
      <c r="Q23" s="32"/>
      <c r="R23" s="33"/>
      <c r="S23" s="41"/>
      <c r="T23" s="32"/>
      <c r="U23" s="42"/>
      <c r="V23" s="41"/>
      <c r="W23" s="44"/>
      <c r="X23" s="45"/>
    </row>
    <row r="24" customFormat="false" ht="13.5" hidden="false" customHeight="true" outlineLevel="0" collapsed="false">
      <c r="A24" s="50"/>
      <c r="B24" s="47"/>
      <c r="C24" s="48"/>
      <c r="D24" s="49"/>
      <c r="E24" s="50"/>
      <c r="F24" s="48"/>
      <c r="G24" s="48"/>
      <c r="H24" s="51"/>
      <c r="I24" s="50"/>
      <c r="J24" s="48"/>
      <c r="K24" s="48"/>
      <c r="L24" s="48"/>
      <c r="M24" s="48"/>
      <c r="N24" s="51"/>
      <c r="O24" s="52"/>
      <c r="P24" s="48"/>
      <c r="Q24" s="48"/>
      <c r="R24" s="49"/>
      <c r="S24" s="50"/>
      <c r="T24" s="48"/>
      <c r="U24" s="51"/>
      <c r="V24" s="50"/>
      <c r="W24" s="53"/>
      <c r="X24" s="54"/>
    </row>
    <row r="25" customFormat="false" ht="13.5" hidden="false" customHeight="true" outlineLevel="0" collapsed="false">
      <c r="A25" s="41"/>
      <c r="B25" s="31"/>
      <c r="C25" s="32"/>
      <c r="D25" s="33"/>
      <c r="E25" s="41"/>
      <c r="F25" s="32"/>
      <c r="G25" s="32"/>
      <c r="H25" s="42"/>
      <c r="I25" s="41"/>
      <c r="J25" s="32"/>
      <c r="K25" s="32"/>
      <c r="L25" s="32"/>
      <c r="M25" s="32"/>
      <c r="N25" s="42"/>
      <c r="O25" s="43"/>
      <c r="P25" s="32"/>
      <c r="Q25" s="32"/>
      <c r="R25" s="33"/>
      <c r="S25" s="41"/>
      <c r="T25" s="32"/>
      <c r="U25" s="42"/>
      <c r="V25" s="41"/>
      <c r="W25" s="44"/>
      <c r="X25" s="45"/>
    </row>
    <row r="26" customFormat="false" ht="13.5" hidden="false" customHeight="true" outlineLevel="0" collapsed="false">
      <c r="A26" s="41"/>
      <c r="B26" s="31"/>
      <c r="C26" s="32"/>
      <c r="D26" s="33"/>
      <c r="E26" s="41"/>
      <c r="F26" s="32"/>
      <c r="G26" s="32"/>
      <c r="H26" s="42"/>
      <c r="I26" s="41"/>
      <c r="J26" s="32"/>
      <c r="K26" s="32"/>
      <c r="L26" s="32"/>
      <c r="M26" s="32"/>
      <c r="N26" s="42"/>
      <c r="O26" s="43"/>
      <c r="P26" s="32"/>
      <c r="Q26" s="32"/>
      <c r="R26" s="33"/>
      <c r="S26" s="41"/>
      <c r="T26" s="32"/>
      <c r="U26" s="42"/>
      <c r="V26" s="41"/>
      <c r="W26" s="44"/>
      <c r="X26" s="45"/>
    </row>
    <row r="27" customFormat="false" ht="13.5" hidden="false" customHeight="true" outlineLevel="0" collapsed="false">
      <c r="A27" s="50"/>
      <c r="B27" s="47"/>
      <c r="C27" s="48"/>
      <c r="D27" s="49"/>
      <c r="E27" s="50"/>
      <c r="F27" s="48"/>
      <c r="G27" s="48"/>
      <c r="H27" s="51"/>
      <c r="I27" s="50"/>
      <c r="J27" s="48"/>
      <c r="K27" s="48"/>
      <c r="L27" s="48"/>
      <c r="M27" s="48"/>
      <c r="N27" s="51"/>
      <c r="O27" s="52"/>
      <c r="P27" s="48"/>
      <c r="Q27" s="48"/>
      <c r="R27" s="49"/>
      <c r="S27" s="50"/>
      <c r="T27" s="48"/>
      <c r="U27" s="51"/>
      <c r="V27" s="50"/>
      <c r="W27" s="53"/>
      <c r="X27" s="54"/>
    </row>
    <row r="28" customFormat="false" ht="13.5" hidden="false" customHeight="true" outlineLevel="0" collapsed="false">
      <c r="A28" s="41"/>
      <c r="B28" s="31"/>
      <c r="C28" s="32"/>
      <c r="D28" s="33"/>
      <c r="E28" s="41"/>
      <c r="F28" s="32"/>
      <c r="G28" s="32"/>
      <c r="H28" s="42"/>
      <c r="I28" s="41"/>
      <c r="J28" s="32"/>
      <c r="K28" s="32"/>
      <c r="L28" s="32"/>
      <c r="M28" s="32"/>
      <c r="N28" s="42"/>
      <c r="O28" s="43"/>
      <c r="P28" s="32"/>
      <c r="Q28" s="32"/>
      <c r="R28" s="33"/>
      <c r="S28" s="41"/>
      <c r="T28" s="32"/>
      <c r="U28" s="42"/>
      <c r="V28" s="41"/>
      <c r="W28" s="44"/>
      <c r="X28" s="45"/>
    </row>
    <row r="29" customFormat="false" ht="13.5" hidden="false" customHeight="true" outlineLevel="0" collapsed="false">
      <c r="A29" s="41"/>
      <c r="B29" s="31"/>
      <c r="C29" s="32"/>
      <c r="D29" s="33"/>
      <c r="E29" s="41"/>
      <c r="F29" s="32"/>
      <c r="G29" s="32"/>
      <c r="H29" s="42"/>
      <c r="I29" s="41"/>
      <c r="J29" s="32"/>
      <c r="K29" s="32"/>
      <c r="L29" s="32"/>
      <c r="M29" s="32"/>
      <c r="N29" s="42"/>
      <c r="O29" s="43"/>
      <c r="P29" s="32"/>
      <c r="Q29" s="32"/>
      <c r="R29" s="33"/>
      <c r="S29" s="41"/>
      <c r="T29" s="32"/>
      <c r="U29" s="42"/>
      <c r="V29" s="41"/>
      <c r="W29" s="44"/>
      <c r="X29" s="45"/>
    </row>
    <row r="30" customFormat="false" ht="13.5" hidden="false" customHeight="true" outlineLevel="0" collapsed="false">
      <c r="A30" s="55"/>
      <c r="B30" s="56"/>
      <c r="C30" s="57"/>
      <c r="D30" s="58"/>
      <c r="E30" s="55"/>
      <c r="F30" s="57"/>
      <c r="G30" s="57"/>
      <c r="H30" s="59"/>
      <c r="I30" s="55"/>
      <c r="J30" s="57"/>
      <c r="K30" s="57"/>
      <c r="L30" s="57"/>
      <c r="M30" s="57"/>
      <c r="N30" s="59"/>
      <c r="O30" s="60"/>
      <c r="P30" s="57"/>
      <c r="Q30" s="57"/>
      <c r="R30" s="58"/>
      <c r="S30" s="55"/>
      <c r="T30" s="57"/>
      <c r="U30" s="59"/>
      <c r="V30" s="55"/>
      <c r="W30" s="61"/>
      <c r="X30" s="62"/>
    </row>
  </sheetData>
  <autoFilter ref="B4:X13"/>
  <mergeCells count="27">
    <mergeCell ref="B1:N2"/>
    <mergeCell ref="O1:X2"/>
    <mergeCell ref="A4:A6"/>
    <mergeCell ref="B4:B6"/>
    <mergeCell ref="C4:C6"/>
    <mergeCell ref="D4:D6"/>
    <mergeCell ref="E4:E6"/>
    <mergeCell ref="F4:F6"/>
    <mergeCell ref="G4:G6"/>
    <mergeCell ref="H4:H6"/>
    <mergeCell ref="I4:N4"/>
    <mergeCell ref="P4:P6"/>
    <mergeCell ref="Q4:Q6"/>
    <mergeCell ref="R4:R6"/>
    <mergeCell ref="S4:T4"/>
    <mergeCell ref="W4:W6"/>
    <mergeCell ref="X4:X6"/>
    <mergeCell ref="I5:I6"/>
    <mergeCell ref="J5:J6"/>
    <mergeCell ref="K5:K6"/>
    <mergeCell ref="L5:L6"/>
    <mergeCell ref="M5:M6"/>
    <mergeCell ref="N5:N6"/>
    <mergeCell ref="O5:O6"/>
    <mergeCell ref="S5:S6"/>
    <mergeCell ref="T5:T6"/>
    <mergeCell ref="U5:U6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C5E0B4"/>
    <pageSetUpPr fitToPage="false"/>
  </sheetPr>
  <dimension ref="A1:Z30"/>
  <sheetViews>
    <sheetView showFormulas="false" showGridLines="true" showRowColHeaders="true" showZeros="true" rightToLeft="false" tabSelected="true" showOutlineSymbols="true" defaultGridColor="true" view="normal" topLeftCell="A4" colorId="64" zoomScale="140" zoomScaleNormal="140" zoomScalePageLayoutView="100" workbookViewId="0">
      <selection pane="topLeft" activeCell="L10" activeCellId="0" sqref="L10"/>
    </sheetView>
  </sheetViews>
  <sheetFormatPr defaultRowHeight="12" zeroHeight="false" outlineLevelRow="0" outlineLevelCol="0"/>
  <cols>
    <col collapsed="false" customWidth="true" hidden="false" outlineLevel="0" max="1" min="1" style="1" width="7.71"/>
    <col collapsed="false" customWidth="true" hidden="false" outlineLevel="0" max="19" min="2" style="1" width="4.43"/>
    <col collapsed="false" customWidth="true" hidden="false" outlineLevel="0" max="20" min="20" style="2" width="1.85"/>
    <col collapsed="false" customWidth="true" hidden="false" outlineLevel="0" max="21" min="21" style="2" width="2.71"/>
    <col collapsed="false" customWidth="true" hidden="false" outlineLevel="0" max="22" min="22" style="2" width="13.43"/>
    <col collapsed="false" customWidth="true" hidden="false" outlineLevel="0" max="23" min="23" style="2" width="10.99"/>
    <col collapsed="false" customWidth="true" hidden="false" outlineLevel="0" max="24" min="24" style="2" width="1.71"/>
    <col collapsed="false" customWidth="true" hidden="false" outlineLevel="0" max="25" min="25" style="2" width="5.7"/>
    <col collapsed="false" customWidth="true" hidden="false" outlineLevel="0" max="26" min="26" style="2" width="9.71"/>
    <col collapsed="false" customWidth="true" hidden="false" outlineLevel="0" max="27" min="27" style="2" width="13.57"/>
    <col collapsed="false" customWidth="true" hidden="false" outlineLevel="0" max="1025" min="28" style="2" width="6.28"/>
  </cols>
  <sheetData>
    <row r="1" customFormat="false" ht="12" hidden="false" customHeight="false" outlineLevel="0" collapsed="false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4" t="n">
        <f aca="false">V4</f>
        <v>43292</v>
      </c>
      <c r="M1" s="64"/>
      <c r="N1" s="64"/>
      <c r="O1" s="64"/>
      <c r="P1" s="64"/>
      <c r="Q1" s="64"/>
      <c r="R1" s="64"/>
      <c r="S1" s="64"/>
      <c r="V1" s="2" t="s">
        <v>1</v>
      </c>
      <c r="W1" s="5" t="n">
        <f aca="true">TODAY()</f>
        <v>43291</v>
      </c>
      <c r="Y1" s="2" t="s">
        <v>2</v>
      </c>
      <c r="Z1" s="5" t="n">
        <f aca="false">W1+1</f>
        <v>43292</v>
      </c>
    </row>
    <row r="2" customFormat="false" ht="12" hidden="false" customHeight="false" outlineLevel="0" collapsed="false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4"/>
      <c r="M2" s="64"/>
      <c r="N2" s="64"/>
      <c r="O2" s="64"/>
      <c r="P2" s="64"/>
      <c r="Q2" s="64"/>
      <c r="R2" s="64"/>
      <c r="S2" s="64"/>
      <c r="V2" s="2" t="s">
        <v>3</v>
      </c>
      <c r="W2" s="6" t="n">
        <f aca="true">_xlfn.IFNA(NOW(),0)</f>
        <v>43291.932184213</v>
      </c>
      <c r="X2" s="6"/>
      <c r="Y2" s="6"/>
      <c r="Z2" s="7" t="n">
        <v>0.583333333333333</v>
      </c>
    </row>
    <row r="3" customFormat="false" ht="12.75" hidden="false" customHeight="false" outlineLevel="0" collapsed="false">
      <c r="V3" s="2" t="s">
        <v>4</v>
      </c>
      <c r="W3" s="6" t="n">
        <f aca="false">W1+Z2</f>
        <v>43291.5833333333</v>
      </c>
      <c r="X3" s="6"/>
      <c r="Y3" s="6"/>
      <c r="Z3" s="6"/>
    </row>
    <row r="4" s="19" customFormat="true" ht="53.25" hidden="false" customHeight="true" outlineLevel="0" collapsed="false">
      <c r="A4" s="9" t="s">
        <v>7</v>
      </c>
      <c r="B4" s="9" t="s">
        <v>9</v>
      </c>
      <c r="C4" s="9" t="s">
        <v>10</v>
      </c>
      <c r="D4" s="9" t="s">
        <v>11</v>
      </c>
      <c r="E4" s="10" t="s">
        <v>12</v>
      </c>
      <c r="F4" s="11" t="s">
        <v>13</v>
      </c>
      <c r="G4" s="11"/>
      <c r="H4" s="11"/>
      <c r="I4" s="11"/>
      <c r="J4" s="11"/>
      <c r="K4" s="11"/>
      <c r="L4" s="12" t="s">
        <v>14</v>
      </c>
      <c r="M4" s="9" t="s">
        <v>15</v>
      </c>
      <c r="N4" s="13" t="s">
        <v>16</v>
      </c>
      <c r="O4" s="10" t="s">
        <v>17</v>
      </c>
      <c r="P4" s="14" t="s">
        <v>18</v>
      </c>
      <c r="Q4" s="14"/>
      <c r="R4" s="15" t="s">
        <v>19</v>
      </c>
      <c r="S4" s="16" t="s">
        <v>20</v>
      </c>
      <c r="V4" s="20" t="n">
        <f aca="false">IF(W2&lt;W3,W1,Z1)</f>
        <v>43292</v>
      </c>
    </row>
    <row r="5" s="19" customFormat="true" ht="23.25" hidden="false" customHeight="true" outlineLevel="0" collapsed="false">
      <c r="A5" s="9"/>
      <c r="B5" s="9"/>
      <c r="C5" s="9"/>
      <c r="D5" s="9"/>
      <c r="E5" s="10"/>
      <c r="F5" s="21"/>
      <c r="G5" s="22"/>
      <c r="H5" s="22"/>
      <c r="I5" s="22"/>
      <c r="J5" s="23"/>
      <c r="K5" s="24"/>
      <c r="L5" s="25" t="s">
        <v>23</v>
      </c>
      <c r="M5" s="9"/>
      <c r="N5" s="13"/>
      <c r="O5" s="10"/>
      <c r="P5" s="26" t="s">
        <v>24</v>
      </c>
      <c r="Q5" s="22"/>
      <c r="R5" s="27"/>
      <c r="S5" s="28"/>
    </row>
    <row r="6" s="19" customFormat="true" ht="60" hidden="false" customHeight="true" outlineLevel="0" collapsed="false">
      <c r="A6" s="9"/>
      <c r="B6" s="9"/>
      <c r="C6" s="9"/>
      <c r="D6" s="9"/>
      <c r="E6" s="10"/>
      <c r="F6" s="21"/>
      <c r="G6" s="22"/>
      <c r="H6" s="22"/>
      <c r="I6" s="22"/>
      <c r="J6" s="23"/>
      <c r="K6" s="24"/>
      <c r="L6" s="25"/>
      <c r="M6" s="9"/>
      <c r="N6" s="13"/>
      <c r="O6" s="10"/>
      <c r="P6" s="26"/>
      <c r="Q6" s="22"/>
      <c r="R6" s="27"/>
      <c r="S6" s="29"/>
    </row>
    <row r="7" customFormat="false" ht="13.5" hidden="false" customHeight="true" outlineLevel="0" collapsed="false">
      <c r="A7" s="32" t="n">
        <v>222</v>
      </c>
      <c r="B7" s="41" t="str">
        <f aca="false">IF(COUNTIFS(Anomalies!$C$7:$C$30,$A7,Anomalies!E$7:E$30,"x")=0,"",COUNTIFS(Anomalies!$C$7:$C$30,$A7,Anomalies!E$7:E$30,"x"))</f>
        <v/>
      </c>
      <c r="C7" s="32" t="str">
        <f aca="false">IF(COUNTIFS(Anomalies!$C$7:$C$30,$A7,Anomalies!F$7:F$30,"x")=0,"",COUNTIFS(Anomalies!$C$7:$C$30,$A7,Anomalies!F$7:F$30,"x"))</f>
        <v/>
      </c>
      <c r="D7" s="32" t="str">
        <f aca="false">IF(COUNTIFS(Anomalies!$C$7:$C$30,$A7,Anomalies!G$7:G$30,"x")=0,"",COUNTIFS(Anomalies!$C$7:$C$30,$A7,Anomalies!G$7:G$30,"x"))</f>
        <v/>
      </c>
      <c r="E7" s="42" t="n">
        <f aca="false">IF(COUNTIFS(Anomalies!$C$7:$C$30,$A7,Anomalies!H$7:H$30,"x")=0,"",COUNTIFS(Anomalies!$C$7:$C$30,$A7,Anomalies!H$7:H$30,"x"))</f>
        <v>2</v>
      </c>
      <c r="F7" s="41" t="str">
        <f aca="false">IF(COUNTIFS(Anomalies!$C$7:$C$30,$A7,Anomalies!I$7:I$30,"x")=0,"",COUNTIFS(Anomalies!$C$7:$C$30,$A7,Anomalies!I$7:I$30,"x"))</f>
        <v/>
      </c>
      <c r="G7" s="32" t="str">
        <f aca="false">IF(COUNTIFS(Anomalies!$C$7:$C$30,$A7,Anomalies!J$7:J$30,"x")=0,"",COUNTIFS(Anomalies!$C$7:$C$30,$A7,Anomalies!J$7:J$30,"x"))</f>
        <v/>
      </c>
      <c r="H7" s="32" t="str">
        <f aca="false">IF(COUNTIFS(Anomalies!$C$7:$C$30,$A7,Anomalies!K$7:K$30,"x")=0,"",COUNTIFS(Anomalies!$C$7:$C$30,$A7,Anomalies!K$7:K$30,"x"))</f>
        <v/>
      </c>
      <c r="I7" s="32" t="str">
        <f aca="false">IF(COUNTIFS(Anomalies!$C$7:$C$30,$A7,Anomalies!L$7:L$30,"x")=0,"",COUNTIFS(Anomalies!$C$7:$C$30,$A7,Anomalies!L$7:L$30,"x"))</f>
        <v/>
      </c>
      <c r="J7" s="32" t="str">
        <f aca="false">IF(COUNTIFS(Anomalies!$C$7:$C$30,$A7,Anomalies!M$7:M$30,"x")=0,"",COUNTIFS(Anomalies!$C$7:$C$30,$A7,Anomalies!M$7:M$30,"x"))</f>
        <v/>
      </c>
      <c r="K7" s="42" t="str">
        <f aca="false">IF(COUNTIFS(Anomalies!$C$7:$C$30,$A7,Anomalies!N$7:N$30,"x")=0,"",COUNTIFS(Anomalies!$C$7:$C$30,$A7,Anomalies!N$7:N$30,"x"))</f>
        <v/>
      </c>
      <c r="L7" s="43" t="n">
        <f aca="false">IF(COUNTIFS(Anomalies!$C$7:$C$30,$A7,Anomalies!O$7:O$30,"x")=0,"",COUNTIFS(Anomalies!$C$7:$C$30,$A7,Anomalies!O$7:O$30,"x"))</f>
        <v>1</v>
      </c>
      <c r="M7" s="32" t="str">
        <f aca="false">IF(COUNTIFS(Anomalies!$C$7:$C$30,$A7,Anomalies!P$7:P$30,"x")=0,"",COUNTIFS(Anomalies!$C$7:$C$30,$A7,Anomalies!P$7:P$30,"x"))</f>
        <v/>
      </c>
      <c r="N7" s="32" t="str">
        <f aca="false">IF(COUNTIFS(Anomalies!$C$7:$C$30,$A7,Anomalies!Q$7:Q$30,"x")=0,"",COUNTIFS(Anomalies!$C$7:$C$30,$A7,Anomalies!Q$7:Q$30,"x"))</f>
        <v/>
      </c>
      <c r="O7" s="33" t="str">
        <f aca="false">IF(COUNTIFS(Anomalies!$C$7:$C$30,$A7,Anomalies!R$7:R$30,"x")=0,"",COUNTIFS(Anomalies!$C$7:$C$30,$A7,Anomalies!R$7:R$30,"x"))</f>
        <v/>
      </c>
      <c r="P7" s="41" t="str">
        <f aca="false">IF(COUNTIFS(Anomalies!$C$7:$C$30,$A7,Anomalies!S$7:S$30,"x")=0,"",COUNTIFS(Anomalies!$C$7:$C$30,$A7,Anomalies!S$7:S$30,"x"))</f>
        <v/>
      </c>
      <c r="Q7" s="32" t="str">
        <f aca="false">IF(COUNTIFS(Anomalies!$C$7:$C$30,$A7,Anomalies!T$7:T$30,"x")=0,"",COUNTIFS(Anomalies!$C$7:$C$30,$A7,Anomalies!T$7:T$30,"x"))</f>
        <v/>
      </c>
      <c r="R7" s="42" t="str">
        <f aca="false">IF(COUNTIFS(Anomalies!$C$7:$C$30,$A7,Anomalies!U$7:U$30,"x")=0,"",COUNTIFS(Anomalies!$C$7:$C$30,$A7,Anomalies!U$7:U$30,"x"))</f>
        <v/>
      </c>
      <c r="S7" s="41" t="str">
        <f aca="false">IF(COUNTIFS(Anomalies!$C$7:$C$30,$A7,Anomalies!V$7:V$30,"x")=0,"",COUNTIFS(Anomalies!$C$7:$C$30,$A7,Anomalies!V$7:V$30,"x"))</f>
        <v/>
      </c>
    </row>
    <row r="8" customFormat="false" ht="13.5" hidden="false" customHeight="true" outlineLevel="0" collapsed="false">
      <c r="A8" s="32" t="n">
        <v>34</v>
      </c>
      <c r="B8" s="41" t="str">
        <f aca="false">IF(COUNTIFS(Anomalies!$C$7:$C$30,$A8,Anomalies!E$7:E$30,"x")=0,"",COUNTIFS(Anomalies!$C$7:$C$30,$A8,Anomalies!E$7:E$30,"x"))</f>
        <v/>
      </c>
      <c r="C8" s="32" t="str">
        <f aca="false">IF(COUNTIFS(Anomalies!$C$7:$C$30,$A8,Anomalies!F$7:F$30,"x")=0,"",COUNTIFS(Anomalies!$C$7:$C$30,$A8,Anomalies!F$7:F$30,"x"))</f>
        <v/>
      </c>
      <c r="D8" s="32" t="str">
        <f aca="false">IF(COUNTIFS(Anomalies!$C$7:$C$30,$A8,Anomalies!G$7:G$30,"x")=0,"",COUNTIFS(Anomalies!$C$7:$C$30,$A8,Anomalies!G$7:G$30,"x"))</f>
        <v/>
      </c>
      <c r="E8" s="42" t="str">
        <f aca="false">IF(COUNTIFS(Anomalies!$C$7:$C$30,$A8,Anomalies!H$7:H$30,"x")=0,"",COUNTIFS(Anomalies!$C$7:$C$30,$A8,Anomalies!H$7:H$30,"x"))</f>
        <v/>
      </c>
      <c r="F8" s="41" t="str">
        <f aca="false">IF(COUNTIFS(Anomalies!$C$7:$C$30,$A8,Anomalies!I$7:I$30,"x")=0,"",COUNTIFS(Anomalies!$C$7:$C$30,$A8,Anomalies!I$7:I$30,"x"))</f>
        <v/>
      </c>
      <c r="G8" s="32" t="str">
        <f aca="false">IF(COUNTIFS(Anomalies!$C$7:$C$30,$A8,Anomalies!J$7:J$30,"x")=0,"",COUNTIFS(Anomalies!$C$7:$C$30,$A8,Anomalies!J$7:J$30,"x"))</f>
        <v/>
      </c>
      <c r="H8" s="32" t="str">
        <f aca="false">IF(COUNTIFS(Anomalies!$C$7:$C$30,$A8,Anomalies!K$7:K$30,"x")=0,"",COUNTIFS(Anomalies!$C$7:$C$30,$A8,Anomalies!K$7:K$30,"x"))</f>
        <v/>
      </c>
      <c r="I8" s="32" t="n">
        <f aca="false">IF(COUNTIFS(Anomalies!$C$7:$C$30,$A8,Anomalies!L$7:L$30,"x")=0,"",COUNTIFS(Anomalies!$C$7:$C$30,$A8,Anomalies!L$7:L$30,"x"))</f>
        <v>1</v>
      </c>
      <c r="J8" s="32" t="str">
        <f aca="false">IF(COUNTIFS(Anomalies!$C$7:$C$30,$A8,Anomalies!M$7:M$30,"x")=0,"",COUNTIFS(Anomalies!$C$7:$C$30,$A8,Anomalies!M$7:M$30,"x"))</f>
        <v/>
      </c>
      <c r="K8" s="42" t="str">
        <f aca="false">IF(COUNTIFS(Anomalies!$C$7:$C$30,$A8,Anomalies!N$7:N$30,"x")=0,"",COUNTIFS(Anomalies!$C$7:$C$30,$A8,Anomalies!N$7:N$30,"x"))</f>
        <v/>
      </c>
      <c r="L8" s="43" t="str">
        <f aca="false">IF(COUNTIFS(Anomalies!$C$7:$C$30,$A8,Anomalies!O$7:O$30,"x")=0,"",COUNTIFS(Anomalies!$C$7:$C$30,$A8,Anomalies!O$7:O$30,"x"))</f>
        <v/>
      </c>
      <c r="M8" s="32" t="str">
        <f aca="false">IF(COUNTIFS(Anomalies!$C$7:$C$30,$A8,Anomalies!P$7:P$30,"x")=0,"",COUNTIFS(Anomalies!$C$7:$C$30,$A8,Anomalies!P$7:P$30,"x"))</f>
        <v/>
      </c>
      <c r="N8" s="32" t="str">
        <f aca="false">IF(COUNTIFS(Anomalies!$C$7:$C$30,$A8,Anomalies!Q$7:Q$30,"x")=0,"",COUNTIFS(Anomalies!$C$7:$C$30,$A8,Anomalies!Q$7:Q$30,"x"))</f>
        <v/>
      </c>
      <c r="O8" s="33" t="str">
        <f aca="false">IF(COUNTIFS(Anomalies!$C$7:$C$30,$A8,Anomalies!R$7:R$30,"x")=0,"",COUNTIFS(Anomalies!$C$7:$C$30,$A8,Anomalies!R$7:R$30,"x"))</f>
        <v/>
      </c>
      <c r="P8" s="41" t="n">
        <f aca="false">IF(COUNTIFS(Anomalies!$C$7:$C$30,$A8,Anomalies!S$7:S$30,"x")=0,"",COUNTIFS(Anomalies!$C$7:$C$30,$A8,Anomalies!S$7:S$30,"x"))</f>
        <v>1</v>
      </c>
      <c r="Q8" s="32" t="str">
        <f aca="false">IF(COUNTIFS(Anomalies!$C$7:$C$30,$A8,Anomalies!T$7:T$30,"x")=0,"",COUNTIFS(Anomalies!$C$7:$C$30,$A8,Anomalies!T$7:T$30,"x"))</f>
        <v/>
      </c>
      <c r="R8" s="42" t="str">
        <f aca="false">IF(COUNTIFS(Anomalies!$C$7:$C$30,$A8,Anomalies!U$7:U$30,"x")=0,"",COUNTIFS(Anomalies!$C$7:$C$30,$A8,Anomalies!U$7:U$30,"x"))</f>
        <v/>
      </c>
      <c r="S8" s="41" t="str">
        <f aca="false">IF(COUNTIFS(Anomalies!$C$7:$C$30,$A8,Anomalies!V$7:V$30,"x")=0,"",COUNTIFS(Anomalies!$C$7:$C$30,$A8,Anomalies!V$7:V$30,"x"))</f>
        <v/>
      </c>
    </row>
    <row r="9" customFormat="false" ht="13.5" hidden="false" customHeight="true" outlineLevel="0" collapsed="false">
      <c r="A9" s="48" t="n">
        <v>1</v>
      </c>
      <c r="B9" s="50" t="str">
        <f aca="false">IF(COUNTIFS(Anomalies!$C$7:$C$30,$A9,Anomalies!E$7:E$30,"x")=0,"",COUNTIFS(Anomalies!$C$7:$C$30,$A9,Anomalies!E$7:E$30,"x"))</f>
        <v/>
      </c>
      <c r="C9" s="48" t="str">
        <f aca="false">IF(COUNTIFS(Anomalies!$C$7:$C$30,$A9,Anomalies!F$7:F$30,"x")=0,"",COUNTIFS(Anomalies!$C$7:$C$30,$A9,Anomalies!F$7:F$30,"x"))</f>
        <v/>
      </c>
      <c r="D9" s="48" t="str">
        <f aca="false">IF(COUNTIFS(Anomalies!$C$7:$C$30,$A9,Anomalies!G$7:G$30,"x")=0,"",COUNTIFS(Anomalies!$C$7:$C$30,$A9,Anomalies!G$7:G$30,"x"))</f>
        <v/>
      </c>
      <c r="E9" s="51" t="n">
        <f aca="false">IF(COUNTIFS(Anomalies!$C$7:$C$30,$A9,Anomalies!H$7:H$30,"x")=0,"",COUNTIFS(Anomalies!$C$7:$C$30,$A9,Anomalies!H$7:H$30,"x"))</f>
        <v>1</v>
      </c>
      <c r="F9" s="50" t="str">
        <f aca="false">IF(COUNTIFS(Anomalies!$C$7:$C$30,$A9,Anomalies!I$7:I$30,"x")=0,"",COUNTIFS(Anomalies!$C$7:$C$30,$A9,Anomalies!I$7:I$30,"x"))</f>
        <v/>
      </c>
      <c r="G9" s="48" t="str">
        <f aca="false">IF(COUNTIFS(Anomalies!$C$7:$C$30,$A9,Anomalies!J$7:J$30,"x")=0,"",COUNTIFS(Anomalies!$C$7:$C$30,$A9,Anomalies!J$7:J$30,"x"))</f>
        <v/>
      </c>
      <c r="H9" s="48" t="str">
        <f aca="false">IF(COUNTIFS(Anomalies!$C$7:$C$30,$A9,Anomalies!K$7:K$30,"x")=0,"",COUNTIFS(Anomalies!$C$7:$C$30,$A9,Anomalies!K$7:K$30,"x"))</f>
        <v/>
      </c>
      <c r="I9" s="48" t="str">
        <f aca="false">IF(COUNTIFS(Anomalies!$C$7:$C$30,$A9,Anomalies!L$7:L$30,"x")=0,"",COUNTIFS(Anomalies!$C$7:$C$30,$A9,Anomalies!L$7:L$30,"x"))</f>
        <v/>
      </c>
      <c r="J9" s="48" t="n">
        <f aca="false">IF(COUNTIFS(Anomalies!$C$7:$C$30,$A9,Anomalies!M$7:M$30,"x")=0,"",COUNTIFS(Anomalies!$C$7:$C$30,$A9,Anomalies!M$7:M$30,"x"))</f>
        <v>1</v>
      </c>
      <c r="K9" s="51" t="str">
        <f aca="false">IF(COUNTIFS(Anomalies!$C$7:$C$30,$A9,Anomalies!N$7:N$30,"x")=0,"",COUNTIFS(Anomalies!$C$7:$C$30,$A9,Anomalies!N$7:N$30,"x"))</f>
        <v/>
      </c>
      <c r="L9" s="52" t="str">
        <f aca="false">IF(COUNTIFS(Anomalies!$C$7:$C$30,$A9,Anomalies!O$7:O$30,"x")=0,"",COUNTIFS(Anomalies!$C$7:$C$30,$A9,Anomalies!O$7:O$30,"x"))</f>
        <v/>
      </c>
      <c r="M9" s="48" t="str">
        <f aca="false">IF(COUNTIFS(Anomalies!$C$7:$C$30,$A9,Anomalies!P$7:P$30,"x")=0,"",COUNTIFS(Anomalies!$C$7:$C$30,$A9,Anomalies!P$7:P$30,"x"))</f>
        <v/>
      </c>
      <c r="N9" s="48" t="str">
        <f aca="false">IF(COUNTIFS(Anomalies!$C$7:$C$30,$A9,Anomalies!Q$7:Q$30,"x")=0,"",COUNTIFS(Anomalies!$C$7:$C$30,$A9,Anomalies!Q$7:Q$30,"x"))</f>
        <v/>
      </c>
      <c r="O9" s="49" t="str">
        <f aca="false">IF(COUNTIFS(Anomalies!$C$7:$C$30,$A9,Anomalies!R$7:R$30,"x")=0,"",COUNTIFS(Anomalies!$C$7:$C$30,$A9,Anomalies!R$7:R$30,"x"))</f>
        <v/>
      </c>
      <c r="P9" s="50" t="str">
        <f aca="false">IF(COUNTIFS(Anomalies!$C$7:$C$30,$A9,Anomalies!S$7:S$30,"x")=0,"",COUNTIFS(Anomalies!$C$7:$C$30,$A9,Anomalies!S$7:S$30,"x"))</f>
        <v/>
      </c>
      <c r="Q9" s="48" t="str">
        <f aca="false">IF(COUNTIFS(Anomalies!$C$7:$C$30,$A9,Anomalies!T$7:T$30,"x")=0,"",COUNTIFS(Anomalies!$C$7:$C$30,$A9,Anomalies!T$7:T$30,"x"))</f>
        <v/>
      </c>
      <c r="R9" s="51" t="str">
        <f aca="false">IF(COUNTIFS(Anomalies!$C$7:$C$30,$A9,Anomalies!U$7:U$30,"x")=0,"",COUNTIFS(Anomalies!$C$7:$C$30,$A9,Anomalies!U$7:U$30,"x"))</f>
        <v/>
      </c>
      <c r="S9" s="50" t="str">
        <f aca="false">IF(COUNTIFS(Anomalies!$C$7:$C$30,$A9,Anomalies!V$7:V$30,"x")=0,"",COUNTIFS(Anomalies!$C$7:$C$30,$A9,Anomalies!V$7:V$30,"x"))</f>
        <v/>
      </c>
    </row>
    <row r="10" customFormat="false" ht="13.5" hidden="false" customHeight="true" outlineLevel="0" collapsed="false">
      <c r="A10" s="32" t="n">
        <v>3</v>
      </c>
      <c r="B10" s="41" t="str">
        <f aca="false">IF(COUNTIFS(Anomalies!$C$7:$C$30,$A10,Anomalies!E$7:E$30,"x")=0,"",COUNTIFS(Anomalies!$C$7:$C$30,$A10,Anomalies!E$7:E$30,"x"))</f>
        <v/>
      </c>
      <c r="C10" s="32" t="str">
        <f aca="false">IF(COUNTIFS(Anomalies!$C$7:$C$30,$A10,Anomalies!F$7:F$30,"x")=0,"",COUNTIFS(Anomalies!$C$7:$C$30,$A10,Anomalies!F$7:F$30,"x"))</f>
        <v/>
      </c>
      <c r="D10" s="32" t="str">
        <f aca="false">IF(COUNTIFS(Anomalies!$C$7:$C$30,$A10,Anomalies!G$7:G$30,"x")=0,"",COUNTIFS(Anomalies!$C$7:$C$30,$A10,Anomalies!G$7:G$30,"x"))</f>
        <v/>
      </c>
      <c r="E10" s="42" t="str">
        <f aca="false">IF(COUNTIFS(Anomalies!$C$7:$C$30,$A10,Anomalies!H$7:H$30,"x")=0,"",COUNTIFS(Anomalies!$C$7:$C$30,$A10,Anomalies!H$7:H$30,"x"))</f>
        <v/>
      </c>
      <c r="F10" s="41" t="str">
        <f aca="false">IF(COUNTIFS(Anomalies!$C$7:$C$30,$A10,Anomalies!I$7:I$30,"x")=0,"",COUNTIFS(Anomalies!$C$7:$C$30,$A10,Anomalies!I$7:I$30,"x"))</f>
        <v/>
      </c>
      <c r="G10" s="32" t="str">
        <f aca="false">IF(COUNTIFS(Anomalies!$C$7:$C$30,$A10,Anomalies!J$7:J$30,"x")=0,"",COUNTIFS(Anomalies!$C$7:$C$30,$A10,Anomalies!J$7:J$30,"x"))</f>
        <v/>
      </c>
      <c r="H10" s="32" t="str">
        <f aca="false">IF(COUNTIFS(Anomalies!$C$7:$C$30,$A10,Anomalies!K$7:K$30,"x")=0,"",COUNTIFS(Anomalies!$C$7:$C$30,$A10,Anomalies!K$7:K$30,"x"))</f>
        <v/>
      </c>
      <c r="I10" s="32" t="str">
        <f aca="false">IF(COUNTIFS(Anomalies!$C$7:$C$30,$A10,Anomalies!L$7:L$30,"x")=0,"",COUNTIFS(Anomalies!$C$7:$C$30,$A10,Anomalies!L$7:L$30,"x"))</f>
        <v/>
      </c>
      <c r="J10" s="32" t="str">
        <f aca="false">IF(COUNTIFS(Anomalies!$C$7:$C$30,$A10,Anomalies!M$7:M$30,"x")=0,"",COUNTIFS(Anomalies!$C$7:$C$30,$A10,Anomalies!M$7:M$30,"x"))</f>
        <v/>
      </c>
      <c r="K10" s="42" t="str">
        <f aca="false">IF(COUNTIFS(Anomalies!$C$7:$C$30,$A10,Anomalies!N$7:N$30,"x")=0,"",COUNTIFS(Anomalies!$C$7:$C$30,$A10,Anomalies!N$7:N$30,"x"))</f>
        <v/>
      </c>
      <c r="L10" s="43" t="n">
        <f aca="false">IF(COUNTIFS(Anomalies!$C$7:$C$30,$A10,Anomalies!O$7:O$30,"x")=0,"",COUNTIFS(Anomalies!$C$7:$C$30,$A10,Anomalies!O$7:O$30,"x"))</f>
        <v>1</v>
      </c>
      <c r="M10" s="32" t="str">
        <f aca="false">IF(COUNTIFS(Anomalies!$C$7:$C$30,$A10,Anomalies!P$7:P$30,"x")=0,"",COUNTIFS(Anomalies!$C$7:$C$30,$A10,Anomalies!P$7:P$30,"x"))</f>
        <v/>
      </c>
      <c r="N10" s="32" t="str">
        <f aca="false">IF(COUNTIFS(Anomalies!$C$7:$C$30,$A10,Anomalies!Q$7:Q$30,"x")=0,"",COUNTIFS(Anomalies!$C$7:$C$30,$A10,Anomalies!Q$7:Q$30,"x"))</f>
        <v/>
      </c>
      <c r="O10" s="33" t="str">
        <f aca="false">IF(COUNTIFS(Anomalies!$C$7:$C$30,$A10,Anomalies!R$7:R$30,"x")=0,"",COUNTIFS(Anomalies!$C$7:$C$30,$A10,Anomalies!R$7:R$30,"x"))</f>
        <v/>
      </c>
      <c r="P10" s="41" t="str">
        <f aca="false">IF(COUNTIFS(Anomalies!$C$7:$C$30,$A10,Anomalies!S$7:S$30,"x")=0,"",COUNTIFS(Anomalies!$C$7:$C$30,$A10,Anomalies!S$7:S$30,"x"))</f>
        <v/>
      </c>
      <c r="Q10" s="32" t="n">
        <f aca="false">IF(COUNTIFS(Anomalies!$C$7:$C$30,$A10,Anomalies!T$7:T$30,"x")=0,"",COUNTIFS(Anomalies!$C$7:$C$30,$A10,Anomalies!T$7:T$30,"x"))</f>
        <v>1</v>
      </c>
      <c r="R10" s="42" t="str">
        <f aca="false">IF(COUNTIFS(Anomalies!$C$7:$C$30,$A10,Anomalies!U$7:U$30,"x")=0,"",COUNTIFS(Anomalies!$C$7:$C$30,$A10,Anomalies!U$7:U$30,"x"))</f>
        <v/>
      </c>
      <c r="S10" s="41" t="str">
        <f aca="false">IF(COUNTIFS(Anomalies!$C$7:$C$30,$A10,Anomalies!V$7:V$30,"x")=0,"",COUNTIFS(Anomalies!$C$7:$C$30,$A10,Anomalies!V$7:V$30,"x"))</f>
        <v/>
      </c>
    </row>
    <row r="11" customFormat="false" ht="13.5" hidden="false" customHeight="true" outlineLevel="0" collapsed="false">
      <c r="A11" s="32"/>
      <c r="B11" s="41"/>
      <c r="C11" s="32"/>
      <c r="D11" s="32"/>
      <c r="E11" s="42"/>
      <c r="F11" s="41"/>
      <c r="G11" s="32"/>
      <c r="H11" s="32"/>
      <c r="I11" s="32"/>
      <c r="J11" s="32"/>
      <c r="K11" s="42"/>
      <c r="L11" s="43"/>
      <c r="M11" s="32"/>
      <c r="N11" s="32"/>
      <c r="O11" s="33"/>
      <c r="P11" s="41"/>
      <c r="Q11" s="32"/>
      <c r="R11" s="42"/>
      <c r="S11" s="41"/>
    </row>
    <row r="12" customFormat="false" ht="13.5" hidden="false" customHeight="true" outlineLevel="0" collapsed="false">
      <c r="A12" s="48"/>
      <c r="B12" s="50"/>
      <c r="C12" s="48"/>
      <c r="D12" s="48"/>
      <c r="E12" s="51"/>
      <c r="F12" s="50"/>
      <c r="G12" s="48"/>
      <c r="H12" s="48"/>
      <c r="I12" s="48"/>
      <c r="J12" s="48"/>
      <c r="K12" s="51"/>
      <c r="L12" s="52"/>
      <c r="M12" s="48"/>
      <c r="N12" s="48"/>
      <c r="O12" s="49"/>
      <c r="P12" s="50"/>
      <c r="Q12" s="48"/>
      <c r="R12" s="51"/>
      <c r="S12" s="50"/>
    </row>
    <row r="13" customFormat="false" ht="13.5" hidden="false" customHeight="true" outlineLevel="0" collapsed="false">
      <c r="A13" s="32"/>
      <c r="B13" s="41"/>
      <c r="C13" s="32"/>
      <c r="D13" s="32"/>
      <c r="E13" s="42"/>
      <c r="F13" s="41"/>
      <c r="G13" s="32"/>
      <c r="H13" s="32"/>
      <c r="I13" s="32"/>
      <c r="J13" s="32"/>
      <c r="K13" s="42"/>
      <c r="L13" s="43"/>
      <c r="M13" s="32"/>
      <c r="N13" s="32"/>
      <c r="O13" s="33"/>
      <c r="P13" s="41"/>
      <c r="Q13" s="32"/>
      <c r="R13" s="42"/>
      <c r="S13" s="41"/>
    </row>
    <row r="14" customFormat="false" ht="13.5" hidden="false" customHeight="true" outlineLevel="0" collapsed="false">
      <c r="A14" s="32"/>
      <c r="B14" s="41"/>
      <c r="C14" s="32"/>
      <c r="D14" s="32"/>
      <c r="E14" s="42"/>
      <c r="F14" s="41"/>
      <c r="G14" s="32"/>
      <c r="H14" s="32"/>
      <c r="I14" s="32"/>
      <c r="J14" s="32"/>
      <c r="K14" s="42"/>
      <c r="L14" s="43"/>
      <c r="M14" s="32"/>
      <c r="N14" s="32"/>
      <c r="O14" s="33"/>
      <c r="P14" s="41"/>
      <c r="Q14" s="32"/>
      <c r="R14" s="42"/>
      <c r="S14" s="41"/>
    </row>
    <row r="15" customFormat="false" ht="13.5" hidden="false" customHeight="true" outlineLevel="0" collapsed="false">
      <c r="A15" s="48"/>
      <c r="B15" s="50"/>
      <c r="C15" s="48"/>
      <c r="D15" s="48"/>
      <c r="E15" s="51"/>
      <c r="F15" s="50"/>
      <c r="G15" s="48"/>
      <c r="H15" s="48"/>
      <c r="I15" s="48"/>
      <c r="J15" s="48"/>
      <c r="K15" s="51"/>
      <c r="L15" s="52"/>
      <c r="M15" s="48"/>
      <c r="N15" s="48"/>
      <c r="O15" s="49"/>
      <c r="P15" s="50"/>
      <c r="Q15" s="48"/>
      <c r="R15" s="51"/>
      <c r="S15" s="50"/>
    </row>
    <row r="16" customFormat="false" ht="13.5" hidden="false" customHeight="true" outlineLevel="0" collapsed="false">
      <c r="A16" s="32"/>
      <c r="B16" s="41"/>
      <c r="C16" s="32"/>
      <c r="D16" s="32"/>
      <c r="E16" s="42"/>
      <c r="F16" s="41"/>
      <c r="G16" s="32"/>
      <c r="H16" s="32"/>
      <c r="I16" s="32"/>
      <c r="J16" s="32"/>
      <c r="K16" s="42"/>
      <c r="L16" s="43"/>
      <c r="M16" s="32"/>
      <c r="N16" s="32"/>
      <c r="O16" s="33"/>
      <c r="P16" s="41"/>
      <c r="Q16" s="32"/>
      <c r="R16" s="42"/>
      <c r="S16" s="41"/>
    </row>
    <row r="17" customFormat="false" ht="13.5" hidden="false" customHeight="true" outlineLevel="0" collapsed="false">
      <c r="A17" s="32"/>
      <c r="B17" s="41"/>
      <c r="C17" s="32"/>
      <c r="D17" s="32"/>
      <c r="E17" s="42"/>
      <c r="F17" s="41"/>
      <c r="G17" s="32"/>
      <c r="H17" s="32"/>
      <c r="I17" s="32"/>
      <c r="J17" s="32"/>
      <c r="K17" s="42"/>
      <c r="L17" s="43"/>
      <c r="M17" s="32"/>
      <c r="N17" s="32"/>
      <c r="O17" s="33"/>
      <c r="P17" s="41"/>
      <c r="Q17" s="32"/>
      <c r="R17" s="42"/>
      <c r="S17" s="41"/>
    </row>
    <row r="18" customFormat="false" ht="13.5" hidden="false" customHeight="true" outlineLevel="0" collapsed="false">
      <c r="A18" s="48"/>
      <c r="B18" s="50"/>
      <c r="C18" s="48"/>
      <c r="D18" s="48"/>
      <c r="E18" s="51"/>
      <c r="F18" s="50"/>
      <c r="G18" s="48"/>
      <c r="H18" s="48"/>
      <c r="I18" s="48"/>
      <c r="J18" s="48"/>
      <c r="K18" s="51"/>
      <c r="L18" s="52"/>
      <c r="M18" s="48"/>
      <c r="N18" s="48"/>
      <c r="O18" s="49"/>
      <c r="P18" s="50"/>
      <c r="Q18" s="48"/>
      <c r="R18" s="51"/>
      <c r="S18" s="50"/>
    </row>
    <row r="19" customFormat="false" ht="13.5" hidden="false" customHeight="true" outlineLevel="0" collapsed="false">
      <c r="A19" s="32"/>
      <c r="B19" s="41"/>
      <c r="C19" s="32"/>
      <c r="D19" s="32"/>
      <c r="E19" s="42"/>
      <c r="F19" s="41"/>
      <c r="G19" s="32"/>
      <c r="H19" s="32"/>
      <c r="I19" s="32"/>
      <c r="J19" s="32"/>
      <c r="K19" s="42"/>
      <c r="L19" s="43"/>
      <c r="M19" s="32"/>
      <c r="N19" s="32"/>
      <c r="O19" s="33"/>
      <c r="P19" s="41"/>
      <c r="Q19" s="32"/>
      <c r="R19" s="42"/>
      <c r="S19" s="41"/>
    </row>
    <row r="20" customFormat="false" ht="13.5" hidden="false" customHeight="true" outlineLevel="0" collapsed="false">
      <c r="A20" s="32"/>
      <c r="B20" s="41"/>
      <c r="C20" s="32"/>
      <c r="D20" s="32"/>
      <c r="E20" s="42"/>
      <c r="F20" s="41"/>
      <c r="G20" s="32"/>
      <c r="H20" s="32"/>
      <c r="I20" s="32"/>
      <c r="J20" s="32"/>
      <c r="K20" s="42"/>
      <c r="L20" s="43"/>
      <c r="M20" s="32"/>
      <c r="N20" s="32"/>
      <c r="O20" s="33"/>
      <c r="P20" s="41"/>
      <c r="Q20" s="32"/>
      <c r="R20" s="42"/>
      <c r="S20" s="41"/>
    </row>
    <row r="21" customFormat="false" ht="13.5" hidden="false" customHeight="true" outlineLevel="0" collapsed="false">
      <c r="A21" s="48"/>
      <c r="B21" s="50"/>
      <c r="C21" s="48"/>
      <c r="D21" s="48"/>
      <c r="E21" s="51"/>
      <c r="F21" s="50"/>
      <c r="G21" s="48"/>
      <c r="H21" s="48"/>
      <c r="I21" s="48"/>
      <c r="J21" s="48"/>
      <c r="K21" s="51"/>
      <c r="L21" s="52"/>
      <c r="M21" s="48"/>
      <c r="N21" s="48"/>
      <c r="O21" s="49"/>
      <c r="P21" s="50"/>
      <c r="Q21" s="48"/>
      <c r="R21" s="51"/>
      <c r="S21" s="50"/>
    </row>
    <row r="22" customFormat="false" ht="13.5" hidden="false" customHeight="true" outlineLevel="0" collapsed="false">
      <c r="A22" s="32"/>
      <c r="B22" s="41"/>
      <c r="C22" s="32"/>
      <c r="D22" s="32"/>
      <c r="E22" s="42"/>
      <c r="F22" s="41"/>
      <c r="G22" s="32"/>
      <c r="H22" s="32"/>
      <c r="I22" s="32"/>
      <c r="J22" s="32"/>
      <c r="K22" s="42"/>
      <c r="L22" s="43"/>
      <c r="M22" s="32"/>
      <c r="N22" s="32"/>
      <c r="O22" s="33"/>
      <c r="P22" s="41"/>
      <c r="Q22" s="32"/>
      <c r="R22" s="42"/>
      <c r="S22" s="41"/>
    </row>
    <row r="23" customFormat="false" ht="13.5" hidden="false" customHeight="true" outlineLevel="0" collapsed="false">
      <c r="A23" s="32"/>
      <c r="B23" s="41"/>
      <c r="C23" s="32"/>
      <c r="D23" s="32"/>
      <c r="E23" s="42"/>
      <c r="F23" s="41"/>
      <c r="G23" s="32"/>
      <c r="H23" s="32"/>
      <c r="I23" s="32"/>
      <c r="J23" s="32"/>
      <c r="K23" s="42"/>
      <c r="L23" s="43"/>
      <c r="M23" s="32"/>
      <c r="N23" s="32"/>
      <c r="O23" s="33"/>
      <c r="P23" s="41"/>
      <c r="Q23" s="32"/>
      <c r="R23" s="42"/>
      <c r="S23" s="41"/>
    </row>
    <row r="24" customFormat="false" ht="13.5" hidden="false" customHeight="true" outlineLevel="0" collapsed="false">
      <c r="A24" s="48"/>
      <c r="B24" s="50"/>
      <c r="C24" s="48"/>
      <c r="D24" s="48"/>
      <c r="E24" s="51"/>
      <c r="F24" s="50"/>
      <c r="G24" s="48"/>
      <c r="H24" s="48"/>
      <c r="I24" s="48"/>
      <c r="J24" s="48"/>
      <c r="K24" s="51"/>
      <c r="L24" s="52"/>
      <c r="M24" s="48"/>
      <c r="N24" s="48"/>
      <c r="O24" s="49"/>
      <c r="P24" s="50"/>
      <c r="Q24" s="48"/>
      <c r="R24" s="51"/>
      <c r="S24" s="50"/>
    </row>
    <row r="25" customFormat="false" ht="13.5" hidden="false" customHeight="true" outlineLevel="0" collapsed="false">
      <c r="A25" s="32"/>
      <c r="B25" s="41"/>
      <c r="C25" s="32"/>
      <c r="D25" s="32"/>
      <c r="E25" s="42"/>
      <c r="F25" s="41"/>
      <c r="G25" s="32"/>
      <c r="H25" s="32"/>
      <c r="I25" s="32"/>
      <c r="J25" s="32"/>
      <c r="K25" s="42"/>
      <c r="L25" s="43"/>
      <c r="M25" s="32"/>
      <c r="N25" s="32"/>
      <c r="O25" s="33"/>
      <c r="P25" s="41"/>
      <c r="Q25" s="32"/>
      <c r="R25" s="42"/>
      <c r="S25" s="41"/>
    </row>
    <row r="26" customFormat="false" ht="13.5" hidden="false" customHeight="true" outlineLevel="0" collapsed="false">
      <c r="A26" s="32"/>
      <c r="B26" s="41"/>
      <c r="C26" s="32"/>
      <c r="D26" s="32"/>
      <c r="E26" s="42"/>
      <c r="F26" s="41"/>
      <c r="G26" s="32"/>
      <c r="H26" s="32"/>
      <c r="I26" s="32"/>
      <c r="J26" s="32"/>
      <c r="K26" s="42"/>
      <c r="L26" s="43"/>
      <c r="M26" s="32"/>
      <c r="N26" s="32"/>
      <c r="O26" s="33"/>
      <c r="P26" s="41"/>
      <c r="Q26" s="32"/>
      <c r="R26" s="42"/>
      <c r="S26" s="41"/>
    </row>
    <row r="27" customFormat="false" ht="13.5" hidden="false" customHeight="true" outlineLevel="0" collapsed="false">
      <c r="A27" s="48"/>
      <c r="B27" s="50"/>
      <c r="C27" s="48"/>
      <c r="D27" s="48"/>
      <c r="E27" s="51"/>
      <c r="F27" s="50"/>
      <c r="G27" s="48"/>
      <c r="H27" s="48"/>
      <c r="I27" s="48"/>
      <c r="J27" s="48"/>
      <c r="K27" s="51"/>
      <c r="L27" s="52"/>
      <c r="M27" s="48"/>
      <c r="N27" s="48"/>
      <c r="O27" s="49"/>
      <c r="P27" s="50"/>
      <c r="Q27" s="48"/>
      <c r="R27" s="51"/>
      <c r="S27" s="50"/>
    </row>
    <row r="28" customFormat="false" ht="13.5" hidden="false" customHeight="true" outlineLevel="0" collapsed="false">
      <c r="A28" s="32"/>
      <c r="B28" s="41"/>
      <c r="C28" s="32"/>
      <c r="D28" s="32"/>
      <c r="E28" s="42"/>
      <c r="F28" s="41"/>
      <c r="G28" s="32"/>
      <c r="H28" s="32"/>
      <c r="I28" s="32"/>
      <c r="J28" s="32"/>
      <c r="K28" s="42"/>
      <c r="L28" s="43"/>
      <c r="M28" s="32"/>
      <c r="N28" s="32"/>
      <c r="O28" s="33"/>
      <c r="P28" s="41"/>
      <c r="Q28" s="32"/>
      <c r="R28" s="42"/>
      <c r="S28" s="41"/>
    </row>
    <row r="29" customFormat="false" ht="13.5" hidden="false" customHeight="true" outlineLevel="0" collapsed="false">
      <c r="A29" s="32"/>
      <c r="B29" s="41"/>
      <c r="C29" s="32"/>
      <c r="D29" s="32"/>
      <c r="E29" s="42"/>
      <c r="F29" s="41"/>
      <c r="G29" s="32"/>
      <c r="H29" s="32"/>
      <c r="I29" s="32"/>
      <c r="J29" s="32"/>
      <c r="K29" s="42"/>
      <c r="L29" s="43"/>
      <c r="M29" s="32"/>
      <c r="N29" s="32"/>
      <c r="O29" s="33"/>
      <c r="P29" s="41"/>
      <c r="Q29" s="32"/>
      <c r="R29" s="42"/>
      <c r="S29" s="41"/>
    </row>
    <row r="30" customFormat="false" ht="13.5" hidden="false" customHeight="true" outlineLevel="0" collapsed="false">
      <c r="A30" s="57"/>
      <c r="B30" s="55"/>
      <c r="C30" s="57"/>
      <c r="D30" s="57"/>
      <c r="E30" s="59"/>
      <c r="F30" s="55"/>
      <c r="G30" s="57"/>
      <c r="H30" s="57"/>
      <c r="I30" s="57"/>
      <c r="J30" s="57"/>
      <c r="K30" s="59"/>
      <c r="L30" s="60"/>
      <c r="M30" s="57"/>
      <c r="N30" s="57"/>
      <c r="O30" s="58"/>
      <c r="P30" s="55"/>
      <c r="Q30" s="57"/>
      <c r="R30" s="59"/>
      <c r="S30" s="55"/>
    </row>
  </sheetData>
  <autoFilter ref="A4:S13"/>
  <mergeCells count="22">
    <mergeCell ref="A1:K2"/>
    <mergeCell ref="L1:S2"/>
    <mergeCell ref="A4:A6"/>
    <mergeCell ref="B4:B6"/>
    <mergeCell ref="C4:C6"/>
    <mergeCell ref="D4:D6"/>
    <mergeCell ref="E4:E6"/>
    <mergeCell ref="F4:K4"/>
    <mergeCell ref="M4:M6"/>
    <mergeCell ref="N4:N6"/>
    <mergeCell ref="O4:O6"/>
    <mergeCell ref="P4:Q4"/>
    <mergeCell ref="F5:F6"/>
    <mergeCell ref="G5:G6"/>
    <mergeCell ref="H5:H6"/>
    <mergeCell ref="I5:I6"/>
    <mergeCell ref="J5:J6"/>
    <mergeCell ref="K5:K6"/>
    <mergeCell ref="L5:L6"/>
    <mergeCell ref="P5:P6"/>
    <mergeCell ref="Q5:Q6"/>
    <mergeCell ref="R5:R6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2018-02-28T09:48:59Z</dcterms:created>
  <dc:creator>logistiqueP4@uniper.energy</dc:creator>
  <dc:description/>
  <dc:language>fr-FR</dc:language>
  <cp:lastModifiedBy/>
  <cp:lastPrinted>2018-07-09T05:03:31Z</cp:lastPrinted>
  <dcterms:modified xsi:type="dcterms:W3CDTF">2018-07-10T22:22:43Z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