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<sst xmlns="http://schemas.openxmlformats.org/spreadsheetml/2006/main" count="44" uniqueCount="21">
  <si>
    <t xml:space="preserve">CODE</t>
  </si>
  <si>
    <t xml:space="preserve">VILLE</t>
  </si>
  <si>
    <t xml:space="preserve">01067</t>
  </si>
  <si>
    <t xml:space="preserve">Ceignes</t>
  </si>
  <si>
    <t xml:space="preserve">SAISIR LE CODE → </t>
  </si>
  <si>
    <t xml:space="preserve">01186</t>
  </si>
  <si>
    <t xml:space="preserve">Hostiaz</t>
  </si>
  <si>
    <t xml:space="preserve">01279</t>
  </si>
  <si>
    <t xml:space="preserve">Oncieu</t>
  </si>
  <si>
    <t xml:space="preserve">Bassin correspondant </t>
  </si>
  <si>
    <t xml:space="preserve">….</t>
  </si>
  <si>
    <t xml:space="preserve">…</t>
  </si>
  <si>
    <t xml:space="preserve">TOTAL</t>
  </si>
  <si>
    <t xml:space="preserve">Bassin - AMBERIEU / MEXIMIEUX / OYONNAX</t>
  </si>
  <si>
    <t xml:space="preserve">74299</t>
  </si>
  <si>
    <t xml:space="preserve">Veyrier-du-Lac</t>
  </si>
  <si>
    <t xml:space="preserve">74176</t>
  </si>
  <si>
    <t xml:space="preserve">Menthon-Saint-Bernard</t>
  </si>
  <si>
    <t xml:space="preserve">74267</t>
  </si>
  <si>
    <t xml:space="preserve">Sévrier</t>
  </si>
  <si>
    <t xml:space="preserve">Bassin - ANNECY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</si>
</sst>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\ %"/>
    <numFmt numFmtId="166" formatCode="0.0%"/>
    <numFmt numFmtId="167" formatCode="0.00\ %"/>
    <numFmt numFmtId="168" formatCode="0####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C9211E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3"/>
  <sheetViews>
    <sheetView showFormulas="false" showGridLines="true" showRowColHeaders="true" showZeros="true" rightToLeft="false" tabSelected="true" showOutlineSymbols="true" defaultGridColor="true" view="normal" topLeftCell="I1" colorId="64" zoomScale="100" zoomScaleNormal="100" zoomScalePageLayoutView="100" workbookViewId="0">
      <selection pane="topLeft" activeCell="N4" activeCellId="0" sqref="N4"/>
    </sheetView>
  </sheetViews>
  <sheetFormatPr defaultRowHeight="15" zeroHeight="false" outlineLevelRow="0" outlineLevelCol="0"/>
  <cols>
    <col collapsed="false" customWidth="true" hidden="false" outlineLevel="0" max="2" min="1" style="0" width="10.69"/>
    <col collapsed="false" customWidth="true" hidden="false" outlineLevel="0" max="3" min="3" style="0" width="40.72"/>
    <col collapsed="false" customWidth="true" hidden="false" outlineLevel="0" max="5" min="4" style="0" width="10.69"/>
    <col collapsed="false" customWidth="false" hidden="false" outlineLevel="0" max="6" min="6" style="1" width="11.43"/>
    <col collapsed="false" customWidth="true" hidden="false" outlineLevel="0" max="7" min="7" style="0" width="10.69"/>
    <col collapsed="false" customWidth="false" hidden="false" outlineLevel="0" max="8" min="8" style="2" width="11.43"/>
    <col collapsed="false" customWidth="true" hidden="false" outlineLevel="0" max="10" min="9" style="0" width="10.69"/>
    <col collapsed="false" customWidth="false" hidden="false" outlineLevel="0" max="11" min="11" style="2" width="11.43"/>
    <col collapsed="false" customWidth="true" hidden="false" outlineLevel="0" max="12" min="12" style="0" width="6.54"/>
    <col collapsed="false" customWidth="true" hidden="false" outlineLevel="0" max="13" min="13" style="0" width="20.43"/>
    <col collapsed="false" customWidth="true" hidden="false" outlineLevel="0" max="14" min="14" style="0" width="38.35"/>
    <col collapsed="false" customWidth="true" hidden="false" outlineLevel="0" max="1025" min="15" style="0" width="10.69"/>
  </cols>
  <sheetData>
    <row r="1" customFormat="false" ht="13.8" hidden="false" customHeight="false" outlineLevel="0" collapsed="false">
      <c r="A1" s="0" t="s">
        <v>0</v>
      </c>
      <c r="C1" s="0" t="s">
        <v>1</v>
      </c>
      <c r="L1" s="3" t="str">
        <f aca="false">IFERROR(A1*1,"")</f>
        <v/>
      </c>
    </row>
    <row r="2" customFormat="false" ht="13.8" hidden="false" customHeight="false" outlineLevel="0" collapsed="false">
      <c r="A2" s="0" t="s">
        <v>2</v>
      </c>
      <c r="B2" s="0" t="n">
        <v>10670000</v>
      </c>
      <c r="C2" s="0" t="s">
        <v>3</v>
      </c>
      <c r="D2" s="0" t="n">
        <v>272</v>
      </c>
      <c r="E2" s="0" t="n">
        <v>0</v>
      </c>
      <c r="F2" s="1" t="n">
        <v>0</v>
      </c>
      <c r="G2" s="0" t="n">
        <v>14</v>
      </c>
      <c r="H2" s="2" t="n">
        <v>0.0515</v>
      </c>
      <c r="I2" s="0" t="n">
        <v>90.67</v>
      </c>
      <c r="J2" s="0" t="n">
        <v>91</v>
      </c>
      <c r="K2" s="2" t="n">
        <v>0.27</v>
      </c>
      <c r="L2" s="4" t="n">
        <f aca="false">IFERROR(A2*1,"")</f>
        <v>1067</v>
      </c>
      <c r="M2" s="5" t="s">
        <v>4</v>
      </c>
      <c r="N2" s="6" t="n">
        <v>1186</v>
      </c>
    </row>
    <row r="3" customFormat="false" ht="13.8" hidden="false" customHeight="false" outlineLevel="0" collapsed="false">
      <c r="A3" s="0" t="s">
        <v>5</v>
      </c>
      <c r="B3" s="0" t="n">
        <v>11860000</v>
      </c>
      <c r="C3" s="0" t="s">
        <v>6</v>
      </c>
      <c r="D3" s="0" t="n">
        <v>92</v>
      </c>
      <c r="E3" s="0" t="n">
        <v>0</v>
      </c>
      <c r="F3" s="1" t="n">
        <v>0</v>
      </c>
      <c r="G3" s="0" t="n">
        <v>5</v>
      </c>
      <c r="H3" s="2" t="n">
        <v>0.0543</v>
      </c>
      <c r="I3" s="0" t="n">
        <v>90.52</v>
      </c>
      <c r="J3" s="0" t="n">
        <v>80</v>
      </c>
      <c r="K3" s="2" t="n">
        <v>0.22</v>
      </c>
      <c r="L3" s="4" t="n">
        <f aca="false">IFERROR(A3*1,"")</f>
        <v>1186</v>
      </c>
    </row>
    <row r="4" customFormat="false" ht="13.8" hidden="false" customHeight="false" outlineLevel="0" collapsed="false">
      <c r="A4" s="0" t="s">
        <v>7</v>
      </c>
      <c r="B4" s="0" t="n">
        <v>12790000</v>
      </c>
      <c r="C4" s="0" t="s">
        <v>8</v>
      </c>
      <c r="D4" s="0" t="n">
        <v>101</v>
      </c>
      <c r="E4" s="0" t="n">
        <v>0</v>
      </c>
      <c r="F4" s="1" t="n">
        <v>0</v>
      </c>
      <c r="G4" s="0" t="n">
        <v>5</v>
      </c>
      <c r="H4" s="2" t="n">
        <v>0.0495</v>
      </c>
      <c r="I4" s="0" t="n">
        <v>90.05</v>
      </c>
      <c r="J4" s="0" t="n">
        <v>93</v>
      </c>
      <c r="K4" s="2" t="n">
        <v>0.3</v>
      </c>
      <c r="L4" s="4" t="n">
        <f aca="false">IFERROR(A4*1,"")</f>
        <v>1279</v>
      </c>
      <c r="M4" s="0" t="s">
        <v>9</v>
      </c>
      <c r="N4" s="7" t="str">
        <f aca="true">INDIRECT("C"&amp;SUM(MATCH("TOTAL",INDIRECT(_xlfn.CONCAT("A",MATCH(N2,L:L,0),":A2000"),1),0),MATCH(N2,L:L,0)-1),1)</f>
        <v>Bassin - AMBERIEU / MEXIMIEUX / OYONNAX</v>
      </c>
    </row>
    <row r="5" customFormat="false" ht="13.8" hidden="false" customHeight="false" outlineLevel="0" collapsed="false">
      <c r="A5" s="0" t="s">
        <v>10</v>
      </c>
      <c r="B5" s="0" t="s">
        <v>11</v>
      </c>
      <c r="C5" s="0" t="s">
        <v>11</v>
      </c>
      <c r="D5" s="0" t="s">
        <v>11</v>
      </c>
      <c r="E5" s="0" t="s">
        <v>11</v>
      </c>
      <c r="F5" s="1" t="s">
        <v>11</v>
      </c>
      <c r="G5" s="0" t="s">
        <v>11</v>
      </c>
      <c r="H5" s="2" t="s">
        <v>11</v>
      </c>
      <c r="I5" s="0" t="s">
        <v>11</v>
      </c>
      <c r="J5" s="0" t="s">
        <v>11</v>
      </c>
      <c r="K5" s="2" t="s">
        <v>11</v>
      </c>
      <c r="L5" s="4" t="str">
        <f aca="false">IFERROR(A5*1,"")</f>
        <v/>
      </c>
    </row>
    <row r="6" customFormat="false" ht="13.8" hidden="false" customHeight="false" outlineLevel="0" collapsed="false">
      <c r="A6" s="0" t="s">
        <v>12</v>
      </c>
      <c r="B6" s="0" t="s">
        <v>12</v>
      </c>
      <c r="C6" s="8" t="s">
        <v>13</v>
      </c>
      <c r="D6" s="0" t="n">
        <v>193782</v>
      </c>
      <c r="E6" s="0" t="n">
        <v>3014</v>
      </c>
      <c r="F6" s="1" t="n">
        <v>0.0136339266666667</v>
      </c>
      <c r="G6" s="0" t="n">
        <v>10472</v>
      </c>
      <c r="H6" s="2" t="n">
        <v>0.0588066666666667</v>
      </c>
      <c r="I6" s="0" t="n">
        <v>100.671133333333</v>
      </c>
      <c r="J6" s="0" t="n">
        <v>15017</v>
      </c>
      <c r="K6" s="2" t="n">
        <v>0.2688</v>
      </c>
      <c r="L6" s="4" t="str">
        <f aca="false">IFERROR(A6*1,"")</f>
        <v/>
      </c>
    </row>
    <row r="7" customFormat="false" ht="13.8" hidden="false" customHeight="false" outlineLevel="0" collapsed="false">
      <c r="A7" s="0" t="s">
        <v>14</v>
      </c>
      <c r="B7" s="0" t="n">
        <v>742990000</v>
      </c>
      <c r="C7" s="0" t="s">
        <v>15</v>
      </c>
      <c r="D7" s="0" t="n">
        <v>2420</v>
      </c>
      <c r="E7" s="0" t="n">
        <v>201</v>
      </c>
      <c r="F7" s="1" t="n">
        <v>0.083058</v>
      </c>
      <c r="G7" s="0" t="n">
        <v>238</v>
      </c>
      <c r="H7" s="2" t="n">
        <v>0.0983</v>
      </c>
      <c r="I7" s="0" t="n">
        <v>128.22</v>
      </c>
      <c r="J7" s="0" t="n">
        <v>126</v>
      </c>
      <c r="K7" s="2" t="n">
        <v>0.27</v>
      </c>
      <c r="L7" s="4" t="n">
        <f aca="false">IFERROR(A7*1,"")</f>
        <v>74299</v>
      </c>
    </row>
    <row r="8" customFormat="false" ht="13.8" hidden="false" customHeight="false" outlineLevel="0" collapsed="false">
      <c r="A8" s="0" t="s">
        <v>16</v>
      </c>
      <c r="B8" s="0" t="n">
        <v>741760000</v>
      </c>
      <c r="C8" s="0" t="s">
        <v>17</v>
      </c>
      <c r="D8" s="0" t="n">
        <v>1937</v>
      </c>
      <c r="E8" s="0" t="n">
        <v>200</v>
      </c>
      <c r="F8" s="1" t="n">
        <v>0.103252</v>
      </c>
      <c r="G8" s="0" t="n">
        <v>210</v>
      </c>
      <c r="H8" s="2" t="n">
        <v>0.1084</v>
      </c>
      <c r="I8" s="0" t="n">
        <v>130.85</v>
      </c>
      <c r="J8" s="0" t="n">
        <v>126</v>
      </c>
      <c r="K8" s="2" t="n">
        <v>0.28</v>
      </c>
      <c r="L8" s="4" t="n">
        <f aca="false">IFERROR(A8*1,"")</f>
        <v>74176</v>
      </c>
    </row>
    <row r="9" customFormat="false" ht="13.8" hidden="false" customHeight="false" outlineLevel="0" collapsed="false">
      <c r="A9" s="0" t="s">
        <v>18</v>
      </c>
      <c r="B9" s="0" t="n">
        <v>742670000</v>
      </c>
      <c r="C9" s="0" t="s">
        <v>19</v>
      </c>
      <c r="D9" s="0" t="n">
        <v>4289</v>
      </c>
      <c r="E9" s="0" t="n">
        <v>196</v>
      </c>
      <c r="F9" s="1" t="n">
        <v>0.045698</v>
      </c>
      <c r="G9" s="0" t="n">
        <v>266</v>
      </c>
      <c r="H9" s="2" t="n">
        <v>0.062</v>
      </c>
      <c r="I9" s="0" t="n">
        <v>125.19</v>
      </c>
      <c r="J9" s="0" t="n">
        <v>122</v>
      </c>
      <c r="K9" s="2" t="n">
        <v>0.26</v>
      </c>
      <c r="L9" s="4" t="n">
        <f aca="false">IFERROR(A9*1,"")</f>
        <v>74267</v>
      </c>
    </row>
    <row r="10" customFormat="false" ht="13.8" hidden="false" customHeight="false" outlineLevel="0" collapsed="false">
      <c r="A10" s="0" t="s">
        <v>11</v>
      </c>
      <c r="B10" s="0" t="s">
        <v>11</v>
      </c>
      <c r="C10" s="0" t="s">
        <v>11</v>
      </c>
      <c r="D10" s="0" t="s">
        <v>11</v>
      </c>
      <c r="E10" s="0" t="s">
        <v>11</v>
      </c>
      <c r="F10" s="1" t="s">
        <v>11</v>
      </c>
      <c r="G10" s="0" t="s">
        <v>11</v>
      </c>
      <c r="H10" s="2" t="s">
        <v>11</v>
      </c>
      <c r="I10" s="0" t="s">
        <v>11</v>
      </c>
      <c r="J10" s="0" t="s">
        <v>11</v>
      </c>
      <c r="K10" s="2" t="s">
        <v>11</v>
      </c>
      <c r="L10" s="3" t="str">
        <f aca="false">IFERROR(A10*1,"")</f>
        <v/>
      </c>
    </row>
    <row r="11" customFormat="false" ht="13.8" hidden="false" customHeight="false" outlineLevel="0" collapsed="false">
      <c r="A11" s="0" t="s">
        <v>12</v>
      </c>
      <c r="B11" s="0" t="s">
        <v>12</v>
      </c>
      <c r="C11" s="8" t="s">
        <v>20</v>
      </c>
      <c r="D11" s="0" t="n">
        <v>307814</v>
      </c>
      <c r="E11" s="0" t="n">
        <v>5780</v>
      </c>
      <c r="F11" s="1" t="n">
        <v>0.0187498132530121</v>
      </c>
      <c r="G11" s="0" t="n">
        <v>9234</v>
      </c>
      <c r="H11" s="2" t="n">
        <v>0.0297650602409639</v>
      </c>
      <c r="I11" s="0" t="n">
        <v>109.109096385542</v>
      </c>
      <c r="J11" s="0" t="n">
        <v>17545</v>
      </c>
      <c r="K11" s="2" t="n">
        <v>0.256746987951807</v>
      </c>
      <c r="L11" s="3" t="str">
        <f aca="false">IFERROR(A11*1,"")</f>
        <v/>
      </c>
    </row>
    <row r="13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FFT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2019-12-06T23:03:51Z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FFT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