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9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3"/>
  </bookViews>
  <sheets>
    <sheet name="Config." sheetId="1" state="visible" r:id="rId2"/>
    <sheet name="jan." sheetId="2" state="visible" r:id="rId3"/>
    <sheet name="fév." sheetId="3" state="visible" r:id="rId4"/>
    <sheet name="mars" sheetId="4" state="visible" r:id="rId5"/>
    <sheet name="avr." sheetId="5" state="visible" r:id="rId6"/>
    <sheet name="mai" sheetId="6" state="visible" r:id="rId7"/>
    <sheet name="juin" sheetId="7" state="visible" r:id="rId8"/>
    <sheet name="juil." sheetId="8" state="visible" r:id="rId9"/>
    <sheet name="août" sheetId="9" state="visible" r:id="rId10"/>
    <sheet name="sept." sheetId="10" state="visible" r:id="rId11"/>
    <sheet name="oct." sheetId="11" state="visible" r:id="rId12"/>
    <sheet name="nov." sheetId="12" state="visible" r:id="rId13"/>
    <sheet name="déc." sheetId="13" state="visible" r:id="rId14"/>
    <sheet name="Récap." sheetId="14" state="visible" r:id="rId15"/>
    <sheet name="Résultat souhaité" sheetId="15" state="visible" r:id="rId16"/>
  </sheets>
  <definedNames>
    <definedName function="false" hidden="false" name="année" vbProcedure="false">'jan.'!$A$2</definedName>
    <definedName function="false" hidden="false" name="choix_agent" vbProcedure="false">'Config.'!$C$4:$C$57</definedName>
    <definedName function="false" hidden="false" name="choix_année" vbProcedure="false">'Config.'!$B$4:$B$15</definedName>
    <definedName function="false" hidden="false" name="choix_formation" vbProcedure="false">'Config.'!$D$4</definedName>
    <definedName function="false" hidden="false" name="fériés" vbProcedure="false">'Config.'!$G$4:$G$16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<sst xmlns="http://schemas.openxmlformats.org/spreadsheetml/2006/main" count="172" uniqueCount="74">
  <si>
    <t xml:space="preserve">Année</t>
  </si>
  <si>
    <t xml:space="preserve">Agents</t>
  </si>
  <si>
    <t xml:space="preserve">Choix</t>
  </si>
  <si>
    <t xml:space="preserve">Fériés</t>
  </si>
  <si>
    <t xml:space="preserve">Agent 1</t>
  </si>
  <si>
    <t xml:space="preserve">F</t>
  </si>
  <si>
    <t xml:space="preserve">Jour de l’an</t>
  </si>
  <si>
    <t xml:space="preserve">Agent 2</t>
  </si>
  <si>
    <t xml:space="preserve">Pâques</t>
  </si>
  <si>
    <t xml:space="preserve">Agent 3</t>
  </si>
  <si>
    <t xml:space="preserve">Lundi de Pâques</t>
  </si>
  <si>
    <t xml:space="preserve">Agent 4</t>
  </si>
  <si>
    <t xml:space="preserve">Fête du travail</t>
  </si>
  <si>
    <t xml:space="preserve">Agent 5</t>
  </si>
  <si>
    <t xml:space="preserve">Victoire 1945</t>
  </si>
  <si>
    <t xml:space="preserve">Agent 6</t>
  </si>
  <si>
    <t xml:space="preserve">Ascension</t>
  </si>
  <si>
    <t xml:space="preserve">Agent 7</t>
  </si>
  <si>
    <t xml:space="preserve">Pentecôte</t>
  </si>
  <si>
    <t xml:space="preserve">Agent 8</t>
  </si>
  <si>
    <t xml:space="preserve">Lundi de Pentecôte</t>
  </si>
  <si>
    <t xml:space="preserve">Agent 9</t>
  </si>
  <si>
    <t xml:space="preserve">Fête nationale</t>
  </si>
  <si>
    <t xml:space="preserve">Agent 10</t>
  </si>
  <si>
    <t xml:space="preserve">Assomption</t>
  </si>
  <si>
    <t xml:space="preserve">Agent 11</t>
  </si>
  <si>
    <t xml:space="preserve">Toussaint</t>
  </si>
  <si>
    <t xml:space="preserve">Agent 12</t>
  </si>
  <si>
    <t xml:space="preserve">Armistice</t>
  </si>
  <si>
    <t xml:space="preserve">Agent 13</t>
  </si>
  <si>
    <t xml:space="preserve">Noël</t>
  </si>
  <si>
    <t xml:space="preserve">Agent 14</t>
  </si>
  <si>
    <t xml:space="preserve">Agent 15</t>
  </si>
  <si>
    <t xml:space="preserve">Agent 16</t>
  </si>
  <si>
    <t xml:space="preserve">Agent 17</t>
  </si>
  <si>
    <t xml:space="preserve">Agent 18</t>
  </si>
  <si>
    <t xml:space="preserve">Agent 19</t>
  </si>
  <si>
    <t xml:space="preserve">Agent 20</t>
  </si>
  <si>
    <t xml:space="preserve">Agent 21</t>
  </si>
  <si>
    <t xml:space="preserve">Agent 22</t>
  </si>
  <si>
    <t xml:space="preserve">Agent 23</t>
  </si>
  <si>
    <t xml:space="preserve">Agent 24</t>
  </si>
  <si>
    <t xml:space="preserve">Agent 25</t>
  </si>
  <si>
    <t xml:space="preserve">Agent 26</t>
  </si>
  <si>
    <t xml:space="preserve">Agent 27</t>
  </si>
  <si>
    <t xml:space="preserve">Agent 28</t>
  </si>
  <si>
    <t xml:space="preserve">Agent 29</t>
  </si>
  <si>
    <t xml:space="preserve">Agent 30</t>
  </si>
  <si>
    <t xml:space="preserve">Agent 31</t>
  </si>
  <si>
    <t xml:space="preserve">Agent 32</t>
  </si>
  <si>
    <t xml:space="preserve">Agent 33</t>
  </si>
  <si>
    <t xml:space="preserve">Agent 34</t>
  </si>
  <si>
    <t xml:space="preserve">Agent 35</t>
  </si>
  <si>
    <t xml:space="preserve">Agent 36</t>
  </si>
  <si>
    <t xml:space="preserve">Agent 37</t>
  </si>
  <si>
    <t xml:space="preserve">Agent 38</t>
  </si>
  <si>
    <t xml:space="preserve">Agent 39</t>
  </si>
  <si>
    <t xml:space="preserve">Agent 40</t>
  </si>
  <si>
    <t xml:space="preserve">Agent 41</t>
  </si>
  <si>
    <t xml:space="preserve">Agent 42</t>
  </si>
  <si>
    <t xml:space="preserve">Agent 43</t>
  </si>
  <si>
    <t xml:space="preserve">Agent 44</t>
  </si>
  <si>
    <t xml:space="preserve">Agent 45</t>
  </si>
  <si>
    <t xml:space="preserve">Agent 46</t>
  </si>
  <si>
    <t xml:space="preserve">Agent 47</t>
  </si>
  <si>
    <t xml:space="preserve">Agent 48</t>
  </si>
  <si>
    <t xml:space="preserve">Agent 49</t>
  </si>
  <si>
    <t xml:space="preserve">Agent 50</t>
  </si>
  <si>
    <t xml:space="preserve">Agent 51</t>
  </si>
  <si>
    <t xml:space="preserve">Agent 52</t>
  </si>
  <si>
    <t xml:space="preserve">Agent 53</t>
  </si>
  <si>
    <t xml:space="preserve">Agent 54</t>
  </si>
  <si>
    <t xml:space="preserve">Formations</t>
  </si>
  <si>
    <t xml:space="preserve">Total jours de formation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</si>
</sst>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[$-40C]DD/MM/YYYY"/>
    <numFmt numFmtId="166" formatCode="MMMM\ YYYY"/>
    <numFmt numFmtId="167" formatCode="DDD\."/>
    <numFmt numFmtId="168" formatCode="DD"/>
    <numFmt numFmtId="169" formatCode="General"/>
    <numFmt numFmtId="170" formatCode="MMMM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6"/>
      <color rgb="FF000000"/>
      <name val="Calibri"/>
      <family val="2"/>
      <charset val="1"/>
    </font>
    <font>
      <b val="true"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D9D9D9"/>
        <bgColor rgb="FFC5E0B4"/>
      </patternFill>
    </fill>
    <fill>
      <patternFill patternType="solid">
        <fgColor rgb="FFF2F2F2"/>
        <bgColor rgb="FFFFFFFF"/>
      </patternFill>
    </fill>
  </fills>
  <borders count="4">
    <border diagonalUp="false" diagonalDown="false">
      <left/>
      <right/>
      <top/>
      <bottom/>
      <diagonal/>
    </border>
    <border diagonalUp="false" diagonalDown="false">
      <left/>
      <right/>
      <top/>
      <bottom style="thin">
        <color rgb="FFBFBFBF"/>
      </bottom>
      <diagonal/>
    </border>
    <border diagonalUp="false" diagonalDown="false">
      <left style="thin">
        <color rgb="FFBFBFBF"/>
      </left>
      <right style="thin">
        <color rgb="FFBFBFBF"/>
      </right>
      <top style="thin">
        <color rgb="FFBFBFBF"/>
      </top>
      <bottom style="thin">
        <color rgb="FFBFBFBF"/>
      </bottom>
      <diagonal/>
    </border>
    <border diagonalUp="false" diagonalDown="false">
      <left style="thin">
        <color rgb="FFBFBFBF"/>
      </left>
      <right/>
      <top style="thin">
        <color rgb="FFBFBFBF"/>
      </top>
      <bottom style="thin">
        <color rgb="FFBFBFBF"/>
      </bottom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2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2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4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false" applyBorder="true" applyAlignment="true" applyProtection="false">
      <alignment horizontal="left" vertical="center" textRotation="0" wrapText="false" indent="1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9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0" fillId="2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3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48">
    <dxf>
      <fill>
        <patternFill>
          <bgColor rgb="FFFFE699"/>
        </patternFill>
      </fill>
    </dxf>
    <dxf>
      <fill>
        <patternFill>
          <bgColor rgb="FFC5E0B4"/>
        </patternFill>
      </fill>
    </dxf>
    <dxf>
      <fill>
        <patternFill>
          <bgColor rgb="FFF2F2F2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E699"/>
        </patternFill>
      </fill>
    </dxf>
    <dxf>
      <fill>
        <patternFill>
          <bgColor rgb="FFC5E0B4"/>
        </patternFill>
      </fill>
    </dxf>
    <dxf>
      <fill>
        <patternFill>
          <bgColor rgb="FFF2F2F2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E699"/>
        </patternFill>
      </fill>
    </dxf>
    <dxf>
      <fill>
        <patternFill>
          <bgColor rgb="FFC5E0B4"/>
        </patternFill>
      </fill>
    </dxf>
    <dxf>
      <fill>
        <patternFill>
          <bgColor rgb="FFF2F2F2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E699"/>
        </patternFill>
      </fill>
    </dxf>
    <dxf>
      <fill>
        <patternFill>
          <bgColor rgb="FFC5E0B4"/>
        </patternFill>
      </fill>
    </dxf>
    <dxf>
      <fill>
        <patternFill>
          <bgColor rgb="FFF2F2F2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E699"/>
        </patternFill>
      </fill>
    </dxf>
    <dxf>
      <fill>
        <patternFill>
          <bgColor rgb="FFC5E0B4"/>
        </patternFill>
      </fill>
    </dxf>
    <dxf>
      <fill>
        <patternFill>
          <bgColor rgb="FFF2F2F2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E699"/>
        </patternFill>
      </fill>
    </dxf>
    <dxf>
      <fill>
        <patternFill>
          <bgColor rgb="FFC5E0B4"/>
        </patternFill>
      </fill>
    </dxf>
    <dxf>
      <fill>
        <patternFill>
          <bgColor rgb="FFF2F2F2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E699"/>
        </patternFill>
      </fill>
    </dxf>
    <dxf>
      <fill>
        <patternFill>
          <bgColor rgb="FFC5E0B4"/>
        </patternFill>
      </fill>
    </dxf>
    <dxf>
      <fill>
        <patternFill>
          <bgColor rgb="FFF2F2F2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E699"/>
        </patternFill>
      </fill>
    </dxf>
    <dxf>
      <fill>
        <patternFill>
          <bgColor rgb="FFC5E0B4"/>
        </patternFill>
      </fill>
    </dxf>
    <dxf>
      <fill>
        <patternFill>
          <bgColor rgb="FFF2F2F2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E699"/>
        </patternFill>
      </fill>
    </dxf>
    <dxf>
      <fill>
        <patternFill>
          <bgColor rgb="FFC5E0B4"/>
        </patternFill>
      </fill>
    </dxf>
    <dxf>
      <fill>
        <patternFill>
          <bgColor rgb="FFF2F2F2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E699"/>
        </patternFill>
      </fill>
    </dxf>
    <dxf>
      <fill>
        <patternFill>
          <bgColor rgb="FFC5E0B4"/>
        </patternFill>
      </fill>
    </dxf>
    <dxf>
      <fill>
        <patternFill>
          <bgColor rgb="FFF2F2F2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E699"/>
        </patternFill>
      </fill>
    </dxf>
    <dxf>
      <fill>
        <patternFill>
          <bgColor rgb="FFC5E0B4"/>
        </patternFill>
      </fill>
    </dxf>
    <dxf>
      <fill>
        <patternFill>
          <bgColor rgb="FFF2F2F2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E699"/>
        </patternFill>
      </fill>
    </dxf>
    <dxf>
      <fill>
        <patternFill>
          <bgColor rgb="FFC5E0B4"/>
        </patternFill>
      </fill>
    </dxf>
    <dxf>
      <fill>
        <patternFill>
          <bgColor rgb="FFF2F2F2"/>
        </patternFill>
      </fill>
    </dxf>
    <dxf>
      <font>
        <color rgb="FFFFFFFF"/>
      </font>
      <fill>
        <patternFill>
          <bgColor rgb="FFFF00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808080"/>
      <rgbColor rgb="FF9999FF"/>
      <rgbColor rgb="FF993366"/>
      <rgbColor rgb="FFF2F2F2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5E0B4"/>
      <rgbColor rgb="FFFFE6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worksheet" Target="worksheets/sheet11.xml"/><Relationship Id="rId13" Type="http://schemas.openxmlformats.org/officeDocument/2006/relationships/worksheet" Target="worksheets/sheet12.xml"/><Relationship Id="rId14" Type="http://schemas.openxmlformats.org/officeDocument/2006/relationships/worksheet" Target="worksheets/sheet13.xml"/><Relationship Id="rId15" Type="http://schemas.openxmlformats.org/officeDocument/2006/relationships/worksheet" Target="worksheets/sheet14.xml"/><Relationship Id="rId16" Type="http://schemas.openxmlformats.org/officeDocument/2006/relationships/worksheet" Target="worksheets/sheet15.xml"/><Relationship Id="rId17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3:G57"/>
  <sheetViews>
    <sheetView showFormulas="false" showGridLines="false" showRowColHeaders="true" showZeros="true" rightToLeft="false" tabSelected="false" showOutlineSymbols="true" defaultGridColor="true" view="normal" topLeftCell="A43" colorId="64" zoomScale="100" zoomScaleNormal="100" zoomScalePageLayoutView="100" workbookViewId="0">
      <selection pane="topLeft" activeCell="E33" activeCellId="0" sqref="E33"/>
    </sheetView>
  </sheetViews>
  <sheetFormatPr defaultRowHeight="15" zeroHeight="false" outlineLevelRow="0" outlineLevelCol="0"/>
  <cols>
    <col collapsed="false" customWidth="false" hidden="false" outlineLevel="0" max="5" min="1" style="1" width="11.42"/>
    <col collapsed="false" customWidth="true" hidden="false" outlineLevel="0" max="6" min="6" style="1" width="20.71"/>
    <col collapsed="false" customWidth="false" hidden="false" outlineLevel="0" max="1025" min="7" style="1" width="11.42"/>
  </cols>
  <sheetData>
    <row r="3" customFormat="false" ht="15" hidden="false" customHeight="false" outlineLevel="0" collapsed="false">
      <c r="B3" s="2" t="s">
        <v>0</v>
      </c>
      <c r="C3" s="2" t="s">
        <v>1</v>
      </c>
      <c r="D3" s="2" t="s">
        <v>2</v>
      </c>
      <c r="F3" s="3" t="s">
        <v>3</v>
      </c>
      <c r="G3" s="3"/>
    </row>
    <row r="4" customFormat="false" ht="15" hidden="false" customHeight="false" outlineLevel="0" collapsed="false">
      <c r="B4" s="1" t="n">
        <v>2019</v>
      </c>
      <c r="C4" s="4" t="s">
        <v>4</v>
      </c>
      <c r="D4" s="1" t="s">
        <v>5</v>
      </c>
      <c r="F4" s="4" t="s">
        <v>6</v>
      </c>
      <c r="G4" s="5" t="n">
        <v>43466</v>
      </c>
    </row>
    <row r="5" customFormat="false" ht="15" hidden="false" customHeight="false" outlineLevel="0" collapsed="false">
      <c r="B5" s="1" t="n">
        <v>2020</v>
      </c>
      <c r="C5" s="4" t="s">
        <v>7</v>
      </c>
      <c r="F5" s="4" t="s">
        <v>8</v>
      </c>
      <c r="G5" s="5" t="n">
        <v>43576</v>
      </c>
    </row>
    <row r="6" customFormat="false" ht="15" hidden="false" customHeight="false" outlineLevel="0" collapsed="false">
      <c r="B6" s="1" t="n">
        <v>2021</v>
      </c>
      <c r="C6" s="4" t="s">
        <v>9</v>
      </c>
      <c r="F6" s="4" t="s">
        <v>10</v>
      </c>
      <c r="G6" s="5" t="n">
        <v>43577</v>
      </c>
    </row>
    <row r="7" customFormat="false" ht="15" hidden="false" customHeight="false" outlineLevel="0" collapsed="false">
      <c r="B7" s="1" t="n">
        <v>2022</v>
      </c>
      <c r="C7" s="4" t="s">
        <v>11</v>
      </c>
      <c r="F7" s="4" t="s">
        <v>12</v>
      </c>
      <c r="G7" s="5" t="n">
        <v>43586</v>
      </c>
    </row>
    <row r="8" customFormat="false" ht="15" hidden="false" customHeight="false" outlineLevel="0" collapsed="false">
      <c r="B8" s="1" t="n">
        <v>2023</v>
      </c>
      <c r="C8" s="4" t="s">
        <v>13</v>
      </c>
      <c r="F8" s="4" t="s">
        <v>14</v>
      </c>
      <c r="G8" s="5" t="n">
        <v>43593</v>
      </c>
    </row>
    <row r="9" customFormat="false" ht="15" hidden="false" customHeight="false" outlineLevel="0" collapsed="false">
      <c r="B9" s="1" t="n">
        <v>2024</v>
      </c>
      <c r="C9" s="4" t="s">
        <v>15</v>
      </c>
      <c r="F9" s="4" t="s">
        <v>16</v>
      </c>
      <c r="G9" s="5" t="n">
        <v>43615</v>
      </c>
    </row>
    <row r="10" customFormat="false" ht="15" hidden="false" customHeight="false" outlineLevel="0" collapsed="false">
      <c r="B10" s="1" t="n">
        <v>2025</v>
      </c>
      <c r="C10" s="4" t="s">
        <v>17</v>
      </c>
      <c r="F10" s="4" t="s">
        <v>18</v>
      </c>
      <c r="G10" s="5" t="n">
        <v>43625</v>
      </c>
    </row>
    <row r="11" customFormat="false" ht="15" hidden="false" customHeight="false" outlineLevel="0" collapsed="false">
      <c r="B11" s="1" t="n">
        <v>2026</v>
      </c>
      <c r="C11" s="4" t="s">
        <v>19</v>
      </c>
      <c r="F11" s="4" t="s">
        <v>20</v>
      </c>
      <c r="G11" s="5" t="n">
        <v>43626</v>
      </c>
    </row>
    <row r="12" customFormat="false" ht="15" hidden="false" customHeight="false" outlineLevel="0" collapsed="false">
      <c r="B12" s="1" t="n">
        <v>2027</v>
      </c>
      <c r="C12" s="4" t="s">
        <v>21</v>
      </c>
      <c r="F12" s="4" t="s">
        <v>22</v>
      </c>
      <c r="G12" s="5" t="n">
        <v>43660</v>
      </c>
    </row>
    <row r="13" customFormat="false" ht="15" hidden="false" customHeight="false" outlineLevel="0" collapsed="false">
      <c r="B13" s="1" t="n">
        <v>2028</v>
      </c>
      <c r="C13" s="4" t="s">
        <v>23</v>
      </c>
      <c r="F13" s="4" t="s">
        <v>24</v>
      </c>
      <c r="G13" s="5" t="n">
        <v>43692</v>
      </c>
    </row>
    <row r="14" customFormat="false" ht="15" hidden="false" customHeight="false" outlineLevel="0" collapsed="false">
      <c r="B14" s="1" t="n">
        <v>2029</v>
      </c>
      <c r="C14" s="4" t="s">
        <v>25</v>
      </c>
      <c r="F14" s="4" t="s">
        <v>26</v>
      </c>
      <c r="G14" s="5" t="n">
        <v>43770</v>
      </c>
    </row>
    <row r="15" customFormat="false" ht="15" hidden="false" customHeight="false" outlineLevel="0" collapsed="false">
      <c r="B15" s="1" t="n">
        <v>2030</v>
      </c>
      <c r="C15" s="4" t="s">
        <v>27</v>
      </c>
      <c r="F15" s="4" t="s">
        <v>28</v>
      </c>
      <c r="G15" s="5" t="n">
        <v>43780</v>
      </c>
    </row>
    <row r="16" customFormat="false" ht="15" hidden="false" customHeight="false" outlineLevel="0" collapsed="false">
      <c r="C16" s="4" t="s">
        <v>29</v>
      </c>
      <c r="F16" s="4" t="s">
        <v>30</v>
      </c>
      <c r="G16" s="5" t="n">
        <v>43824</v>
      </c>
    </row>
    <row r="17" customFormat="false" ht="15" hidden="false" customHeight="false" outlineLevel="0" collapsed="false">
      <c r="C17" s="4" t="s">
        <v>31</v>
      </c>
    </row>
    <row r="18" customFormat="false" ht="15" hidden="false" customHeight="false" outlineLevel="0" collapsed="false">
      <c r="C18" s="4" t="s">
        <v>32</v>
      </c>
    </row>
    <row r="19" customFormat="false" ht="15" hidden="false" customHeight="false" outlineLevel="0" collapsed="false">
      <c r="C19" s="4" t="s">
        <v>33</v>
      </c>
    </row>
    <row r="20" customFormat="false" ht="15" hidden="false" customHeight="false" outlineLevel="0" collapsed="false">
      <c r="C20" s="4" t="s">
        <v>34</v>
      </c>
    </row>
    <row r="21" customFormat="false" ht="15" hidden="false" customHeight="false" outlineLevel="0" collapsed="false">
      <c r="C21" s="4" t="s">
        <v>35</v>
      </c>
    </row>
    <row r="22" customFormat="false" ht="15" hidden="false" customHeight="false" outlineLevel="0" collapsed="false">
      <c r="C22" s="4" t="s">
        <v>36</v>
      </c>
    </row>
    <row r="23" customFormat="false" ht="15" hidden="false" customHeight="false" outlineLevel="0" collapsed="false">
      <c r="C23" s="4" t="s">
        <v>37</v>
      </c>
    </row>
    <row r="24" customFormat="false" ht="15" hidden="false" customHeight="false" outlineLevel="0" collapsed="false">
      <c r="C24" s="4" t="s">
        <v>38</v>
      </c>
    </row>
    <row r="25" customFormat="false" ht="15" hidden="false" customHeight="false" outlineLevel="0" collapsed="false">
      <c r="C25" s="4" t="s">
        <v>39</v>
      </c>
    </row>
    <row r="26" customFormat="false" ht="15" hidden="false" customHeight="false" outlineLevel="0" collapsed="false">
      <c r="C26" s="4" t="s">
        <v>40</v>
      </c>
    </row>
    <row r="27" customFormat="false" ht="15" hidden="false" customHeight="false" outlineLevel="0" collapsed="false">
      <c r="C27" s="4" t="s">
        <v>41</v>
      </c>
    </row>
    <row r="28" customFormat="false" ht="15" hidden="false" customHeight="false" outlineLevel="0" collapsed="false">
      <c r="C28" s="4" t="s">
        <v>42</v>
      </c>
    </row>
    <row r="29" customFormat="false" ht="15" hidden="false" customHeight="false" outlineLevel="0" collapsed="false">
      <c r="C29" s="4" t="s">
        <v>43</v>
      </c>
    </row>
    <row r="30" customFormat="false" ht="15" hidden="false" customHeight="false" outlineLevel="0" collapsed="false">
      <c r="C30" s="4" t="s">
        <v>44</v>
      </c>
    </row>
    <row r="31" customFormat="false" ht="15" hidden="false" customHeight="false" outlineLevel="0" collapsed="false">
      <c r="C31" s="4" t="s">
        <v>45</v>
      </c>
    </row>
    <row r="32" customFormat="false" ht="15" hidden="false" customHeight="false" outlineLevel="0" collapsed="false">
      <c r="C32" s="4" t="s">
        <v>46</v>
      </c>
    </row>
    <row r="33" customFormat="false" ht="15" hidden="false" customHeight="false" outlineLevel="0" collapsed="false">
      <c r="C33" s="4" t="s">
        <v>47</v>
      </c>
    </row>
    <row r="34" customFormat="false" ht="15" hidden="false" customHeight="false" outlineLevel="0" collapsed="false">
      <c r="C34" s="4" t="s">
        <v>48</v>
      </c>
    </row>
    <row r="35" customFormat="false" ht="15" hidden="false" customHeight="false" outlineLevel="0" collapsed="false">
      <c r="C35" s="4" t="s">
        <v>49</v>
      </c>
    </row>
    <row r="36" customFormat="false" ht="15" hidden="false" customHeight="false" outlineLevel="0" collapsed="false">
      <c r="C36" s="4" t="s">
        <v>50</v>
      </c>
    </row>
    <row r="37" customFormat="false" ht="15" hidden="false" customHeight="false" outlineLevel="0" collapsed="false">
      <c r="C37" s="4" t="s">
        <v>51</v>
      </c>
    </row>
    <row r="38" customFormat="false" ht="15" hidden="false" customHeight="false" outlineLevel="0" collapsed="false">
      <c r="C38" s="4" t="s">
        <v>52</v>
      </c>
    </row>
    <row r="39" customFormat="false" ht="15" hidden="false" customHeight="false" outlineLevel="0" collapsed="false">
      <c r="C39" s="4" t="s">
        <v>53</v>
      </c>
    </row>
    <row r="40" customFormat="false" ht="15" hidden="false" customHeight="false" outlineLevel="0" collapsed="false">
      <c r="C40" s="4" t="s">
        <v>54</v>
      </c>
    </row>
    <row r="41" customFormat="false" ht="15" hidden="false" customHeight="false" outlineLevel="0" collapsed="false">
      <c r="C41" s="4" t="s">
        <v>55</v>
      </c>
    </row>
    <row r="42" customFormat="false" ht="15" hidden="false" customHeight="false" outlineLevel="0" collapsed="false">
      <c r="C42" s="4" t="s">
        <v>56</v>
      </c>
    </row>
    <row r="43" customFormat="false" ht="15" hidden="false" customHeight="false" outlineLevel="0" collapsed="false">
      <c r="C43" s="4" t="s">
        <v>57</v>
      </c>
    </row>
    <row r="44" customFormat="false" ht="15" hidden="false" customHeight="false" outlineLevel="0" collapsed="false">
      <c r="C44" s="4" t="s">
        <v>58</v>
      </c>
    </row>
    <row r="45" customFormat="false" ht="15" hidden="false" customHeight="false" outlineLevel="0" collapsed="false">
      <c r="C45" s="4" t="s">
        <v>59</v>
      </c>
    </row>
    <row r="46" customFormat="false" ht="15" hidden="false" customHeight="false" outlineLevel="0" collapsed="false">
      <c r="C46" s="4" t="s">
        <v>60</v>
      </c>
    </row>
    <row r="47" customFormat="false" ht="15" hidden="false" customHeight="false" outlineLevel="0" collapsed="false">
      <c r="C47" s="4" t="s">
        <v>61</v>
      </c>
    </row>
    <row r="48" customFormat="false" ht="15" hidden="false" customHeight="false" outlineLevel="0" collapsed="false">
      <c r="C48" s="4" t="s">
        <v>62</v>
      </c>
    </row>
    <row r="49" customFormat="false" ht="15" hidden="false" customHeight="false" outlineLevel="0" collapsed="false">
      <c r="C49" s="4" t="s">
        <v>63</v>
      </c>
    </row>
    <row r="50" customFormat="false" ht="15" hidden="false" customHeight="false" outlineLevel="0" collapsed="false">
      <c r="C50" s="4" t="s">
        <v>64</v>
      </c>
    </row>
    <row r="51" customFormat="false" ht="15" hidden="false" customHeight="false" outlineLevel="0" collapsed="false">
      <c r="C51" s="4" t="s">
        <v>65</v>
      </c>
    </row>
    <row r="52" customFormat="false" ht="15" hidden="false" customHeight="false" outlineLevel="0" collapsed="false">
      <c r="C52" s="4" t="s">
        <v>66</v>
      </c>
    </row>
    <row r="53" customFormat="false" ht="15" hidden="false" customHeight="false" outlineLevel="0" collapsed="false">
      <c r="C53" s="4" t="s">
        <v>67</v>
      </c>
    </row>
    <row r="54" customFormat="false" ht="15" hidden="false" customHeight="false" outlineLevel="0" collapsed="false">
      <c r="C54" s="4" t="s">
        <v>68</v>
      </c>
    </row>
    <row r="55" customFormat="false" ht="15" hidden="false" customHeight="false" outlineLevel="0" collapsed="false">
      <c r="C55" s="4" t="s">
        <v>69</v>
      </c>
    </row>
    <row r="56" customFormat="false" ht="15" hidden="false" customHeight="false" outlineLevel="0" collapsed="false">
      <c r="C56" s="4" t="s">
        <v>70</v>
      </c>
    </row>
    <row r="57" customFormat="false" ht="15" hidden="false" customHeight="false" outlineLevel="0" collapsed="false">
      <c r="C57" s="4" t="s">
        <v>71</v>
      </c>
    </row>
  </sheetData>
  <mergeCells count="1">
    <mergeCell ref="F3:G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AH25"/>
  <sheetViews>
    <sheetView showFormulas="false" showGridLines="false" showRowColHeaders="true" showZeros="true" rightToLeft="false" tabSelected="false" showOutlineSymbols="true" defaultGridColor="true" view="normal" topLeftCell="H1" colorId="64" zoomScale="100" zoomScaleNormal="100" zoomScalePageLayoutView="100" workbookViewId="0">
      <selection pane="topLeft" activeCell="AH6" activeCellId="0" sqref="AH6"/>
    </sheetView>
  </sheetViews>
  <sheetFormatPr defaultRowHeight="15" zeroHeight="false" outlineLevelRow="0" outlineLevelCol="0"/>
  <cols>
    <col collapsed="false" customWidth="false" hidden="false" outlineLevel="0" max="1" min="1" style="1" width="11.42"/>
    <col collapsed="false" customWidth="true" hidden="false" outlineLevel="0" max="2" min="2" style="1" width="20.71"/>
    <col collapsed="false" customWidth="true" hidden="false" outlineLevel="0" max="33" min="3" style="1" width="5.7"/>
    <col collapsed="false" customWidth="false" hidden="false" outlineLevel="0" max="1025" min="34" style="1" width="11.42"/>
  </cols>
  <sheetData>
    <row r="2" customFormat="false" ht="21" hidden="false" customHeight="false" outlineLevel="0" collapsed="false">
      <c r="A2" s="1" t="n">
        <v>2019</v>
      </c>
      <c r="B2" s="6" t="s">
        <v>72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customFormat="false" ht="15" hidden="false" customHeight="false" outlineLevel="0" collapsed="false">
      <c r="B3" s="7" t="n">
        <f aca="false">C3</f>
        <v>43466</v>
      </c>
      <c r="C3" s="8" t="n">
        <f aca="false">DATE(année,1,1)</f>
        <v>43466</v>
      </c>
      <c r="D3" s="8" t="n">
        <f aca="false">C3+1</f>
        <v>43467</v>
      </c>
      <c r="E3" s="8" t="n">
        <f aca="false">D3+1</f>
        <v>43468</v>
      </c>
      <c r="F3" s="8" t="n">
        <f aca="false">E3+1</f>
        <v>43469</v>
      </c>
      <c r="G3" s="8" t="n">
        <f aca="false">F3+1</f>
        <v>43470</v>
      </c>
      <c r="H3" s="8" t="n">
        <f aca="false">G3+1</f>
        <v>43471</v>
      </c>
      <c r="I3" s="8" t="n">
        <f aca="false">H3+1</f>
        <v>43472</v>
      </c>
      <c r="J3" s="8" t="n">
        <f aca="false">I3+1</f>
        <v>43473</v>
      </c>
      <c r="K3" s="8" t="n">
        <f aca="false">J3+1</f>
        <v>43474</v>
      </c>
      <c r="L3" s="8" t="n">
        <f aca="false">K3+1</f>
        <v>43475</v>
      </c>
      <c r="M3" s="8" t="n">
        <f aca="false">L3+1</f>
        <v>43476</v>
      </c>
      <c r="N3" s="8" t="n">
        <f aca="false">M3+1</f>
        <v>43477</v>
      </c>
      <c r="O3" s="8" t="n">
        <f aca="false">N3+1</f>
        <v>43478</v>
      </c>
      <c r="P3" s="8" t="n">
        <f aca="false">O3+1</f>
        <v>43479</v>
      </c>
      <c r="Q3" s="8" t="n">
        <f aca="false">P3+1</f>
        <v>43480</v>
      </c>
      <c r="R3" s="8" t="n">
        <f aca="false">Q3+1</f>
        <v>43481</v>
      </c>
      <c r="S3" s="8" t="n">
        <f aca="false">R3+1</f>
        <v>43482</v>
      </c>
      <c r="T3" s="8" t="n">
        <f aca="false">S3+1</f>
        <v>43483</v>
      </c>
      <c r="U3" s="8" t="n">
        <f aca="false">T3+1</f>
        <v>43484</v>
      </c>
      <c r="V3" s="8" t="n">
        <f aca="false">U3+1</f>
        <v>43485</v>
      </c>
      <c r="W3" s="8" t="n">
        <f aca="false">V3+1</f>
        <v>43486</v>
      </c>
      <c r="X3" s="8" t="n">
        <f aca="false">W3+1</f>
        <v>43487</v>
      </c>
      <c r="Y3" s="8" t="n">
        <f aca="false">X3+1</f>
        <v>43488</v>
      </c>
      <c r="Z3" s="8" t="n">
        <f aca="false">Y3+1</f>
        <v>43489</v>
      </c>
      <c r="AA3" s="8" t="n">
        <f aca="false">Z3+1</f>
        <v>43490</v>
      </c>
      <c r="AB3" s="8" t="n">
        <f aca="false">AA3+1</f>
        <v>43491</v>
      </c>
      <c r="AC3" s="8" t="n">
        <f aca="false">AB3+1</f>
        <v>43492</v>
      </c>
      <c r="AD3" s="8" t="n">
        <f aca="false">AC3+1</f>
        <v>43493</v>
      </c>
      <c r="AE3" s="8" t="n">
        <f aca="false">IF(AD3="","",IF(MONTH(AD3+1)&gt;MONTH(AD3),"",AD3+1))</f>
        <v>43494</v>
      </c>
      <c r="AF3" s="8" t="n">
        <f aca="false">IF(AE3="","",IF(MONTH(AE3+1)&gt;MONTH(AE3),"",AE3+1))</f>
        <v>43495</v>
      </c>
      <c r="AG3" s="8" t="n">
        <f aca="false">IF(AF3="","",IF(MONTH(AF3+1)&gt;MONTH(AF3),"",AF3+1))</f>
        <v>43496</v>
      </c>
    </row>
    <row r="4" customFormat="false" ht="15" hidden="false" customHeight="false" outlineLevel="0" collapsed="false">
      <c r="B4" s="7"/>
      <c r="C4" s="9" t="n">
        <f aca="false">C3</f>
        <v>43466</v>
      </c>
      <c r="D4" s="9" t="n">
        <f aca="false">C4+1</f>
        <v>43467</v>
      </c>
      <c r="E4" s="9" t="n">
        <f aca="false">D4+1</f>
        <v>43468</v>
      </c>
      <c r="F4" s="9" t="n">
        <f aca="false">E4+1</f>
        <v>43469</v>
      </c>
      <c r="G4" s="9" t="n">
        <f aca="false">F4+1</f>
        <v>43470</v>
      </c>
      <c r="H4" s="9" t="n">
        <f aca="false">G4+1</f>
        <v>43471</v>
      </c>
      <c r="I4" s="9" t="n">
        <f aca="false">H4+1</f>
        <v>43472</v>
      </c>
      <c r="J4" s="9" t="n">
        <f aca="false">I4+1</f>
        <v>43473</v>
      </c>
      <c r="K4" s="9" t="n">
        <f aca="false">J4+1</f>
        <v>43474</v>
      </c>
      <c r="L4" s="9" t="n">
        <f aca="false">K4+1</f>
        <v>43475</v>
      </c>
      <c r="M4" s="9" t="n">
        <f aca="false">L4+1</f>
        <v>43476</v>
      </c>
      <c r="N4" s="9" t="n">
        <f aca="false">M4+1</f>
        <v>43477</v>
      </c>
      <c r="O4" s="9" t="n">
        <f aca="false">N4+1</f>
        <v>43478</v>
      </c>
      <c r="P4" s="9" t="n">
        <f aca="false">O4+1</f>
        <v>43479</v>
      </c>
      <c r="Q4" s="9" t="n">
        <f aca="false">P4+1</f>
        <v>43480</v>
      </c>
      <c r="R4" s="9" t="n">
        <f aca="false">Q4+1</f>
        <v>43481</v>
      </c>
      <c r="S4" s="9" t="n">
        <f aca="false">R4+1</f>
        <v>43482</v>
      </c>
      <c r="T4" s="9" t="n">
        <f aca="false">S4+1</f>
        <v>43483</v>
      </c>
      <c r="U4" s="9" t="n">
        <f aca="false">T4+1</f>
        <v>43484</v>
      </c>
      <c r="V4" s="9" t="n">
        <f aca="false">U4+1</f>
        <v>43485</v>
      </c>
      <c r="W4" s="9" t="n">
        <f aca="false">V4+1</f>
        <v>43486</v>
      </c>
      <c r="X4" s="9" t="n">
        <f aca="false">W4+1</f>
        <v>43487</v>
      </c>
      <c r="Y4" s="9" t="n">
        <f aca="false">X4+1</f>
        <v>43488</v>
      </c>
      <c r="Z4" s="9" t="n">
        <f aca="false">Y4+1</f>
        <v>43489</v>
      </c>
      <c r="AA4" s="9" t="n">
        <f aca="false">Z4+1</f>
        <v>43490</v>
      </c>
      <c r="AB4" s="9" t="n">
        <f aca="false">AA4+1</f>
        <v>43491</v>
      </c>
      <c r="AC4" s="9" t="n">
        <f aca="false">AB4+1</f>
        <v>43492</v>
      </c>
      <c r="AD4" s="9" t="n">
        <f aca="false">AC4+1</f>
        <v>43493</v>
      </c>
      <c r="AE4" s="9" t="n">
        <f aca="false">IF(AD4="","",IF(MONTH(AD4+1)&gt;MONTH(AD4),"",AD4+1))</f>
        <v>43494</v>
      </c>
      <c r="AF4" s="9" t="n">
        <f aca="false">IF(AE4="","",IF(MONTH(AE4+1)&gt;MONTH(AE4),"",AE4+1))</f>
        <v>43495</v>
      </c>
      <c r="AG4" s="9" t="n">
        <f aca="false">IF(AF4="","",IF(MONTH(AF4+1)&gt;MONTH(AF4),"",AF4+1))</f>
        <v>43496</v>
      </c>
    </row>
    <row r="5" customFormat="false" ht="13.8" hidden="false" customHeight="false" outlineLevel="0" collapsed="false">
      <c r="B5" s="10" t="s">
        <v>13</v>
      </c>
      <c r="C5" s="11"/>
      <c r="D5" s="11"/>
      <c r="E5" s="11"/>
      <c r="F5" s="11"/>
      <c r="G5" s="11"/>
      <c r="H5" s="11"/>
      <c r="I5" s="11" t="s">
        <v>5</v>
      </c>
      <c r="J5" s="11" t="s">
        <v>5</v>
      </c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" t="n">
        <f aca="false">COUNTIF(C5:AG5,"F")</f>
        <v>2</v>
      </c>
    </row>
    <row r="6" customFormat="false" ht="13.8" hidden="false" customHeight="false" outlineLevel="0" collapsed="false">
      <c r="B6" s="10" t="s">
        <v>19</v>
      </c>
      <c r="C6" s="11"/>
      <c r="D6" s="11"/>
      <c r="E6" s="11"/>
      <c r="F6" s="11"/>
      <c r="G6" s="11"/>
      <c r="H6" s="11"/>
      <c r="I6" s="11" t="s">
        <v>5</v>
      </c>
      <c r="J6" s="11" t="s">
        <v>5</v>
      </c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" t="n">
        <f aca="false">COUNTIF(C6:AG6,"F")</f>
        <v>2</v>
      </c>
    </row>
    <row r="7" customFormat="false" ht="13.8" hidden="false" customHeight="false" outlineLevel="0" collapsed="false">
      <c r="B7" s="10" t="s">
        <v>23</v>
      </c>
      <c r="C7" s="11"/>
      <c r="D7" s="11"/>
      <c r="E7" s="11"/>
      <c r="F7" s="11"/>
      <c r="G7" s="11"/>
      <c r="H7" s="11"/>
      <c r="I7" s="11"/>
      <c r="J7" s="11"/>
      <c r="K7" s="11"/>
      <c r="L7" s="11" t="s">
        <v>5</v>
      </c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" t="n">
        <f aca="false">COUNTIF(C7:AG7,"F")</f>
        <v>1</v>
      </c>
    </row>
    <row r="8" customFormat="false" ht="13.8" hidden="false" customHeight="false" outlineLevel="0" collapsed="false">
      <c r="B8" s="10" t="s">
        <v>27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 t="s">
        <v>5</v>
      </c>
      <c r="Q8" s="11" t="s">
        <v>5</v>
      </c>
      <c r="R8" s="11" t="s">
        <v>5</v>
      </c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" t="n">
        <f aca="false">COUNTIF(C8:AG8,"F")</f>
        <v>3</v>
      </c>
    </row>
    <row r="9" customFormat="false" ht="13.8" hidden="false" customHeight="false" outlineLevel="0" collapsed="false">
      <c r="B9" s="10" t="s">
        <v>49</v>
      </c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 t="s">
        <v>5</v>
      </c>
      <c r="AE9" s="11"/>
      <c r="AF9" s="11"/>
      <c r="AG9" s="11"/>
      <c r="AH9" s="1" t="n">
        <f aca="false">COUNTIF(C9:AG9,"F")</f>
        <v>1</v>
      </c>
    </row>
    <row r="10" customFormat="false" ht="13.8" hidden="false" customHeight="false" outlineLevel="0" collapsed="false">
      <c r="B10" s="10" t="s">
        <v>56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 t="s">
        <v>5</v>
      </c>
      <c r="AE10" s="11"/>
      <c r="AF10" s="11"/>
      <c r="AG10" s="11"/>
      <c r="AH10" s="1" t="n">
        <f aca="false">COUNTIF(C10:AG10,"F")</f>
        <v>1</v>
      </c>
    </row>
    <row r="11" customFormat="false" ht="13.8" hidden="false" customHeight="false" outlineLevel="0" collapsed="false">
      <c r="B11" s="10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" t="n">
        <f aca="false">COUNTIF(C11:AG11,"F")</f>
        <v>0</v>
      </c>
    </row>
    <row r="12" customFormat="false" ht="13.8" hidden="false" customHeight="false" outlineLevel="0" collapsed="false"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" t="n">
        <f aca="false">COUNTIF(C12:AG12,"F")</f>
        <v>0</v>
      </c>
    </row>
    <row r="13" customFormat="false" ht="13.8" hidden="false" customHeight="false" outlineLevel="0" collapsed="false">
      <c r="B13" s="10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" t="n">
        <f aca="false">COUNTIF(C13:AG13,"F")</f>
        <v>0</v>
      </c>
    </row>
    <row r="14" customFormat="false" ht="13.8" hidden="false" customHeight="false" outlineLevel="0" collapsed="false"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" t="n">
        <f aca="false">COUNTIF(C14:AG14,"F")</f>
        <v>0</v>
      </c>
    </row>
    <row r="15" customFormat="false" ht="13.8" hidden="false" customHeight="false" outlineLevel="0" collapsed="false">
      <c r="B15" s="10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" t="n">
        <f aca="false">COUNTIF(C15:AG15,"F")</f>
        <v>0</v>
      </c>
    </row>
    <row r="16" customFormat="false" ht="13.8" hidden="false" customHeight="false" outlineLevel="0" collapsed="false">
      <c r="B16" s="10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" t="n">
        <f aca="false">COUNTIF(C16:AG16,"F")</f>
        <v>0</v>
      </c>
    </row>
    <row r="17" customFormat="false" ht="13.8" hidden="false" customHeight="false" outlineLevel="0" collapsed="false">
      <c r="B17" s="1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" t="n">
        <f aca="false">COUNTIF(C17:AG17,"F")</f>
        <v>0</v>
      </c>
    </row>
    <row r="18" customFormat="false" ht="13.8" hidden="false" customHeight="false" outlineLevel="0" collapsed="false"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" t="n">
        <f aca="false">COUNTIF(C18:AG18,"F")</f>
        <v>0</v>
      </c>
    </row>
    <row r="19" customFormat="false" ht="13.8" hidden="false" customHeight="false" outlineLevel="0" collapsed="false"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" t="n">
        <f aca="false">COUNTIF(C19:AG19,"F")</f>
        <v>0</v>
      </c>
    </row>
    <row r="20" customFormat="false" ht="13.8" hidden="false" customHeight="false" outlineLevel="0" collapsed="false"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" t="n">
        <f aca="false">COUNTIF(C20:AG20,"F")</f>
        <v>0</v>
      </c>
    </row>
    <row r="21" customFormat="false" ht="13.8" hidden="false" customHeight="false" outlineLevel="0" collapsed="false">
      <c r="B21" s="10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" t="n">
        <f aca="false">COUNTIF(C21:AG21,"F")</f>
        <v>0</v>
      </c>
    </row>
    <row r="22" customFormat="false" ht="13.8" hidden="false" customHeight="false" outlineLevel="0" collapsed="false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" t="n">
        <f aca="false">COUNTIF(C22:AG22,"F")</f>
        <v>0</v>
      </c>
    </row>
    <row r="23" customFormat="false" ht="13.8" hidden="false" customHeight="false" outlineLevel="0" collapsed="false">
      <c r="B23" s="10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" t="n">
        <f aca="false">COUNTIF(C23:AG23,"F")</f>
        <v>0</v>
      </c>
    </row>
    <row r="24" customFormat="false" ht="13.8" hidden="false" customHeight="false" outlineLevel="0" collapsed="false">
      <c r="B24" s="10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" t="n">
        <f aca="false">COUNTIF(C24:AG24,"F")</f>
        <v>0</v>
      </c>
    </row>
    <row r="25" customFormat="false" ht="15" hidden="false" customHeight="false" outlineLevel="0" collapsed="false">
      <c r="C25" s="12" t="n">
        <f aca="false">COUNTIF(C5:C24,"F")</f>
        <v>0</v>
      </c>
      <c r="D25" s="12" t="n">
        <f aca="false">COUNTIF(D5:D24,"F")</f>
        <v>0</v>
      </c>
      <c r="E25" s="12" t="n">
        <f aca="false">COUNTIF(E5:E24,"F")</f>
        <v>0</v>
      </c>
      <c r="F25" s="12" t="n">
        <f aca="false">COUNTIF(F5:F24,"F")</f>
        <v>0</v>
      </c>
      <c r="G25" s="12" t="n">
        <f aca="false">COUNTIF(G5:G24,"F")</f>
        <v>0</v>
      </c>
      <c r="H25" s="12" t="n">
        <f aca="false">COUNTIF(H5:H24,"F")</f>
        <v>0</v>
      </c>
      <c r="I25" s="12" t="n">
        <f aca="false">COUNTIF(I5:I24,"F")</f>
        <v>2</v>
      </c>
      <c r="J25" s="12" t="n">
        <f aca="false">COUNTIF(J5:J24,"F")</f>
        <v>2</v>
      </c>
      <c r="K25" s="12" t="n">
        <f aca="false">COUNTIF(K5:K24,"F")</f>
        <v>0</v>
      </c>
      <c r="L25" s="12" t="n">
        <f aca="false">COUNTIF(L5:L24,"F")</f>
        <v>1</v>
      </c>
      <c r="M25" s="12" t="n">
        <f aca="false">COUNTIF(M5:M24,"F")</f>
        <v>0</v>
      </c>
      <c r="N25" s="12" t="n">
        <f aca="false">COUNTIF(N5:N24,"F")</f>
        <v>0</v>
      </c>
      <c r="O25" s="12" t="n">
        <f aca="false">COUNTIF(O5:O24,"F")</f>
        <v>0</v>
      </c>
      <c r="P25" s="12" t="n">
        <f aca="false">COUNTIF(P5:P24,"F")</f>
        <v>1</v>
      </c>
      <c r="Q25" s="12" t="n">
        <f aca="false">COUNTIF(Q5:Q24,"F")</f>
        <v>1</v>
      </c>
      <c r="R25" s="12" t="n">
        <f aca="false">COUNTIF(R5:R24,"F")</f>
        <v>1</v>
      </c>
      <c r="S25" s="12" t="n">
        <f aca="false">COUNTIF(S5:S24,"F")</f>
        <v>0</v>
      </c>
      <c r="T25" s="12" t="n">
        <f aca="false">COUNTIF(T5:T24,"F")</f>
        <v>0</v>
      </c>
      <c r="U25" s="12" t="n">
        <f aca="false">COUNTIF(U5:U24,"F")</f>
        <v>0</v>
      </c>
      <c r="V25" s="12" t="n">
        <f aca="false">COUNTIF(V5:V24,"F")</f>
        <v>0</v>
      </c>
      <c r="W25" s="12" t="n">
        <f aca="false">COUNTIF(W5:W24,"F")</f>
        <v>0</v>
      </c>
      <c r="X25" s="12" t="n">
        <f aca="false">COUNTIF(X5:X24,"F")</f>
        <v>0</v>
      </c>
      <c r="Y25" s="12" t="n">
        <f aca="false">COUNTIF(Y5:Y24,"F")</f>
        <v>0</v>
      </c>
      <c r="Z25" s="12" t="n">
        <f aca="false">COUNTIF(Z5:Z24,"F")</f>
        <v>0</v>
      </c>
      <c r="AA25" s="12" t="n">
        <f aca="false">COUNTIF(AA5:AA24,"F")</f>
        <v>0</v>
      </c>
      <c r="AB25" s="12" t="n">
        <f aca="false">COUNTIF(AB5:AB24,"F")</f>
        <v>0</v>
      </c>
      <c r="AC25" s="12" t="n">
        <f aca="false">COUNTIF(AC5:AC24,"F")</f>
        <v>0</v>
      </c>
      <c r="AD25" s="12" t="n">
        <f aca="false">COUNTIF(AD5:AD24,"F")</f>
        <v>2</v>
      </c>
      <c r="AE25" s="12" t="n">
        <f aca="false">COUNTIF(AE5:AE24,"F")</f>
        <v>0</v>
      </c>
      <c r="AF25" s="12" t="n">
        <f aca="false">COUNTIF(AF5:AF24,"F")</f>
        <v>0</v>
      </c>
      <c r="AG25" s="12" t="n">
        <f aca="false">COUNTIF(AG5:AG24,"F")</f>
        <v>0</v>
      </c>
    </row>
  </sheetData>
  <mergeCells count="2">
    <mergeCell ref="B2:AG2"/>
    <mergeCell ref="B3:B4"/>
  </mergeCells>
  <conditionalFormatting sqref="C5:AG24">
    <cfRule type="expression" priority="2" aboveAverage="0" equalAverage="0" bottom="0" percent="0" rank="0" text="" dxfId="0">
      <formula>NOT(ISERROR(VLOOKUP(C$3,fériés,1,0)))</formula>
    </cfRule>
    <cfRule type="cellIs" priority="3" operator="equal" aboveAverage="0" equalAverage="0" bottom="0" percent="0" rank="0" text="" dxfId="1">
      <formula>"F"</formula>
    </cfRule>
    <cfRule type="expression" priority="4" aboveAverage="0" equalAverage="0" bottom="0" percent="0" rank="0" text="" dxfId="2">
      <formula>WEEKDAY(C$3,2)&gt;5</formula>
    </cfRule>
  </conditionalFormatting>
  <conditionalFormatting sqref="C25:AG25">
    <cfRule type="cellIs" priority="5" operator="greaterThan" aboveAverage="0" equalAverage="0" bottom="0" percent="0" rank="0" text="" dxfId="3">
      <formula>4</formula>
    </cfRule>
  </conditionalFormatting>
  <dataValidations count="3">
    <dataValidation allowBlank="true" operator="between" showDropDown="false" showErrorMessage="true" showInputMessage="true" sqref="A2" type="list">
      <formula1>choix_année</formula1>
      <formula2>0</formula2>
    </dataValidation>
    <dataValidation allowBlank="true" operator="between" showDropDown="false" showErrorMessage="true" showInputMessage="true" sqref="B5:B24" type="list">
      <formula1>choix_agent</formula1>
      <formula2>0</formula2>
    </dataValidation>
    <dataValidation allowBlank="true" operator="between" showDropDown="false" showErrorMessage="true" showInputMessage="true" sqref="C5:AG24" type="list">
      <formula1>choix_formation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AG25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3" activeCellId="0" sqref="C3"/>
    </sheetView>
  </sheetViews>
  <sheetFormatPr defaultRowHeight="15" zeroHeight="false" outlineLevelRow="0" outlineLevelCol="0"/>
  <cols>
    <col collapsed="false" customWidth="false" hidden="false" outlineLevel="0" max="1" min="1" style="1" width="11.42"/>
    <col collapsed="false" customWidth="true" hidden="false" outlineLevel="0" max="2" min="2" style="1" width="20.71"/>
    <col collapsed="false" customWidth="true" hidden="false" outlineLevel="0" max="33" min="3" style="1" width="5.7"/>
    <col collapsed="false" customWidth="false" hidden="false" outlineLevel="0" max="1025" min="34" style="1" width="11.42"/>
  </cols>
  <sheetData>
    <row r="2" customFormat="false" ht="21" hidden="false" customHeight="false" outlineLevel="0" collapsed="false">
      <c r="B2" s="6" t="s">
        <v>72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customFormat="false" ht="15" hidden="false" customHeight="false" outlineLevel="0" collapsed="false">
      <c r="B3" s="7" t="n">
        <f aca="false">C3</f>
        <v>43497</v>
      </c>
      <c r="C3" s="8" t="n">
        <f aca="false">DATE(année,2,1)</f>
        <v>43497</v>
      </c>
      <c r="D3" s="8" t="n">
        <f aca="false">C3+1</f>
        <v>43498</v>
      </c>
      <c r="E3" s="8" t="n">
        <f aca="false">D3+1</f>
        <v>43499</v>
      </c>
      <c r="F3" s="8" t="n">
        <f aca="false">E3+1</f>
        <v>43500</v>
      </c>
      <c r="G3" s="8" t="n">
        <f aca="false">F3+1</f>
        <v>43501</v>
      </c>
      <c r="H3" s="8" t="n">
        <f aca="false">G3+1</f>
        <v>43502</v>
      </c>
      <c r="I3" s="8" t="n">
        <f aca="false">H3+1</f>
        <v>43503</v>
      </c>
      <c r="J3" s="8" t="n">
        <f aca="false">I3+1</f>
        <v>43504</v>
      </c>
      <c r="K3" s="8" t="n">
        <f aca="false">J3+1</f>
        <v>43505</v>
      </c>
      <c r="L3" s="8" t="n">
        <f aca="false">K3+1</f>
        <v>43506</v>
      </c>
      <c r="M3" s="8" t="n">
        <f aca="false">L3+1</f>
        <v>43507</v>
      </c>
      <c r="N3" s="8" t="n">
        <f aca="false">M3+1</f>
        <v>43508</v>
      </c>
      <c r="O3" s="8" t="n">
        <f aca="false">N3+1</f>
        <v>43509</v>
      </c>
      <c r="P3" s="8" t="n">
        <f aca="false">O3+1</f>
        <v>43510</v>
      </c>
      <c r="Q3" s="8" t="n">
        <f aca="false">P3+1</f>
        <v>43511</v>
      </c>
      <c r="R3" s="8" t="n">
        <f aca="false">Q3+1</f>
        <v>43512</v>
      </c>
      <c r="S3" s="8" t="n">
        <f aca="false">R3+1</f>
        <v>43513</v>
      </c>
      <c r="T3" s="8" t="n">
        <f aca="false">S3+1</f>
        <v>43514</v>
      </c>
      <c r="U3" s="8" t="n">
        <f aca="false">T3+1</f>
        <v>43515</v>
      </c>
      <c r="V3" s="8" t="n">
        <f aca="false">U3+1</f>
        <v>43516</v>
      </c>
      <c r="W3" s="8" t="n">
        <f aca="false">V3+1</f>
        <v>43517</v>
      </c>
      <c r="X3" s="8" t="n">
        <f aca="false">W3+1</f>
        <v>43518</v>
      </c>
      <c r="Y3" s="8" t="n">
        <f aca="false">X3+1</f>
        <v>43519</v>
      </c>
      <c r="Z3" s="8" t="n">
        <f aca="false">Y3+1</f>
        <v>43520</v>
      </c>
      <c r="AA3" s="8" t="n">
        <f aca="false">Z3+1</f>
        <v>43521</v>
      </c>
      <c r="AB3" s="8" t="n">
        <f aca="false">AA3+1</f>
        <v>43522</v>
      </c>
      <c r="AC3" s="8" t="n">
        <f aca="false">AB3+1</f>
        <v>43523</v>
      </c>
      <c r="AD3" s="8" t="n">
        <f aca="false">AC3+1</f>
        <v>43524</v>
      </c>
      <c r="AE3" s="8" t="str">
        <f aca="false">IF(AD3="","",IF(MONTH(AD3+1)&gt;MONTH(AD3),"",AD3+1))</f>
        <v/>
      </c>
      <c r="AF3" s="8" t="str">
        <f aca="false">IF(AE3="","",IF(MONTH(AE3+1)&gt;MONTH(AE3),"",AE3+1))</f>
        <v/>
      </c>
      <c r="AG3" s="8" t="str">
        <f aca="false">IF(AF3="","",IF(MONTH(AF3+1)&gt;MONTH(AF3),"",AF3+1))</f>
        <v/>
      </c>
    </row>
    <row r="4" customFormat="false" ht="15" hidden="false" customHeight="false" outlineLevel="0" collapsed="false">
      <c r="B4" s="7"/>
      <c r="C4" s="9" t="n">
        <f aca="false">C3</f>
        <v>43497</v>
      </c>
      <c r="D4" s="9" t="n">
        <f aca="false">C4+1</f>
        <v>43498</v>
      </c>
      <c r="E4" s="9" t="n">
        <f aca="false">D4+1</f>
        <v>43499</v>
      </c>
      <c r="F4" s="9" t="n">
        <f aca="false">E4+1</f>
        <v>43500</v>
      </c>
      <c r="G4" s="9" t="n">
        <f aca="false">F4+1</f>
        <v>43501</v>
      </c>
      <c r="H4" s="9" t="n">
        <f aca="false">G4+1</f>
        <v>43502</v>
      </c>
      <c r="I4" s="9" t="n">
        <f aca="false">H4+1</f>
        <v>43503</v>
      </c>
      <c r="J4" s="9" t="n">
        <f aca="false">I4+1</f>
        <v>43504</v>
      </c>
      <c r="K4" s="9" t="n">
        <f aca="false">J4+1</f>
        <v>43505</v>
      </c>
      <c r="L4" s="9" t="n">
        <f aca="false">K4+1</f>
        <v>43506</v>
      </c>
      <c r="M4" s="9" t="n">
        <f aca="false">L4+1</f>
        <v>43507</v>
      </c>
      <c r="N4" s="9" t="n">
        <f aca="false">M4+1</f>
        <v>43508</v>
      </c>
      <c r="O4" s="9" t="n">
        <f aca="false">N4+1</f>
        <v>43509</v>
      </c>
      <c r="P4" s="9" t="n">
        <f aca="false">O4+1</f>
        <v>43510</v>
      </c>
      <c r="Q4" s="9" t="n">
        <f aca="false">P4+1</f>
        <v>43511</v>
      </c>
      <c r="R4" s="9" t="n">
        <f aca="false">Q4+1</f>
        <v>43512</v>
      </c>
      <c r="S4" s="9" t="n">
        <f aca="false">R4+1</f>
        <v>43513</v>
      </c>
      <c r="T4" s="9" t="n">
        <f aca="false">S4+1</f>
        <v>43514</v>
      </c>
      <c r="U4" s="9" t="n">
        <f aca="false">T4+1</f>
        <v>43515</v>
      </c>
      <c r="V4" s="9" t="n">
        <f aca="false">U4+1</f>
        <v>43516</v>
      </c>
      <c r="W4" s="9" t="n">
        <f aca="false">V4+1</f>
        <v>43517</v>
      </c>
      <c r="X4" s="9" t="n">
        <f aca="false">W4+1</f>
        <v>43518</v>
      </c>
      <c r="Y4" s="9" t="n">
        <f aca="false">X4+1</f>
        <v>43519</v>
      </c>
      <c r="Z4" s="9" t="n">
        <f aca="false">Y4+1</f>
        <v>43520</v>
      </c>
      <c r="AA4" s="9" t="n">
        <f aca="false">Z4+1</f>
        <v>43521</v>
      </c>
      <c r="AB4" s="9" t="n">
        <f aca="false">AA4+1</f>
        <v>43522</v>
      </c>
      <c r="AC4" s="9" t="n">
        <f aca="false">AB4+1</f>
        <v>43523</v>
      </c>
      <c r="AD4" s="9" t="n">
        <f aca="false">AC4+1</f>
        <v>43524</v>
      </c>
      <c r="AE4" s="9" t="str">
        <f aca="false">IF(AD4="","",IF(MONTH(AD4+1)&gt;MONTH(AD4),"",AD4+1))</f>
        <v/>
      </c>
      <c r="AF4" s="9" t="str">
        <f aca="false">IF(AE4="","",IF(MONTH(AE4+1)&gt;MONTH(AE4),"",AE4+1))</f>
        <v/>
      </c>
      <c r="AG4" s="9" t="str">
        <f aca="false">IF(AF4="","",IF(MONTH(AF4+1)&gt;MONTH(AF4),"",AF4+1))</f>
        <v/>
      </c>
    </row>
    <row r="5" customFormat="false" ht="15" hidden="false" customHeight="false" outlineLevel="0" collapsed="false">
      <c r="B5" s="10" t="s">
        <v>11</v>
      </c>
      <c r="C5" s="11"/>
      <c r="D5" s="11"/>
      <c r="E5" s="11"/>
      <c r="F5" s="11" t="s">
        <v>5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</row>
    <row r="6" customFormat="false" ht="15" hidden="false" customHeight="false" outlineLevel="0" collapsed="false">
      <c r="B6" s="10" t="s">
        <v>19</v>
      </c>
      <c r="C6" s="11"/>
      <c r="D6" s="11"/>
      <c r="E6" s="11"/>
      <c r="F6" s="11" t="s">
        <v>5</v>
      </c>
      <c r="G6" s="11" t="s">
        <v>5</v>
      </c>
      <c r="H6" s="11"/>
      <c r="I6" s="11"/>
      <c r="J6" s="11"/>
      <c r="K6" s="11"/>
      <c r="L6" s="11"/>
      <c r="M6" s="11"/>
      <c r="N6" s="11"/>
      <c r="O6" s="11" t="s">
        <v>5</v>
      </c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customFormat="false" ht="15" hidden="false" customHeight="false" outlineLevel="0" collapsed="false">
      <c r="B7" s="10" t="s">
        <v>46</v>
      </c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 t="s">
        <v>5</v>
      </c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</row>
    <row r="8" customFormat="false" ht="15" hidden="false" customHeight="false" outlineLevel="0" collapsed="false">
      <c r="B8" s="10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</row>
    <row r="9" customFormat="false" ht="15" hidden="false" customHeight="false" outlineLevel="0" collapsed="false">
      <c r="B9" s="10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customFormat="false" ht="15" hidden="false" customHeight="false" outlineLevel="0" collapsed="false">
      <c r="B10" s="10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customFormat="false" ht="15" hidden="false" customHeight="false" outlineLevel="0" collapsed="false">
      <c r="B11" s="10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customFormat="false" ht="15" hidden="false" customHeight="false" outlineLevel="0" collapsed="false"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</row>
    <row r="13" customFormat="false" ht="15" hidden="false" customHeight="false" outlineLevel="0" collapsed="false">
      <c r="B13" s="10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</row>
    <row r="14" customFormat="false" ht="15" hidden="false" customHeight="false" outlineLevel="0" collapsed="false"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</row>
    <row r="15" customFormat="false" ht="15" hidden="false" customHeight="false" outlineLevel="0" collapsed="false">
      <c r="B15" s="10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</row>
    <row r="16" customFormat="false" ht="15" hidden="false" customHeight="false" outlineLevel="0" collapsed="false">
      <c r="B16" s="10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customFormat="false" ht="15" hidden="false" customHeight="false" outlineLevel="0" collapsed="false">
      <c r="B17" s="1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customFormat="false" ht="15" hidden="false" customHeight="false" outlineLevel="0" collapsed="false"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customFormat="false" ht="15" hidden="false" customHeight="false" outlineLevel="0" collapsed="false"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customFormat="false" ht="15" hidden="false" customHeight="false" outlineLevel="0" collapsed="false"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customFormat="false" ht="15" hidden="false" customHeight="false" outlineLevel="0" collapsed="false">
      <c r="B21" s="10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customFormat="false" ht="15" hidden="false" customHeight="false" outlineLevel="0" collapsed="false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</row>
    <row r="23" customFormat="false" ht="15" hidden="false" customHeight="false" outlineLevel="0" collapsed="false">
      <c r="B23" s="10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</row>
    <row r="24" customFormat="false" ht="15" hidden="false" customHeight="false" outlineLevel="0" collapsed="false">
      <c r="B24" s="10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</row>
    <row r="25" customFormat="false" ht="15" hidden="false" customHeight="false" outlineLevel="0" collapsed="false">
      <c r="C25" s="12" t="n">
        <f aca="false">COUNTIF(C5:C24,"F")</f>
        <v>0</v>
      </c>
      <c r="D25" s="12" t="n">
        <f aca="false">COUNTIF(D5:D24,"F")</f>
        <v>0</v>
      </c>
      <c r="E25" s="12" t="n">
        <f aca="false">COUNTIF(E5:E24,"F")</f>
        <v>0</v>
      </c>
      <c r="F25" s="12" t="n">
        <f aca="false">COUNTIF(F5:F24,"F")</f>
        <v>2</v>
      </c>
      <c r="G25" s="12" t="n">
        <f aca="false">COUNTIF(G5:G24,"F")</f>
        <v>1</v>
      </c>
      <c r="H25" s="12" t="n">
        <f aca="false">COUNTIF(H5:H24,"F")</f>
        <v>0</v>
      </c>
      <c r="I25" s="12" t="n">
        <f aca="false">COUNTIF(I5:I24,"F")</f>
        <v>0</v>
      </c>
      <c r="J25" s="12" t="n">
        <f aca="false">COUNTIF(J5:J24,"F")</f>
        <v>0</v>
      </c>
      <c r="K25" s="12" t="n">
        <f aca="false">COUNTIF(K5:K24,"F")</f>
        <v>0</v>
      </c>
      <c r="L25" s="12" t="n">
        <f aca="false">COUNTIF(L5:L24,"F")</f>
        <v>0</v>
      </c>
      <c r="M25" s="12" t="n">
        <f aca="false">COUNTIF(M5:M24,"F")</f>
        <v>0</v>
      </c>
      <c r="N25" s="12" t="n">
        <f aca="false">COUNTIF(N5:N24,"F")</f>
        <v>0</v>
      </c>
      <c r="O25" s="12" t="n">
        <f aca="false">COUNTIF(O5:O24,"F")</f>
        <v>2</v>
      </c>
      <c r="P25" s="12" t="n">
        <f aca="false">COUNTIF(P5:P24,"F")</f>
        <v>0</v>
      </c>
      <c r="Q25" s="12" t="n">
        <f aca="false">COUNTIF(Q5:Q24,"F")</f>
        <v>0</v>
      </c>
      <c r="R25" s="12" t="n">
        <f aca="false">COUNTIF(R5:R24,"F")</f>
        <v>0</v>
      </c>
      <c r="S25" s="12" t="n">
        <f aca="false">COUNTIF(S5:S24,"F")</f>
        <v>0</v>
      </c>
      <c r="T25" s="12" t="n">
        <f aca="false">COUNTIF(T5:T24,"F")</f>
        <v>0</v>
      </c>
      <c r="U25" s="12" t="n">
        <f aca="false">COUNTIF(U5:U24,"F")</f>
        <v>0</v>
      </c>
      <c r="V25" s="12" t="n">
        <f aca="false">COUNTIF(V5:V24,"F")</f>
        <v>0</v>
      </c>
      <c r="W25" s="12" t="n">
        <f aca="false">COUNTIF(W5:W24,"F")</f>
        <v>0</v>
      </c>
      <c r="X25" s="12" t="n">
        <f aca="false">COUNTIF(X5:X24,"F")</f>
        <v>0</v>
      </c>
      <c r="Y25" s="12" t="n">
        <f aca="false">COUNTIF(Y5:Y24,"F")</f>
        <v>0</v>
      </c>
      <c r="Z25" s="12" t="n">
        <f aca="false">COUNTIF(Z5:Z24,"F")</f>
        <v>0</v>
      </c>
      <c r="AA25" s="12" t="n">
        <f aca="false">COUNTIF(AA5:AA24,"F")</f>
        <v>0</v>
      </c>
      <c r="AB25" s="12" t="n">
        <f aca="false">COUNTIF(AB5:AB24,"F")</f>
        <v>0</v>
      </c>
      <c r="AC25" s="12" t="n">
        <f aca="false">COUNTIF(AC5:AC24,"F")</f>
        <v>0</v>
      </c>
      <c r="AD25" s="12" t="n">
        <f aca="false">COUNTIF(AD5:AD24,"F")</f>
        <v>0</v>
      </c>
      <c r="AE25" s="12" t="n">
        <f aca="false">COUNTIF(AE5:AE24,"F")</f>
        <v>0</v>
      </c>
      <c r="AF25" s="12" t="n">
        <f aca="false">COUNTIF(AF5:AF24,"F")</f>
        <v>0</v>
      </c>
      <c r="AG25" s="12" t="n">
        <f aca="false">COUNTIF(AG5:AG24,"F")</f>
        <v>0</v>
      </c>
    </row>
  </sheetData>
  <mergeCells count="2">
    <mergeCell ref="B2:AG2"/>
    <mergeCell ref="B3:B4"/>
  </mergeCells>
  <conditionalFormatting sqref="C5:AG24">
    <cfRule type="expression" priority="2" aboveAverage="0" equalAverage="0" bottom="0" percent="0" rank="0" text="" dxfId="4">
      <formula>NOT(ISERROR(VLOOKUP(C$3,fériés,1,0)))</formula>
    </cfRule>
    <cfRule type="cellIs" priority="3" operator="equal" aboveAverage="0" equalAverage="0" bottom="0" percent="0" rank="0" text="" dxfId="5">
      <formula>"F"</formula>
    </cfRule>
    <cfRule type="expression" priority="4" aboveAverage="0" equalAverage="0" bottom="0" percent="0" rank="0" text="" dxfId="6">
      <formula>WEEKDAY(C$3,2)&gt;5</formula>
    </cfRule>
  </conditionalFormatting>
  <conditionalFormatting sqref="C25:AG25">
    <cfRule type="cellIs" priority="5" operator="greaterThan" aboveAverage="0" equalAverage="0" bottom="0" percent="0" rank="0" text="" dxfId="7">
      <formula>4</formula>
    </cfRule>
  </conditionalFormatting>
  <dataValidations count="3">
    <dataValidation allowBlank="true" operator="between" showDropDown="false" showErrorMessage="true" showInputMessage="true" sqref="A2" type="list">
      <formula1>choix_année</formula1>
      <formula2>0</formula2>
    </dataValidation>
    <dataValidation allowBlank="true" operator="between" showDropDown="false" showErrorMessage="true" showInputMessage="true" sqref="C5:AG24" type="list">
      <formula1>choix_formation</formula1>
      <formula2>0</formula2>
    </dataValidation>
    <dataValidation allowBlank="true" operator="between" showDropDown="false" showErrorMessage="true" showInputMessage="true" sqref="B5:B24" type="list">
      <formula1>choix_agent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AG25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4" activeCellId="0" sqref="A24"/>
    </sheetView>
  </sheetViews>
  <sheetFormatPr defaultRowHeight="15" zeroHeight="false" outlineLevelRow="0" outlineLevelCol="0"/>
  <cols>
    <col collapsed="false" customWidth="false" hidden="false" outlineLevel="0" max="1" min="1" style="1" width="11.42"/>
    <col collapsed="false" customWidth="true" hidden="false" outlineLevel="0" max="2" min="2" style="1" width="20.71"/>
    <col collapsed="false" customWidth="true" hidden="false" outlineLevel="0" max="33" min="3" style="1" width="5.7"/>
    <col collapsed="false" customWidth="false" hidden="false" outlineLevel="0" max="1025" min="34" style="1" width="11.42"/>
  </cols>
  <sheetData>
    <row r="2" customFormat="false" ht="21" hidden="false" customHeight="false" outlineLevel="0" collapsed="false">
      <c r="B2" s="6" t="s">
        <v>72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customFormat="false" ht="15" hidden="false" customHeight="false" outlineLevel="0" collapsed="false">
      <c r="B3" s="7" t="n">
        <f aca="false">C3</f>
        <v>43525</v>
      </c>
      <c r="C3" s="8" t="n">
        <f aca="false">DATE(année,3,1)</f>
        <v>43525</v>
      </c>
      <c r="D3" s="8" t="n">
        <f aca="false">C3+1</f>
        <v>43526</v>
      </c>
      <c r="E3" s="8" t="n">
        <f aca="false">D3+1</f>
        <v>43527</v>
      </c>
      <c r="F3" s="8" t="n">
        <f aca="false">E3+1</f>
        <v>43528</v>
      </c>
      <c r="G3" s="8" t="n">
        <f aca="false">F3+1</f>
        <v>43529</v>
      </c>
      <c r="H3" s="8" t="n">
        <f aca="false">G3+1</f>
        <v>43530</v>
      </c>
      <c r="I3" s="8" t="n">
        <f aca="false">H3+1</f>
        <v>43531</v>
      </c>
      <c r="J3" s="8" t="n">
        <f aca="false">I3+1</f>
        <v>43532</v>
      </c>
      <c r="K3" s="8" t="n">
        <f aca="false">J3+1</f>
        <v>43533</v>
      </c>
      <c r="L3" s="8" t="n">
        <f aca="false">K3+1</f>
        <v>43534</v>
      </c>
      <c r="M3" s="8" t="n">
        <f aca="false">L3+1</f>
        <v>43535</v>
      </c>
      <c r="N3" s="8" t="n">
        <f aca="false">M3+1</f>
        <v>43536</v>
      </c>
      <c r="O3" s="8" t="n">
        <f aca="false">N3+1</f>
        <v>43537</v>
      </c>
      <c r="P3" s="8" t="n">
        <f aca="false">O3+1</f>
        <v>43538</v>
      </c>
      <c r="Q3" s="8" t="n">
        <f aca="false">P3+1</f>
        <v>43539</v>
      </c>
      <c r="R3" s="8" t="n">
        <f aca="false">Q3+1</f>
        <v>43540</v>
      </c>
      <c r="S3" s="8" t="n">
        <f aca="false">R3+1</f>
        <v>43541</v>
      </c>
      <c r="T3" s="8" t="n">
        <f aca="false">S3+1</f>
        <v>43542</v>
      </c>
      <c r="U3" s="8" t="n">
        <f aca="false">T3+1</f>
        <v>43543</v>
      </c>
      <c r="V3" s="8" t="n">
        <f aca="false">U3+1</f>
        <v>43544</v>
      </c>
      <c r="W3" s="8" t="n">
        <f aca="false">V3+1</f>
        <v>43545</v>
      </c>
      <c r="X3" s="8" t="n">
        <f aca="false">W3+1</f>
        <v>43546</v>
      </c>
      <c r="Y3" s="8" t="n">
        <f aca="false">X3+1</f>
        <v>43547</v>
      </c>
      <c r="Z3" s="8" t="n">
        <f aca="false">Y3+1</f>
        <v>43548</v>
      </c>
      <c r="AA3" s="8" t="n">
        <f aca="false">Z3+1</f>
        <v>43549</v>
      </c>
      <c r="AB3" s="8" t="n">
        <f aca="false">AA3+1</f>
        <v>43550</v>
      </c>
      <c r="AC3" s="8" t="n">
        <f aca="false">AB3+1</f>
        <v>43551</v>
      </c>
      <c r="AD3" s="8" t="n">
        <f aca="false">AC3+1</f>
        <v>43552</v>
      </c>
      <c r="AE3" s="8" t="n">
        <f aca="false">IF(AD3="","",IF(MONTH(AD3+1)&gt;MONTH(AD3),"",AD3+1))</f>
        <v>43553</v>
      </c>
      <c r="AF3" s="8" t="n">
        <f aca="false">IF(AE3="","",IF(MONTH(AE3+1)&gt;MONTH(AE3),"",AE3+1))</f>
        <v>43554</v>
      </c>
      <c r="AG3" s="8" t="n">
        <f aca="false">IF(AF3="","",IF(MONTH(AF3+1)&gt;MONTH(AF3),"",AF3+1))</f>
        <v>43555</v>
      </c>
    </row>
    <row r="4" customFormat="false" ht="15" hidden="false" customHeight="false" outlineLevel="0" collapsed="false">
      <c r="B4" s="7"/>
      <c r="C4" s="9" t="n">
        <f aca="false">C3</f>
        <v>43525</v>
      </c>
      <c r="D4" s="9" t="n">
        <f aca="false">C4+1</f>
        <v>43526</v>
      </c>
      <c r="E4" s="9" t="n">
        <f aca="false">D4+1</f>
        <v>43527</v>
      </c>
      <c r="F4" s="9" t="n">
        <f aca="false">E4+1</f>
        <v>43528</v>
      </c>
      <c r="G4" s="9" t="n">
        <f aca="false">F4+1</f>
        <v>43529</v>
      </c>
      <c r="H4" s="9" t="n">
        <f aca="false">G4+1</f>
        <v>43530</v>
      </c>
      <c r="I4" s="9" t="n">
        <f aca="false">H4+1</f>
        <v>43531</v>
      </c>
      <c r="J4" s="9" t="n">
        <f aca="false">I4+1</f>
        <v>43532</v>
      </c>
      <c r="K4" s="9" t="n">
        <f aca="false">J4+1</f>
        <v>43533</v>
      </c>
      <c r="L4" s="9" t="n">
        <f aca="false">K4+1</f>
        <v>43534</v>
      </c>
      <c r="M4" s="9" t="n">
        <f aca="false">L4+1</f>
        <v>43535</v>
      </c>
      <c r="N4" s="9" t="n">
        <f aca="false">M4+1</f>
        <v>43536</v>
      </c>
      <c r="O4" s="9" t="n">
        <f aca="false">N4+1</f>
        <v>43537</v>
      </c>
      <c r="P4" s="9" t="n">
        <f aca="false">O4+1</f>
        <v>43538</v>
      </c>
      <c r="Q4" s="9" t="n">
        <f aca="false">P4+1</f>
        <v>43539</v>
      </c>
      <c r="R4" s="9" t="n">
        <f aca="false">Q4+1</f>
        <v>43540</v>
      </c>
      <c r="S4" s="9" t="n">
        <f aca="false">R4+1</f>
        <v>43541</v>
      </c>
      <c r="T4" s="9" t="n">
        <f aca="false">S4+1</f>
        <v>43542</v>
      </c>
      <c r="U4" s="9" t="n">
        <f aca="false">T4+1</f>
        <v>43543</v>
      </c>
      <c r="V4" s="9" t="n">
        <f aca="false">U4+1</f>
        <v>43544</v>
      </c>
      <c r="W4" s="9" t="n">
        <f aca="false">V4+1</f>
        <v>43545</v>
      </c>
      <c r="X4" s="9" t="n">
        <f aca="false">W4+1</f>
        <v>43546</v>
      </c>
      <c r="Y4" s="9" t="n">
        <f aca="false">X4+1</f>
        <v>43547</v>
      </c>
      <c r="Z4" s="9" t="n">
        <f aca="false">Y4+1</f>
        <v>43548</v>
      </c>
      <c r="AA4" s="9" t="n">
        <f aca="false">Z4+1</f>
        <v>43549</v>
      </c>
      <c r="AB4" s="9" t="n">
        <f aca="false">AA4+1</f>
        <v>43550</v>
      </c>
      <c r="AC4" s="9" t="n">
        <f aca="false">AB4+1</f>
        <v>43551</v>
      </c>
      <c r="AD4" s="9" t="n">
        <f aca="false">AC4+1</f>
        <v>43552</v>
      </c>
      <c r="AE4" s="9" t="n">
        <f aca="false">IF(AD4="","",IF(MONTH(AD4+1)&gt;MONTH(AD4),"",AD4+1))</f>
        <v>43553</v>
      </c>
      <c r="AF4" s="9" t="n">
        <f aca="false">IF(AE4="","",IF(MONTH(AE4+1)&gt;MONTH(AE4),"",AE4+1))</f>
        <v>43554</v>
      </c>
      <c r="AG4" s="9" t="n">
        <f aca="false">IF(AF4="","",IF(MONTH(AF4+1)&gt;MONTH(AF4),"",AF4+1))</f>
        <v>43555</v>
      </c>
    </row>
    <row r="5" customFormat="false" ht="15" hidden="false" customHeight="false" outlineLevel="0" collapsed="false">
      <c r="B5" s="10" t="s">
        <v>25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 t="s">
        <v>5</v>
      </c>
      <c r="N5" s="11" t="s">
        <v>5</v>
      </c>
      <c r="O5" s="11" t="s">
        <v>5</v>
      </c>
      <c r="P5" s="11" t="s">
        <v>5</v>
      </c>
      <c r="Q5" s="11" t="s">
        <v>5</v>
      </c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</row>
    <row r="6" customFormat="false" ht="15" hidden="false" customHeight="false" outlineLevel="0" collapsed="false">
      <c r="B6" s="10" t="s">
        <v>34</v>
      </c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 t="s">
        <v>5</v>
      </c>
      <c r="U6" s="11" t="s">
        <v>5</v>
      </c>
      <c r="V6" s="11" t="s">
        <v>5</v>
      </c>
      <c r="W6" s="11" t="s">
        <v>5</v>
      </c>
      <c r="X6" s="11" t="s">
        <v>5</v>
      </c>
      <c r="Y6" s="11"/>
      <c r="Z6" s="11"/>
      <c r="AA6" s="11"/>
      <c r="AB6" s="11"/>
      <c r="AC6" s="11"/>
      <c r="AD6" s="11"/>
      <c r="AE6" s="11"/>
      <c r="AF6" s="11"/>
      <c r="AG6" s="11"/>
    </row>
    <row r="7" customFormat="false" ht="15" hidden="false" customHeight="false" outlineLevel="0" collapsed="false">
      <c r="B7" s="10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</row>
    <row r="8" customFormat="false" ht="15" hidden="false" customHeight="false" outlineLevel="0" collapsed="false">
      <c r="B8" s="10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</row>
    <row r="9" customFormat="false" ht="15" hidden="false" customHeight="false" outlineLevel="0" collapsed="false">
      <c r="B9" s="10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customFormat="false" ht="15" hidden="false" customHeight="false" outlineLevel="0" collapsed="false">
      <c r="B10" s="10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customFormat="false" ht="15" hidden="false" customHeight="false" outlineLevel="0" collapsed="false">
      <c r="B11" s="10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customFormat="false" ht="15" hidden="false" customHeight="false" outlineLevel="0" collapsed="false"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</row>
    <row r="13" customFormat="false" ht="15" hidden="false" customHeight="false" outlineLevel="0" collapsed="false">
      <c r="B13" s="10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</row>
    <row r="14" customFormat="false" ht="15" hidden="false" customHeight="false" outlineLevel="0" collapsed="false"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</row>
    <row r="15" customFormat="false" ht="15" hidden="false" customHeight="false" outlineLevel="0" collapsed="false">
      <c r="B15" s="10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</row>
    <row r="16" customFormat="false" ht="15" hidden="false" customHeight="false" outlineLevel="0" collapsed="false">
      <c r="B16" s="10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customFormat="false" ht="15" hidden="false" customHeight="false" outlineLevel="0" collapsed="false">
      <c r="B17" s="1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customFormat="false" ht="15" hidden="false" customHeight="false" outlineLevel="0" collapsed="false"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customFormat="false" ht="15" hidden="false" customHeight="false" outlineLevel="0" collapsed="false"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customFormat="false" ht="15" hidden="false" customHeight="false" outlineLevel="0" collapsed="false"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customFormat="false" ht="15" hidden="false" customHeight="false" outlineLevel="0" collapsed="false">
      <c r="B21" s="10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customFormat="false" ht="15" hidden="false" customHeight="false" outlineLevel="0" collapsed="false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</row>
    <row r="23" customFormat="false" ht="15" hidden="false" customHeight="false" outlineLevel="0" collapsed="false">
      <c r="B23" s="10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</row>
    <row r="24" customFormat="false" ht="15" hidden="false" customHeight="false" outlineLevel="0" collapsed="false">
      <c r="B24" s="10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</row>
    <row r="25" customFormat="false" ht="15" hidden="false" customHeight="false" outlineLevel="0" collapsed="false">
      <c r="C25" s="12" t="n">
        <f aca="false">COUNTIF(C5:C24,"F")</f>
        <v>0</v>
      </c>
      <c r="D25" s="12" t="n">
        <f aca="false">COUNTIF(D5:D24,"F")</f>
        <v>0</v>
      </c>
      <c r="E25" s="12" t="n">
        <f aca="false">COUNTIF(E5:E24,"F")</f>
        <v>0</v>
      </c>
      <c r="F25" s="12" t="n">
        <f aca="false">COUNTIF(F5:F24,"F")</f>
        <v>0</v>
      </c>
      <c r="G25" s="12" t="n">
        <f aca="false">COUNTIF(G5:G24,"F")</f>
        <v>0</v>
      </c>
      <c r="H25" s="12" t="n">
        <f aca="false">COUNTIF(H5:H24,"F")</f>
        <v>0</v>
      </c>
      <c r="I25" s="12" t="n">
        <f aca="false">COUNTIF(I5:I24,"F")</f>
        <v>0</v>
      </c>
      <c r="J25" s="12" t="n">
        <f aca="false">COUNTIF(J5:J24,"F")</f>
        <v>0</v>
      </c>
      <c r="K25" s="12" t="n">
        <f aca="false">COUNTIF(K5:K24,"F")</f>
        <v>0</v>
      </c>
      <c r="L25" s="12" t="n">
        <f aca="false">COUNTIF(L5:L24,"F")</f>
        <v>0</v>
      </c>
      <c r="M25" s="12" t="n">
        <f aca="false">COUNTIF(M5:M24,"F")</f>
        <v>1</v>
      </c>
      <c r="N25" s="12" t="n">
        <f aca="false">COUNTIF(N5:N24,"F")</f>
        <v>1</v>
      </c>
      <c r="O25" s="12" t="n">
        <f aca="false">COUNTIF(O5:O24,"F")</f>
        <v>1</v>
      </c>
      <c r="P25" s="12" t="n">
        <f aca="false">COUNTIF(P5:P24,"F")</f>
        <v>1</v>
      </c>
      <c r="Q25" s="12" t="n">
        <f aca="false">COUNTIF(Q5:Q24,"F")</f>
        <v>1</v>
      </c>
      <c r="R25" s="12" t="n">
        <f aca="false">COUNTIF(R5:R24,"F")</f>
        <v>0</v>
      </c>
      <c r="S25" s="12" t="n">
        <f aca="false">COUNTIF(S5:S24,"F")</f>
        <v>0</v>
      </c>
      <c r="T25" s="12" t="n">
        <f aca="false">COUNTIF(T5:T24,"F")</f>
        <v>1</v>
      </c>
      <c r="U25" s="12" t="n">
        <f aca="false">COUNTIF(U5:U24,"F")</f>
        <v>1</v>
      </c>
      <c r="V25" s="12" t="n">
        <f aca="false">COUNTIF(V5:V24,"F")</f>
        <v>1</v>
      </c>
      <c r="W25" s="12" t="n">
        <f aca="false">COUNTIF(W5:W24,"F")</f>
        <v>1</v>
      </c>
      <c r="X25" s="12" t="n">
        <f aca="false">COUNTIF(X5:X24,"F")</f>
        <v>1</v>
      </c>
      <c r="Y25" s="12" t="n">
        <f aca="false">COUNTIF(Y5:Y24,"F")</f>
        <v>0</v>
      </c>
      <c r="Z25" s="12" t="n">
        <f aca="false">COUNTIF(Z5:Z24,"F")</f>
        <v>0</v>
      </c>
      <c r="AA25" s="12" t="n">
        <f aca="false">COUNTIF(AA5:AA24,"F")</f>
        <v>0</v>
      </c>
      <c r="AB25" s="12" t="n">
        <f aca="false">COUNTIF(AB5:AB24,"F")</f>
        <v>0</v>
      </c>
      <c r="AC25" s="12" t="n">
        <f aca="false">COUNTIF(AC5:AC24,"F")</f>
        <v>0</v>
      </c>
      <c r="AD25" s="12" t="n">
        <f aca="false">COUNTIF(AD5:AD24,"F")</f>
        <v>0</v>
      </c>
      <c r="AE25" s="12" t="n">
        <f aca="false">COUNTIF(AE5:AE24,"F")</f>
        <v>0</v>
      </c>
      <c r="AF25" s="12" t="n">
        <f aca="false">COUNTIF(AF5:AF24,"F")</f>
        <v>0</v>
      </c>
      <c r="AG25" s="12" t="n">
        <f aca="false">COUNTIF(AG5:AG24,"F")</f>
        <v>0</v>
      </c>
    </row>
  </sheetData>
  <mergeCells count="2">
    <mergeCell ref="B2:AG2"/>
    <mergeCell ref="B3:B4"/>
  </mergeCells>
  <conditionalFormatting sqref="C5:AG24">
    <cfRule type="expression" priority="2" aboveAverage="0" equalAverage="0" bottom="0" percent="0" rank="0" text="" dxfId="8">
      <formula>NOT(ISERROR(VLOOKUP(C$3,fériés,1,0)))</formula>
    </cfRule>
    <cfRule type="cellIs" priority="3" operator="equal" aboveAverage="0" equalAverage="0" bottom="0" percent="0" rank="0" text="" dxfId="9">
      <formula>"F"</formula>
    </cfRule>
    <cfRule type="expression" priority="4" aboveAverage="0" equalAverage="0" bottom="0" percent="0" rank="0" text="" dxfId="10">
      <formula>WEEKDAY(C$3,2)&gt;5</formula>
    </cfRule>
  </conditionalFormatting>
  <conditionalFormatting sqref="C25:AG25">
    <cfRule type="cellIs" priority="5" operator="greaterThan" aboveAverage="0" equalAverage="0" bottom="0" percent="0" rank="0" text="" dxfId="11">
      <formula>4</formula>
    </cfRule>
  </conditionalFormatting>
  <dataValidations count="3">
    <dataValidation allowBlank="true" operator="between" showDropDown="false" showErrorMessage="true" showInputMessage="true" sqref="A2" type="list">
      <formula1>choix_année</formula1>
      <formula2>0</formula2>
    </dataValidation>
    <dataValidation allowBlank="true" operator="between" showDropDown="false" showErrorMessage="true" showInputMessage="true" sqref="C5:AG24" type="list">
      <formula1>choix_formation</formula1>
      <formula2>0</formula2>
    </dataValidation>
    <dataValidation allowBlank="true" operator="between" showDropDown="false" showErrorMessage="true" showInputMessage="true" sqref="B5:B24" type="list">
      <formula1>choix_agent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AG25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0" activeCellId="0" sqref="D20"/>
    </sheetView>
  </sheetViews>
  <sheetFormatPr defaultRowHeight="15" zeroHeight="false" outlineLevelRow="0" outlineLevelCol="0"/>
  <cols>
    <col collapsed="false" customWidth="false" hidden="false" outlineLevel="0" max="1" min="1" style="1" width="11.42"/>
    <col collapsed="false" customWidth="true" hidden="false" outlineLevel="0" max="2" min="2" style="1" width="20.71"/>
    <col collapsed="false" customWidth="true" hidden="false" outlineLevel="0" max="33" min="3" style="1" width="5.7"/>
    <col collapsed="false" customWidth="false" hidden="false" outlineLevel="0" max="1025" min="34" style="1" width="11.42"/>
  </cols>
  <sheetData>
    <row r="2" customFormat="false" ht="21" hidden="false" customHeight="false" outlineLevel="0" collapsed="false">
      <c r="B2" s="6" t="s">
        <v>72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customFormat="false" ht="15" hidden="false" customHeight="false" outlineLevel="0" collapsed="false">
      <c r="B3" s="7" t="n">
        <f aca="false">C3</f>
        <v>43556</v>
      </c>
      <c r="C3" s="8" t="n">
        <f aca="false">DATE(année,4,1)</f>
        <v>43556</v>
      </c>
      <c r="D3" s="8" t="n">
        <f aca="false">C3+1</f>
        <v>43557</v>
      </c>
      <c r="E3" s="8" t="n">
        <f aca="false">D3+1</f>
        <v>43558</v>
      </c>
      <c r="F3" s="8" t="n">
        <f aca="false">E3+1</f>
        <v>43559</v>
      </c>
      <c r="G3" s="8" t="n">
        <f aca="false">F3+1</f>
        <v>43560</v>
      </c>
      <c r="H3" s="8" t="n">
        <f aca="false">G3+1</f>
        <v>43561</v>
      </c>
      <c r="I3" s="8" t="n">
        <f aca="false">H3+1</f>
        <v>43562</v>
      </c>
      <c r="J3" s="8" t="n">
        <f aca="false">I3+1</f>
        <v>43563</v>
      </c>
      <c r="K3" s="8" t="n">
        <f aca="false">J3+1</f>
        <v>43564</v>
      </c>
      <c r="L3" s="8" t="n">
        <f aca="false">K3+1</f>
        <v>43565</v>
      </c>
      <c r="M3" s="8" t="n">
        <f aca="false">L3+1</f>
        <v>43566</v>
      </c>
      <c r="N3" s="8" t="n">
        <f aca="false">M3+1</f>
        <v>43567</v>
      </c>
      <c r="O3" s="8" t="n">
        <f aca="false">N3+1</f>
        <v>43568</v>
      </c>
      <c r="P3" s="8" t="n">
        <f aca="false">O3+1</f>
        <v>43569</v>
      </c>
      <c r="Q3" s="8" t="n">
        <f aca="false">P3+1</f>
        <v>43570</v>
      </c>
      <c r="R3" s="8" t="n">
        <f aca="false">Q3+1</f>
        <v>43571</v>
      </c>
      <c r="S3" s="8" t="n">
        <f aca="false">R3+1</f>
        <v>43572</v>
      </c>
      <c r="T3" s="8" t="n">
        <f aca="false">S3+1</f>
        <v>43573</v>
      </c>
      <c r="U3" s="8" t="n">
        <f aca="false">T3+1</f>
        <v>43574</v>
      </c>
      <c r="V3" s="8" t="n">
        <f aca="false">U3+1</f>
        <v>43575</v>
      </c>
      <c r="W3" s="8" t="n">
        <f aca="false">V3+1</f>
        <v>43576</v>
      </c>
      <c r="X3" s="8" t="n">
        <f aca="false">W3+1</f>
        <v>43577</v>
      </c>
      <c r="Y3" s="8" t="n">
        <f aca="false">X3+1</f>
        <v>43578</v>
      </c>
      <c r="Z3" s="8" t="n">
        <f aca="false">Y3+1</f>
        <v>43579</v>
      </c>
      <c r="AA3" s="8" t="n">
        <f aca="false">Z3+1</f>
        <v>43580</v>
      </c>
      <c r="AB3" s="8" t="n">
        <f aca="false">AA3+1</f>
        <v>43581</v>
      </c>
      <c r="AC3" s="8" t="n">
        <f aca="false">AB3+1</f>
        <v>43582</v>
      </c>
      <c r="AD3" s="8" t="n">
        <f aca="false">AC3+1</f>
        <v>43583</v>
      </c>
      <c r="AE3" s="8" t="n">
        <f aca="false">IF(AD3="","",IF(MONTH(AD3+1)&gt;MONTH(AD3),"",AD3+1))</f>
        <v>43584</v>
      </c>
      <c r="AF3" s="8" t="n">
        <f aca="false">IF(AE3="","",IF(MONTH(AE3+1)&gt;MONTH(AE3),"",AE3+1))</f>
        <v>43585</v>
      </c>
      <c r="AG3" s="8" t="str">
        <f aca="false">IF(AF3="","",IF(MONTH(AF3+1)&gt;MONTH(AF3),"",AF3+1))</f>
        <v/>
      </c>
    </row>
    <row r="4" customFormat="false" ht="15" hidden="false" customHeight="false" outlineLevel="0" collapsed="false">
      <c r="B4" s="7"/>
      <c r="C4" s="9" t="n">
        <f aca="false">C3</f>
        <v>43556</v>
      </c>
      <c r="D4" s="9" t="n">
        <f aca="false">C4+1</f>
        <v>43557</v>
      </c>
      <c r="E4" s="9" t="n">
        <f aca="false">D4+1</f>
        <v>43558</v>
      </c>
      <c r="F4" s="9" t="n">
        <f aca="false">E4+1</f>
        <v>43559</v>
      </c>
      <c r="G4" s="9" t="n">
        <f aca="false">F4+1</f>
        <v>43560</v>
      </c>
      <c r="H4" s="9" t="n">
        <f aca="false">G4+1</f>
        <v>43561</v>
      </c>
      <c r="I4" s="9" t="n">
        <f aca="false">H4+1</f>
        <v>43562</v>
      </c>
      <c r="J4" s="9" t="n">
        <f aca="false">I4+1</f>
        <v>43563</v>
      </c>
      <c r="K4" s="9" t="n">
        <f aca="false">J4+1</f>
        <v>43564</v>
      </c>
      <c r="L4" s="9" t="n">
        <f aca="false">K4+1</f>
        <v>43565</v>
      </c>
      <c r="M4" s="9" t="n">
        <f aca="false">L4+1</f>
        <v>43566</v>
      </c>
      <c r="N4" s="9" t="n">
        <f aca="false">M4+1</f>
        <v>43567</v>
      </c>
      <c r="O4" s="9" t="n">
        <f aca="false">N4+1</f>
        <v>43568</v>
      </c>
      <c r="P4" s="9" t="n">
        <f aca="false">O4+1</f>
        <v>43569</v>
      </c>
      <c r="Q4" s="9" t="n">
        <f aca="false">P4+1</f>
        <v>43570</v>
      </c>
      <c r="R4" s="9" t="n">
        <f aca="false">Q4+1</f>
        <v>43571</v>
      </c>
      <c r="S4" s="9" t="n">
        <f aca="false">R4+1</f>
        <v>43572</v>
      </c>
      <c r="T4" s="9" t="n">
        <f aca="false">S4+1</f>
        <v>43573</v>
      </c>
      <c r="U4" s="9" t="n">
        <f aca="false">T4+1</f>
        <v>43574</v>
      </c>
      <c r="V4" s="9" t="n">
        <f aca="false">U4+1</f>
        <v>43575</v>
      </c>
      <c r="W4" s="9" t="n">
        <f aca="false">V4+1</f>
        <v>43576</v>
      </c>
      <c r="X4" s="9" t="n">
        <f aca="false">W4+1</f>
        <v>43577</v>
      </c>
      <c r="Y4" s="9" t="n">
        <f aca="false">X4+1</f>
        <v>43578</v>
      </c>
      <c r="Z4" s="9" t="n">
        <f aca="false">Y4+1</f>
        <v>43579</v>
      </c>
      <c r="AA4" s="9" t="n">
        <f aca="false">Z4+1</f>
        <v>43580</v>
      </c>
      <c r="AB4" s="9" t="n">
        <f aca="false">AA4+1</f>
        <v>43581</v>
      </c>
      <c r="AC4" s="9" t="n">
        <f aca="false">AB4+1</f>
        <v>43582</v>
      </c>
      <c r="AD4" s="9" t="n">
        <f aca="false">AC4+1</f>
        <v>43583</v>
      </c>
      <c r="AE4" s="9" t="n">
        <f aca="false">IF(AD4="","",IF(MONTH(AD4+1)&gt;MONTH(AD4),"",AD4+1))</f>
        <v>43584</v>
      </c>
      <c r="AF4" s="9" t="n">
        <f aca="false">IF(AE4="","",IF(MONTH(AE4+1)&gt;MONTH(AE4),"",AE4+1))</f>
        <v>43585</v>
      </c>
      <c r="AG4" s="9" t="str">
        <f aca="false">IF(AF4="","",IF(MONTH(AF4+1)&gt;MONTH(AF4),"",AF4+1))</f>
        <v/>
      </c>
    </row>
    <row r="5" customFormat="false" ht="15" hidden="false" customHeight="false" outlineLevel="0" collapsed="false">
      <c r="B5" s="10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</row>
    <row r="6" customFormat="false" ht="15" hidden="false" customHeight="false" outlineLevel="0" collapsed="false">
      <c r="B6" s="10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customFormat="false" ht="15" hidden="false" customHeight="false" outlineLevel="0" collapsed="false">
      <c r="B7" s="10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</row>
    <row r="8" customFormat="false" ht="15" hidden="false" customHeight="false" outlineLevel="0" collapsed="false">
      <c r="B8" s="10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</row>
    <row r="9" customFormat="false" ht="15" hidden="false" customHeight="false" outlineLevel="0" collapsed="false">
      <c r="B9" s="10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customFormat="false" ht="15" hidden="false" customHeight="false" outlineLevel="0" collapsed="false">
      <c r="B10" s="10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customFormat="false" ht="15" hidden="false" customHeight="false" outlineLevel="0" collapsed="false">
      <c r="B11" s="10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customFormat="false" ht="15" hidden="false" customHeight="false" outlineLevel="0" collapsed="false"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</row>
    <row r="13" customFormat="false" ht="15" hidden="false" customHeight="false" outlineLevel="0" collapsed="false">
      <c r="B13" s="10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</row>
    <row r="14" customFormat="false" ht="15" hidden="false" customHeight="false" outlineLevel="0" collapsed="false"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</row>
    <row r="15" customFormat="false" ht="15" hidden="false" customHeight="false" outlineLevel="0" collapsed="false">
      <c r="B15" s="10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</row>
    <row r="16" customFormat="false" ht="15" hidden="false" customHeight="false" outlineLevel="0" collapsed="false">
      <c r="B16" s="10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customFormat="false" ht="15" hidden="false" customHeight="false" outlineLevel="0" collapsed="false">
      <c r="B17" s="1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customFormat="false" ht="15" hidden="false" customHeight="false" outlineLevel="0" collapsed="false"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customFormat="false" ht="15" hidden="false" customHeight="false" outlineLevel="0" collapsed="false"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customFormat="false" ht="15" hidden="false" customHeight="false" outlineLevel="0" collapsed="false"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customFormat="false" ht="15" hidden="false" customHeight="false" outlineLevel="0" collapsed="false">
      <c r="B21" s="10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customFormat="false" ht="15" hidden="false" customHeight="false" outlineLevel="0" collapsed="false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</row>
    <row r="23" customFormat="false" ht="15" hidden="false" customHeight="false" outlineLevel="0" collapsed="false">
      <c r="B23" s="10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</row>
    <row r="24" customFormat="false" ht="15" hidden="false" customHeight="false" outlineLevel="0" collapsed="false">
      <c r="B24" s="10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</row>
    <row r="25" customFormat="false" ht="15" hidden="false" customHeight="false" outlineLevel="0" collapsed="false">
      <c r="C25" s="12" t="n">
        <f aca="false">COUNTIF(C5:C24,"F")</f>
        <v>0</v>
      </c>
      <c r="D25" s="12" t="n">
        <f aca="false">COUNTIF(D5:D24,"F")</f>
        <v>0</v>
      </c>
      <c r="E25" s="12" t="n">
        <f aca="false">COUNTIF(E5:E24,"F")</f>
        <v>0</v>
      </c>
      <c r="F25" s="12" t="n">
        <f aca="false">COUNTIF(F5:F24,"F")</f>
        <v>0</v>
      </c>
      <c r="G25" s="12" t="n">
        <f aca="false">COUNTIF(G5:G24,"F")</f>
        <v>0</v>
      </c>
      <c r="H25" s="12" t="n">
        <f aca="false">COUNTIF(H5:H24,"F")</f>
        <v>0</v>
      </c>
      <c r="I25" s="12" t="n">
        <f aca="false">COUNTIF(I5:I24,"F")</f>
        <v>0</v>
      </c>
      <c r="J25" s="12" t="n">
        <f aca="false">COUNTIF(J5:J24,"F")</f>
        <v>0</v>
      </c>
      <c r="K25" s="12" t="n">
        <f aca="false">COUNTIF(K5:K24,"F")</f>
        <v>0</v>
      </c>
      <c r="L25" s="12" t="n">
        <f aca="false">COUNTIF(L5:L24,"F")</f>
        <v>0</v>
      </c>
      <c r="M25" s="12" t="n">
        <f aca="false">COUNTIF(M5:M24,"F")</f>
        <v>0</v>
      </c>
      <c r="N25" s="12" t="n">
        <f aca="false">COUNTIF(N5:N24,"F")</f>
        <v>0</v>
      </c>
      <c r="O25" s="12" t="n">
        <f aca="false">COUNTIF(O5:O24,"F")</f>
        <v>0</v>
      </c>
      <c r="P25" s="12" t="n">
        <f aca="false">COUNTIF(P5:P24,"F")</f>
        <v>0</v>
      </c>
      <c r="Q25" s="12" t="n">
        <f aca="false">COUNTIF(Q5:Q24,"F")</f>
        <v>0</v>
      </c>
      <c r="R25" s="12" t="n">
        <f aca="false">COUNTIF(R5:R24,"F")</f>
        <v>0</v>
      </c>
      <c r="S25" s="12" t="n">
        <f aca="false">COUNTIF(S5:S24,"F")</f>
        <v>0</v>
      </c>
      <c r="T25" s="12" t="n">
        <f aca="false">COUNTIF(T5:T24,"F")</f>
        <v>0</v>
      </c>
      <c r="U25" s="12" t="n">
        <f aca="false">COUNTIF(U5:U24,"F")</f>
        <v>0</v>
      </c>
      <c r="V25" s="12" t="n">
        <f aca="false">COUNTIF(V5:V24,"F")</f>
        <v>0</v>
      </c>
      <c r="W25" s="12" t="n">
        <f aca="false">COUNTIF(W5:W24,"F")</f>
        <v>0</v>
      </c>
      <c r="X25" s="12" t="n">
        <f aca="false">COUNTIF(X5:X24,"F")</f>
        <v>0</v>
      </c>
      <c r="Y25" s="12" t="n">
        <f aca="false">COUNTIF(Y5:Y24,"F")</f>
        <v>0</v>
      </c>
      <c r="Z25" s="12" t="n">
        <f aca="false">COUNTIF(Z5:Z24,"F")</f>
        <v>0</v>
      </c>
      <c r="AA25" s="12" t="n">
        <f aca="false">COUNTIF(AA5:AA24,"F")</f>
        <v>0</v>
      </c>
      <c r="AB25" s="12" t="n">
        <f aca="false">COUNTIF(AB5:AB24,"F")</f>
        <v>0</v>
      </c>
      <c r="AC25" s="12" t="n">
        <f aca="false">COUNTIF(AC5:AC24,"F")</f>
        <v>0</v>
      </c>
      <c r="AD25" s="12" t="n">
        <f aca="false">COUNTIF(AD5:AD24,"F")</f>
        <v>0</v>
      </c>
      <c r="AE25" s="12" t="n">
        <f aca="false">COUNTIF(AE5:AE24,"F")</f>
        <v>0</v>
      </c>
      <c r="AF25" s="12" t="n">
        <f aca="false">COUNTIF(AF5:AF24,"F")</f>
        <v>0</v>
      </c>
      <c r="AG25" s="12" t="n">
        <f aca="false">COUNTIF(AG5:AG24,"F")</f>
        <v>0</v>
      </c>
    </row>
  </sheetData>
  <mergeCells count="2">
    <mergeCell ref="B2:AG2"/>
    <mergeCell ref="B3:B4"/>
  </mergeCells>
  <conditionalFormatting sqref="C5:AG24">
    <cfRule type="expression" priority="2" aboveAverage="0" equalAverage="0" bottom="0" percent="0" rank="0" text="" dxfId="12">
      <formula>NOT(ISERROR(VLOOKUP(C$3,fériés,1,0)))</formula>
    </cfRule>
    <cfRule type="cellIs" priority="3" operator="equal" aboveAverage="0" equalAverage="0" bottom="0" percent="0" rank="0" text="" dxfId="13">
      <formula>"F"</formula>
    </cfRule>
    <cfRule type="expression" priority="4" aboveAverage="0" equalAverage="0" bottom="0" percent="0" rank="0" text="" dxfId="14">
      <formula>WEEKDAY(C$3,2)&gt;5</formula>
    </cfRule>
  </conditionalFormatting>
  <conditionalFormatting sqref="C25:AG25">
    <cfRule type="cellIs" priority="5" operator="greaterThan" aboveAverage="0" equalAverage="0" bottom="0" percent="0" rank="0" text="" dxfId="15">
      <formula>4</formula>
    </cfRule>
  </conditionalFormatting>
  <dataValidations count="3">
    <dataValidation allowBlank="true" operator="between" showDropDown="false" showErrorMessage="true" showInputMessage="true" sqref="A2" type="list">
      <formula1>choix_année</formula1>
      <formula2>0</formula2>
    </dataValidation>
    <dataValidation allowBlank="true" operator="between" showDropDown="false" showErrorMessage="true" showInputMessage="true" sqref="C5:AG24" type="list">
      <formula1>choix_formation</formula1>
      <formula2>0</formula2>
    </dataValidation>
    <dataValidation allowBlank="true" operator="between" showDropDown="false" showErrorMessage="true" showInputMessage="true" sqref="B5:B24" type="list">
      <formula1>choix_agent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AG25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P6" activeCellId="0" sqref="P6"/>
    </sheetView>
  </sheetViews>
  <sheetFormatPr defaultRowHeight="15" zeroHeight="false" outlineLevelRow="0" outlineLevelCol="0"/>
  <cols>
    <col collapsed="false" customWidth="false" hidden="false" outlineLevel="0" max="1" min="1" style="1" width="11.42"/>
    <col collapsed="false" customWidth="true" hidden="false" outlineLevel="0" max="2" min="2" style="1" width="20.71"/>
    <col collapsed="false" customWidth="true" hidden="false" outlineLevel="0" max="33" min="3" style="1" width="5.7"/>
    <col collapsed="false" customWidth="false" hidden="false" outlineLevel="0" max="1025" min="34" style="1" width="11.42"/>
  </cols>
  <sheetData>
    <row r="2" customFormat="false" ht="21" hidden="false" customHeight="false" outlineLevel="0" collapsed="false">
      <c r="B2" s="6" t="s">
        <v>72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customFormat="false" ht="15" hidden="false" customHeight="false" outlineLevel="0" collapsed="false">
      <c r="B3" s="7" t="n">
        <f aca="false">C3</f>
        <v>43586</v>
      </c>
      <c r="C3" s="8" t="n">
        <f aca="false">DATE(année,5,1)</f>
        <v>43586</v>
      </c>
      <c r="D3" s="8" t="n">
        <f aca="false">C3+1</f>
        <v>43587</v>
      </c>
      <c r="E3" s="8" t="n">
        <f aca="false">D3+1</f>
        <v>43588</v>
      </c>
      <c r="F3" s="8" t="n">
        <f aca="false">E3+1</f>
        <v>43589</v>
      </c>
      <c r="G3" s="8" t="n">
        <f aca="false">F3+1</f>
        <v>43590</v>
      </c>
      <c r="H3" s="8" t="n">
        <f aca="false">G3+1</f>
        <v>43591</v>
      </c>
      <c r="I3" s="8" t="n">
        <f aca="false">H3+1</f>
        <v>43592</v>
      </c>
      <c r="J3" s="8" t="n">
        <f aca="false">I3+1</f>
        <v>43593</v>
      </c>
      <c r="K3" s="8" t="n">
        <f aca="false">J3+1</f>
        <v>43594</v>
      </c>
      <c r="L3" s="8" t="n">
        <f aca="false">K3+1</f>
        <v>43595</v>
      </c>
      <c r="M3" s="8" t="n">
        <f aca="false">L3+1</f>
        <v>43596</v>
      </c>
      <c r="N3" s="8" t="n">
        <f aca="false">M3+1</f>
        <v>43597</v>
      </c>
      <c r="O3" s="8" t="n">
        <f aca="false">N3+1</f>
        <v>43598</v>
      </c>
      <c r="P3" s="8" t="n">
        <f aca="false">O3+1</f>
        <v>43599</v>
      </c>
      <c r="Q3" s="8" t="n">
        <f aca="false">P3+1</f>
        <v>43600</v>
      </c>
      <c r="R3" s="8" t="n">
        <f aca="false">Q3+1</f>
        <v>43601</v>
      </c>
      <c r="S3" s="8" t="n">
        <f aca="false">R3+1</f>
        <v>43602</v>
      </c>
      <c r="T3" s="8" t="n">
        <f aca="false">S3+1</f>
        <v>43603</v>
      </c>
      <c r="U3" s="8" t="n">
        <f aca="false">T3+1</f>
        <v>43604</v>
      </c>
      <c r="V3" s="8" t="n">
        <f aca="false">U3+1</f>
        <v>43605</v>
      </c>
      <c r="W3" s="8" t="n">
        <f aca="false">V3+1</f>
        <v>43606</v>
      </c>
      <c r="X3" s="8" t="n">
        <f aca="false">W3+1</f>
        <v>43607</v>
      </c>
      <c r="Y3" s="8" t="n">
        <f aca="false">X3+1</f>
        <v>43608</v>
      </c>
      <c r="Z3" s="8" t="n">
        <f aca="false">Y3+1</f>
        <v>43609</v>
      </c>
      <c r="AA3" s="8" t="n">
        <f aca="false">Z3+1</f>
        <v>43610</v>
      </c>
      <c r="AB3" s="8" t="n">
        <f aca="false">AA3+1</f>
        <v>43611</v>
      </c>
      <c r="AC3" s="8" t="n">
        <f aca="false">AB3+1</f>
        <v>43612</v>
      </c>
      <c r="AD3" s="8" t="n">
        <f aca="false">AC3+1</f>
        <v>43613</v>
      </c>
      <c r="AE3" s="8" t="n">
        <f aca="false">IF(AD3="","",IF(MONTH(AD3+1)&gt;MONTH(AD3),"",AD3+1))</f>
        <v>43614</v>
      </c>
      <c r="AF3" s="8" t="n">
        <f aca="false">IF(AE3="","",IF(MONTH(AE3+1)&gt;MONTH(AE3),"",AE3+1))</f>
        <v>43615</v>
      </c>
      <c r="AG3" s="8" t="n">
        <f aca="false">IF(AF3="","",IF(MONTH(AF3+1)&gt;MONTH(AF3),"",AF3+1))</f>
        <v>43616</v>
      </c>
    </row>
    <row r="4" customFormat="false" ht="15" hidden="false" customHeight="false" outlineLevel="0" collapsed="false">
      <c r="B4" s="7"/>
      <c r="C4" s="9" t="n">
        <f aca="false">C3</f>
        <v>43586</v>
      </c>
      <c r="D4" s="9" t="n">
        <f aca="false">C4+1</f>
        <v>43587</v>
      </c>
      <c r="E4" s="9" t="n">
        <f aca="false">D4+1</f>
        <v>43588</v>
      </c>
      <c r="F4" s="9" t="n">
        <f aca="false">E4+1</f>
        <v>43589</v>
      </c>
      <c r="G4" s="9" t="n">
        <f aca="false">F4+1</f>
        <v>43590</v>
      </c>
      <c r="H4" s="9" t="n">
        <f aca="false">G4+1</f>
        <v>43591</v>
      </c>
      <c r="I4" s="9" t="n">
        <f aca="false">H4+1</f>
        <v>43592</v>
      </c>
      <c r="J4" s="9" t="n">
        <f aca="false">I4+1</f>
        <v>43593</v>
      </c>
      <c r="K4" s="9" t="n">
        <f aca="false">J4+1</f>
        <v>43594</v>
      </c>
      <c r="L4" s="9" t="n">
        <f aca="false">K4+1</f>
        <v>43595</v>
      </c>
      <c r="M4" s="9" t="n">
        <f aca="false">L4+1</f>
        <v>43596</v>
      </c>
      <c r="N4" s="9" t="n">
        <f aca="false">M4+1</f>
        <v>43597</v>
      </c>
      <c r="O4" s="9" t="n">
        <f aca="false">N4+1</f>
        <v>43598</v>
      </c>
      <c r="P4" s="9" t="n">
        <f aca="false">O4+1</f>
        <v>43599</v>
      </c>
      <c r="Q4" s="9" t="n">
        <f aca="false">P4+1</f>
        <v>43600</v>
      </c>
      <c r="R4" s="9" t="n">
        <f aca="false">Q4+1</f>
        <v>43601</v>
      </c>
      <c r="S4" s="9" t="n">
        <f aca="false">R4+1</f>
        <v>43602</v>
      </c>
      <c r="T4" s="9" t="n">
        <f aca="false">S4+1</f>
        <v>43603</v>
      </c>
      <c r="U4" s="9" t="n">
        <f aca="false">T4+1</f>
        <v>43604</v>
      </c>
      <c r="V4" s="9" t="n">
        <f aca="false">U4+1</f>
        <v>43605</v>
      </c>
      <c r="W4" s="9" t="n">
        <f aca="false">V4+1</f>
        <v>43606</v>
      </c>
      <c r="X4" s="9" t="n">
        <f aca="false">W4+1</f>
        <v>43607</v>
      </c>
      <c r="Y4" s="9" t="n">
        <f aca="false">X4+1</f>
        <v>43608</v>
      </c>
      <c r="Z4" s="9" t="n">
        <f aca="false">Y4+1</f>
        <v>43609</v>
      </c>
      <c r="AA4" s="9" t="n">
        <f aca="false">Z4+1</f>
        <v>43610</v>
      </c>
      <c r="AB4" s="9" t="n">
        <f aca="false">AA4+1</f>
        <v>43611</v>
      </c>
      <c r="AC4" s="9" t="n">
        <f aca="false">AB4+1</f>
        <v>43612</v>
      </c>
      <c r="AD4" s="9" t="n">
        <f aca="false">AC4+1</f>
        <v>43613</v>
      </c>
      <c r="AE4" s="9" t="n">
        <f aca="false">IF(AD4="","",IF(MONTH(AD4+1)&gt;MONTH(AD4),"",AD4+1))</f>
        <v>43614</v>
      </c>
      <c r="AF4" s="9" t="n">
        <f aca="false">IF(AE4="","",IF(MONTH(AE4+1)&gt;MONTH(AE4),"",AE4+1))</f>
        <v>43615</v>
      </c>
      <c r="AG4" s="9" t="n">
        <f aca="false">IF(AF4="","",IF(MONTH(AF4+1)&gt;MONTH(AF4),"",AF4+1))</f>
        <v>43616</v>
      </c>
    </row>
    <row r="5" customFormat="false" ht="15" hidden="false" customHeight="false" outlineLevel="0" collapsed="false">
      <c r="B5" s="10" t="s">
        <v>9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 t="s">
        <v>5</v>
      </c>
      <c r="P5" s="11" t="s">
        <v>5</v>
      </c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</row>
    <row r="6" customFormat="false" ht="15" hidden="false" customHeight="false" outlineLevel="0" collapsed="false">
      <c r="B6" s="10" t="s">
        <v>15</v>
      </c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 t="s">
        <v>5</v>
      </c>
      <c r="P6" s="11" t="s">
        <v>5</v>
      </c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customFormat="false" ht="15" hidden="false" customHeight="false" outlineLevel="0" collapsed="false">
      <c r="B7" s="10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</row>
    <row r="8" customFormat="false" ht="15" hidden="false" customHeight="false" outlineLevel="0" collapsed="false">
      <c r="B8" s="10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</row>
    <row r="9" customFormat="false" ht="15" hidden="false" customHeight="false" outlineLevel="0" collapsed="false">
      <c r="B9" s="10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customFormat="false" ht="15" hidden="false" customHeight="false" outlineLevel="0" collapsed="false">
      <c r="B10" s="10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customFormat="false" ht="15" hidden="false" customHeight="false" outlineLevel="0" collapsed="false">
      <c r="B11" s="10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customFormat="false" ht="15" hidden="false" customHeight="false" outlineLevel="0" collapsed="false"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</row>
    <row r="13" customFormat="false" ht="15" hidden="false" customHeight="false" outlineLevel="0" collapsed="false">
      <c r="B13" s="10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</row>
    <row r="14" customFormat="false" ht="15" hidden="false" customHeight="false" outlineLevel="0" collapsed="false"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</row>
    <row r="15" customFormat="false" ht="15" hidden="false" customHeight="false" outlineLevel="0" collapsed="false">
      <c r="B15" s="10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</row>
    <row r="16" customFormat="false" ht="15" hidden="false" customHeight="false" outlineLevel="0" collapsed="false">
      <c r="B16" s="10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customFormat="false" ht="15" hidden="false" customHeight="false" outlineLevel="0" collapsed="false">
      <c r="B17" s="1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customFormat="false" ht="15" hidden="false" customHeight="false" outlineLevel="0" collapsed="false"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customFormat="false" ht="15" hidden="false" customHeight="false" outlineLevel="0" collapsed="false"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customFormat="false" ht="15" hidden="false" customHeight="false" outlineLevel="0" collapsed="false"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customFormat="false" ht="15" hidden="false" customHeight="false" outlineLevel="0" collapsed="false">
      <c r="B21" s="10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customFormat="false" ht="15" hidden="false" customHeight="false" outlineLevel="0" collapsed="false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</row>
    <row r="23" customFormat="false" ht="15" hidden="false" customHeight="false" outlineLevel="0" collapsed="false">
      <c r="B23" s="10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</row>
    <row r="24" customFormat="false" ht="15" hidden="false" customHeight="false" outlineLevel="0" collapsed="false">
      <c r="B24" s="10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</row>
    <row r="25" customFormat="false" ht="15" hidden="false" customHeight="false" outlineLevel="0" collapsed="false">
      <c r="C25" s="12" t="n">
        <f aca="false">COUNTIF(C5:C24,"F")</f>
        <v>0</v>
      </c>
      <c r="D25" s="12" t="n">
        <f aca="false">COUNTIF(D5:D24,"F")</f>
        <v>0</v>
      </c>
      <c r="E25" s="12" t="n">
        <f aca="false">COUNTIF(E5:E24,"F")</f>
        <v>0</v>
      </c>
      <c r="F25" s="12" t="n">
        <f aca="false">COUNTIF(F5:F24,"F")</f>
        <v>0</v>
      </c>
      <c r="G25" s="12" t="n">
        <f aca="false">COUNTIF(G5:G24,"F")</f>
        <v>0</v>
      </c>
      <c r="H25" s="12" t="n">
        <f aca="false">COUNTIF(H5:H24,"F")</f>
        <v>0</v>
      </c>
      <c r="I25" s="12" t="n">
        <f aca="false">COUNTIF(I5:I24,"F")</f>
        <v>0</v>
      </c>
      <c r="J25" s="12" t="n">
        <f aca="false">COUNTIF(J5:J24,"F")</f>
        <v>0</v>
      </c>
      <c r="K25" s="12" t="n">
        <f aca="false">COUNTIF(K5:K24,"F")</f>
        <v>0</v>
      </c>
      <c r="L25" s="12" t="n">
        <f aca="false">COUNTIF(L5:L24,"F")</f>
        <v>0</v>
      </c>
      <c r="M25" s="12" t="n">
        <f aca="false">COUNTIF(M5:M24,"F")</f>
        <v>0</v>
      </c>
      <c r="N25" s="12" t="n">
        <f aca="false">COUNTIF(N5:N24,"F")</f>
        <v>0</v>
      </c>
      <c r="O25" s="12" t="n">
        <f aca="false">COUNTIF(O5:O24,"F")</f>
        <v>2</v>
      </c>
      <c r="P25" s="12" t="n">
        <f aca="false">COUNTIF(P5:P24,"F")</f>
        <v>2</v>
      </c>
      <c r="Q25" s="12" t="n">
        <f aca="false">COUNTIF(Q5:Q24,"F")</f>
        <v>0</v>
      </c>
      <c r="R25" s="12" t="n">
        <f aca="false">COUNTIF(R5:R24,"F")</f>
        <v>0</v>
      </c>
      <c r="S25" s="12" t="n">
        <f aca="false">COUNTIF(S5:S24,"F")</f>
        <v>0</v>
      </c>
      <c r="T25" s="12" t="n">
        <f aca="false">COUNTIF(T5:T24,"F")</f>
        <v>0</v>
      </c>
      <c r="U25" s="12" t="n">
        <f aca="false">COUNTIF(U5:U24,"F")</f>
        <v>0</v>
      </c>
      <c r="V25" s="12" t="n">
        <f aca="false">COUNTIF(V5:V24,"F")</f>
        <v>0</v>
      </c>
      <c r="W25" s="12" t="n">
        <f aca="false">COUNTIF(W5:W24,"F")</f>
        <v>0</v>
      </c>
      <c r="X25" s="12" t="n">
        <f aca="false">COUNTIF(X5:X24,"F")</f>
        <v>0</v>
      </c>
      <c r="Y25" s="12" t="n">
        <f aca="false">COUNTIF(Y5:Y24,"F")</f>
        <v>0</v>
      </c>
      <c r="Z25" s="12" t="n">
        <f aca="false">COUNTIF(Z5:Z24,"F")</f>
        <v>0</v>
      </c>
      <c r="AA25" s="12" t="n">
        <f aca="false">COUNTIF(AA5:AA24,"F")</f>
        <v>0</v>
      </c>
      <c r="AB25" s="12" t="n">
        <f aca="false">COUNTIF(AB5:AB24,"F")</f>
        <v>0</v>
      </c>
      <c r="AC25" s="12" t="n">
        <f aca="false">COUNTIF(AC5:AC24,"F")</f>
        <v>0</v>
      </c>
      <c r="AD25" s="12" t="n">
        <f aca="false">COUNTIF(AD5:AD24,"F")</f>
        <v>0</v>
      </c>
      <c r="AE25" s="12" t="n">
        <f aca="false">COUNTIF(AE5:AE24,"F")</f>
        <v>0</v>
      </c>
      <c r="AF25" s="12" t="n">
        <f aca="false">COUNTIF(AF5:AF24,"F")</f>
        <v>0</v>
      </c>
      <c r="AG25" s="12" t="n">
        <f aca="false">COUNTIF(AG5:AG24,"F")</f>
        <v>0</v>
      </c>
    </row>
  </sheetData>
  <mergeCells count="2">
    <mergeCell ref="B2:AG2"/>
    <mergeCell ref="B3:B4"/>
  </mergeCells>
  <conditionalFormatting sqref="C5:AG24">
    <cfRule type="expression" priority="2" aboveAverage="0" equalAverage="0" bottom="0" percent="0" rank="0" text="" dxfId="16">
      <formula>NOT(ISERROR(VLOOKUP(C$3,fériés,1,0)))</formula>
    </cfRule>
    <cfRule type="cellIs" priority="3" operator="equal" aboveAverage="0" equalAverage="0" bottom="0" percent="0" rank="0" text="" dxfId="17">
      <formula>"F"</formula>
    </cfRule>
    <cfRule type="expression" priority="4" aboveAverage="0" equalAverage="0" bottom="0" percent="0" rank="0" text="" dxfId="18">
      <formula>WEEKDAY(C$3,2)&gt;5</formula>
    </cfRule>
  </conditionalFormatting>
  <conditionalFormatting sqref="C25:AG25">
    <cfRule type="cellIs" priority="5" operator="greaterThan" aboveAverage="0" equalAverage="0" bottom="0" percent="0" rank="0" text="" dxfId="19">
      <formula>4</formula>
    </cfRule>
  </conditionalFormatting>
  <dataValidations count="3">
    <dataValidation allowBlank="true" operator="between" showDropDown="false" showErrorMessage="true" showInputMessage="true" sqref="A2" type="list">
      <formula1>choix_année</formula1>
      <formula2>0</formula2>
    </dataValidation>
    <dataValidation allowBlank="true" operator="between" showDropDown="false" showErrorMessage="true" showInputMessage="true" sqref="C5:AG24" type="list">
      <formula1>choix_formation</formula1>
      <formula2>0</formula2>
    </dataValidation>
    <dataValidation allowBlank="true" operator="between" showDropDown="false" showErrorMessage="true" showInputMessage="true" sqref="B5:B24" type="list">
      <formula1>choix_agent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AG25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O10" activeCellId="0" sqref="O10"/>
    </sheetView>
  </sheetViews>
  <sheetFormatPr defaultRowHeight="15" zeroHeight="false" outlineLevelRow="0" outlineLevelCol="0"/>
  <cols>
    <col collapsed="false" customWidth="false" hidden="false" outlineLevel="0" max="1" min="1" style="1" width="11.42"/>
    <col collapsed="false" customWidth="true" hidden="false" outlineLevel="0" max="2" min="2" style="1" width="20.71"/>
    <col collapsed="false" customWidth="true" hidden="false" outlineLevel="0" max="33" min="3" style="1" width="5.7"/>
    <col collapsed="false" customWidth="false" hidden="false" outlineLevel="0" max="1025" min="34" style="1" width="11.42"/>
  </cols>
  <sheetData>
    <row r="2" customFormat="false" ht="21" hidden="false" customHeight="false" outlineLevel="0" collapsed="false">
      <c r="B2" s="6" t="s">
        <v>72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customFormat="false" ht="15" hidden="false" customHeight="false" outlineLevel="0" collapsed="false">
      <c r="B3" s="7" t="n">
        <f aca="false">C3</f>
        <v>43617</v>
      </c>
      <c r="C3" s="8" t="n">
        <f aca="false">DATE(année,6,1)</f>
        <v>43617</v>
      </c>
      <c r="D3" s="8" t="n">
        <f aca="false">C3+1</f>
        <v>43618</v>
      </c>
      <c r="E3" s="8" t="n">
        <f aca="false">D3+1</f>
        <v>43619</v>
      </c>
      <c r="F3" s="8" t="n">
        <f aca="false">E3+1</f>
        <v>43620</v>
      </c>
      <c r="G3" s="8" t="n">
        <f aca="false">F3+1</f>
        <v>43621</v>
      </c>
      <c r="H3" s="8" t="n">
        <f aca="false">G3+1</f>
        <v>43622</v>
      </c>
      <c r="I3" s="8" t="n">
        <f aca="false">H3+1</f>
        <v>43623</v>
      </c>
      <c r="J3" s="8" t="n">
        <f aca="false">I3+1</f>
        <v>43624</v>
      </c>
      <c r="K3" s="8" t="n">
        <f aca="false">J3+1</f>
        <v>43625</v>
      </c>
      <c r="L3" s="8" t="n">
        <f aca="false">K3+1</f>
        <v>43626</v>
      </c>
      <c r="M3" s="8" t="n">
        <f aca="false">L3+1</f>
        <v>43627</v>
      </c>
      <c r="N3" s="8" t="n">
        <f aca="false">M3+1</f>
        <v>43628</v>
      </c>
      <c r="O3" s="8" t="n">
        <f aca="false">N3+1</f>
        <v>43629</v>
      </c>
      <c r="P3" s="8" t="n">
        <f aca="false">O3+1</f>
        <v>43630</v>
      </c>
      <c r="Q3" s="8" t="n">
        <f aca="false">P3+1</f>
        <v>43631</v>
      </c>
      <c r="R3" s="8" t="n">
        <f aca="false">Q3+1</f>
        <v>43632</v>
      </c>
      <c r="S3" s="8" t="n">
        <f aca="false">R3+1</f>
        <v>43633</v>
      </c>
      <c r="T3" s="8" t="n">
        <f aca="false">S3+1</f>
        <v>43634</v>
      </c>
      <c r="U3" s="8" t="n">
        <f aca="false">T3+1</f>
        <v>43635</v>
      </c>
      <c r="V3" s="8" t="n">
        <f aca="false">U3+1</f>
        <v>43636</v>
      </c>
      <c r="W3" s="8" t="n">
        <f aca="false">V3+1</f>
        <v>43637</v>
      </c>
      <c r="X3" s="8" t="n">
        <f aca="false">W3+1</f>
        <v>43638</v>
      </c>
      <c r="Y3" s="8" t="n">
        <f aca="false">X3+1</f>
        <v>43639</v>
      </c>
      <c r="Z3" s="8" t="n">
        <f aca="false">Y3+1</f>
        <v>43640</v>
      </c>
      <c r="AA3" s="8" t="n">
        <f aca="false">Z3+1</f>
        <v>43641</v>
      </c>
      <c r="AB3" s="8" t="n">
        <f aca="false">AA3+1</f>
        <v>43642</v>
      </c>
      <c r="AC3" s="8" t="n">
        <f aca="false">AB3+1</f>
        <v>43643</v>
      </c>
      <c r="AD3" s="8" t="n">
        <f aca="false">AC3+1</f>
        <v>43644</v>
      </c>
      <c r="AE3" s="8" t="n">
        <f aca="false">IF(AD3="","",IF(MONTH(AD3+1)&gt;MONTH(AD3),"",AD3+1))</f>
        <v>43645</v>
      </c>
      <c r="AF3" s="8" t="n">
        <f aca="false">IF(AE3="","",IF(MONTH(AE3+1)&gt;MONTH(AE3),"",AE3+1))</f>
        <v>43646</v>
      </c>
      <c r="AG3" s="8" t="str">
        <f aca="false">IF(AF3="","",IF(MONTH(AF3+1)&gt;MONTH(AF3),"",AF3+1))</f>
        <v/>
      </c>
    </row>
    <row r="4" customFormat="false" ht="15" hidden="false" customHeight="false" outlineLevel="0" collapsed="false">
      <c r="B4" s="7"/>
      <c r="C4" s="9" t="n">
        <f aca="false">C3</f>
        <v>43617</v>
      </c>
      <c r="D4" s="9" t="n">
        <f aca="false">C4+1</f>
        <v>43618</v>
      </c>
      <c r="E4" s="9" t="n">
        <f aca="false">D4+1</f>
        <v>43619</v>
      </c>
      <c r="F4" s="9" t="n">
        <f aca="false">E4+1</f>
        <v>43620</v>
      </c>
      <c r="G4" s="9" t="n">
        <f aca="false">F4+1</f>
        <v>43621</v>
      </c>
      <c r="H4" s="9" t="n">
        <f aca="false">G4+1</f>
        <v>43622</v>
      </c>
      <c r="I4" s="9" t="n">
        <f aca="false">H4+1</f>
        <v>43623</v>
      </c>
      <c r="J4" s="9" t="n">
        <f aca="false">I4+1</f>
        <v>43624</v>
      </c>
      <c r="K4" s="9" t="n">
        <f aca="false">J4+1</f>
        <v>43625</v>
      </c>
      <c r="L4" s="9" t="n">
        <f aca="false">K4+1</f>
        <v>43626</v>
      </c>
      <c r="M4" s="9" t="n">
        <f aca="false">L4+1</f>
        <v>43627</v>
      </c>
      <c r="N4" s="9" t="n">
        <f aca="false">M4+1</f>
        <v>43628</v>
      </c>
      <c r="O4" s="9" t="n">
        <f aca="false">N4+1</f>
        <v>43629</v>
      </c>
      <c r="P4" s="9" t="n">
        <f aca="false">O4+1</f>
        <v>43630</v>
      </c>
      <c r="Q4" s="9" t="n">
        <f aca="false">P4+1</f>
        <v>43631</v>
      </c>
      <c r="R4" s="9" t="n">
        <f aca="false">Q4+1</f>
        <v>43632</v>
      </c>
      <c r="S4" s="9" t="n">
        <f aca="false">R4+1</f>
        <v>43633</v>
      </c>
      <c r="T4" s="9" t="n">
        <f aca="false">S4+1</f>
        <v>43634</v>
      </c>
      <c r="U4" s="9" t="n">
        <f aca="false">T4+1</f>
        <v>43635</v>
      </c>
      <c r="V4" s="9" t="n">
        <f aca="false">U4+1</f>
        <v>43636</v>
      </c>
      <c r="W4" s="9" t="n">
        <f aca="false">V4+1</f>
        <v>43637</v>
      </c>
      <c r="X4" s="9" t="n">
        <f aca="false">W4+1</f>
        <v>43638</v>
      </c>
      <c r="Y4" s="9" t="n">
        <f aca="false">X4+1</f>
        <v>43639</v>
      </c>
      <c r="Z4" s="9" t="n">
        <f aca="false">Y4+1</f>
        <v>43640</v>
      </c>
      <c r="AA4" s="9" t="n">
        <f aca="false">Z4+1</f>
        <v>43641</v>
      </c>
      <c r="AB4" s="9" t="n">
        <f aca="false">AA4+1</f>
        <v>43642</v>
      </c>
      <c r="AC4" s="9" t="n">
        <f aca="false">AB4+1</f>
        <v>43643</v>
      </c>
      <c r="AD4" s="9" t="n">
        <f aca="false">AC4+1</f>
        <v>43644</v>
      </c>
      <c r="AE4" s="9" t="n">
        <f aca="false">IF(AD4="","",IF(MONTH(AD4+1)&gt;MONTH(AD4),"",AD4+1))</f>
        <v>43645</v>
      </c>
      <c r="AF4" s="9" t="n">
        <f aca="false">IF(AE4="","",IF(MONTH(AE4+1)&gt;MONTH(AE4),"",AE4+1))</f>
        <v>43646</v>
      </c>
      <c r="AG4" s="9" t="str">
        <f aca="false">IF(AF4="","",IF(MONTH(AF4+1)&gt;MONTH(AF4),"",AF4+1))</f>
        <v/>
      </c>
    </row>
    <row r="5" customFormat="false" ht="15" hidden="false" customHeight="false" outlineLevel="0" collapsed="false">
      <c r="B5" s="10" t="s">
        <v>13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 t="s">
        <v>5</v>
      </c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</row>
    <row r="6" customFormat="false" ht="15" hidden="false" customHeight="false" outlineLevel="0" collapsed="false">
      <c r="B6" s="10" t="s">
        <v>19</v>
      </c>
      <c r="C6" s="11"/>
      <c r="D6" s="11"/>
      <c r="E6" s="11"/>
      <c r="F6" s="11"/>
      <c r="G6" s="11"/>
      <c r="H6" s="11"/>
      <c r="I6" s="11"/>
      <c r="J6" s="11"/>
      <c r="K6" s="11"/>
      <c r="L6" s="11"/>
      <c r="M6" s="11" t="s">
        <v>5</v>
      </c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customFormat="false" ht="15" hidden="false" customHeight="false" outlineLevel="0" collapsed="false">
      <c r="B7" s="10" t="s">
        <v>27</v>
      </c>
      <c r="C7" s="11"/>
      <c r="D7" s="11"/>
      <c r="E7" s="11"/>
      <c r="F7" s="11"/>
      <c r="G7" s="11"/>
      <c r="H7" s="11"/>
      <c r="I7" s="11"/>
      <c r="J7" s="11"/>
      <c r="K7" s="11"/>
      <c r="L7" s="11"/>
      <c r="M7" s="11" t="s">
        <v>5</v>
      </c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</row>
    <row r="8" customFormat="false" ht="15" hidden="false" customHeight="false" outlineLevel="0" collapsed="false">
      <c r="B8" s="10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</row>
    <row r="9" customFormat="false" ht="15" hidden="false" customHeight="false" outlineLevel="0" collapsed="false">
      <c r="B9" s="10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customFormat="false" ht="15" hidden="false" customHeight="false" outlineLevel="0" collapsed="false">
      <c r="B10" s="10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customFormat="false" ht="15" hidden="false" customHeight="false" outlineLevel="0" collapsed="false">
      <c r="B11" s="10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customFormat="false" ht="15" hidden="false" customHeight="false" outlineLevel="0" collapsed="false"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</row>
    <row r="13" customFormat="false" ht="15" hidden="false" customHeight="false" outlineLevel="0" collapsed="false">
      <c r="B13" s="10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</row>
    <row r="14" customFormat="false" ht="15" hidden="false" customHeight="false" outlineLevel="0" collapsed="false"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</row>
    <row r="15" customFormat="false" ht="15" hidden="false" customHeight="false" outlineLevel="0" collapsed="false">
      <c r="B15" s="10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</row>
    <row r="16" customFormat="false" ht="15" hidden="false" customHeight="false" outlineLevel="0" collapsed="false">
      <c r="B16" s="10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customFormat="false" ht="15" hidden="false" customHeight="false" outlineLevel="0" collapsed="false">
      <c r="B17" s="1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customFormat="false" ht="15" hidden="false" customHeight="false" outlineLevel="0" collapsed="false"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customFormat="false" ht="15" hidden="false" customHeight="false" outlineLevel="0" collapsed="false"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customFormat="false" ht="15" hidden="false" customHeight="false" outlineLevel="0" collapsed="false"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customFormat="false" ht="15" hidden="false" customHeight="false" outlineLevel="0" collapsed="false">
      <c r="B21" s="10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customFormat="false" ht="15" hidden="false" customHeight="false" outlineLevel="0" collapsed="false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</row>
    <row r="23" customFormat="false" ht="15" hidden="false" customHeight="false" outlineLevel="0" collapsed="false">
      <c r="B23" s="10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</row>
    <row r="24" customFormat="false" ht="15" hidden="false" customHeight="false" outlineLevel="0" collapsed="false">
      <c r="B24" s="10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</row>
    <row r="25" customFormat="false" ht="15" hidden="false" customHeight="false" outlineLevel="0" collapsed="false">
      <c r="C25" s="12" t="n">
        <f aca="false">COUNTIF(C5:C24,"F")</f>
        <v>0</v>
      </c>
      <c r="D25" s="12" t="n">
        <f aca="false">COUNTIF(D5:D24,"F")</f>
        <v>0</v>
      </c>
      <c r="E25" s="12" t="n">
        <f aca="false">COUNTIF(E5:E24,"F")</f>
        <v>0</v>
      </c>
      <c r="F25" s="12" t="n">
        <f aca="false">COUNTIF(F5:F24,"F")</f>
        <v>0</v>
      </c>
      <c r="G25" s="12" t="n">
        <f aca="false">COUNTIF(G5:G24,"F")</f>
        <v>0</v>
      </c>
      <c r="H25" s="12" t="n">
        <f aca="false">COUNTIF(H5:H24,"F")</f>
        <v>0</v>
      </c>
      <c r="I25" s="12" t="n">
        <f aca="false">COUNTIF(I5:I24,"F")</f>
        <v>0</v>
      </c>
      <c r="J25" s="12" t="n">
        <f aca="false">COUNTIF(J5:J24,"F")</f>
        <v>0</v>
      </c>
      <c r="K25" s="12" t="n">
        <f aca="false">COUNTIF(K5:K24,"F")</f>
        <v>0</v>
      </c>
      <c r="L25" s="12" t="n">
        <f aca="false">COUNTIF(L5:L24,"F")</f>
        <v>0</v>
      </c>
      <c r="M25" s="12" t="n">
        <f aca="false">COUNTIF(M5:M24,"F")</f>
        <v>3</v>
      </c>
      <c r="N25" s="12" t="n">
        <f aca="false">COUNTIF(N5:N24,"F")</f>
        <v>0</v>
      </c>
      <c r="O25" s="12" t="n">
        <f aca="false">COUNTIF(O5:O24,"F")</f>
        <v>0</v>
      </c>
      <c r="P25" s="12" t="n">
        <f aca="false">COUNTIF(P5:P24,"F")</f>
        <v>0</v>
      </c>
      <c r="Q25" s="12" t="n">
        <f aca="false">COUNTIF(Q5:Q24,"F")</f>
        <v>0</v>
      </c>
      <c r="R25" s="12" t="n">
        <f aca="false">COUNTIF(R5:R24,"F")</f>
        <v>0</v>
      </c>
      <c r="S25" s="12" t="n">
        <f aca="false">COUNTIF(S5:S24,"F")</f>
        <v>0</v>
      </c>
      <c r="T25" s="12" t="n">
        <f aca="false">COUNTIF(T5:T24,"F")</f>
        <v>0</v>
      </c>
      <c r="U25" s="12" t="n">
        <f aca="false">COUNTIF(U5:U24,"F")</f>
        <v>0</v>
      </c>
      <c r="V25" s="12" t="n">
        <f aca="false">COUNTIF(V5:V24,"F")</f>
        <v>0</v>
      </c>
      <c r="W25" s="12" t="n">
        <f aca="false">COUNTIF(W5:W24,"F")</f>
        <v>0</v>
      </c>
      <c r="X25" s="12" t="n">
        <f aca="false">COUNTIF(X5:X24,"F")</f>
        <v>0</v>
      </c>
      <c r="Y25" s="12" t="n">
        <f aca="false">COUNTIF(Y5:Y24,"F")</f>
        <v>0</v>
      </c>
      <c r="Z25" s="12" t="n">
        <f aca="false">COUNTIF(Z5:Z24,"F")</f>
        <v>0</v>
      </c>
      <c r="AA25" s="12" t="n">
        <f aca="false">COUNTIF(AA5:AA24,"F")</f>
        <v>0</v>
      </c>
      <c r="AB25" s="12" t="n">
        <f aca="false">COUNTIF(AB5:AB24,"F")</f>
        <v>0</v>
      </c>
      <c r="AC25" s="12" t="n">
        <f aca="false">COUNTIF(AC5:AC24,"F")</f>
        <v>0</v>
      </c>
      <c r="AD25" s="12" t="n">
        <f aca="false">COUNTIF(AD5:AD24,"F")</f>
        <v>0</v>
      </c>
      <c r="AE25" s="12" t="n">
        <f aca="false">COUNTIF(AE5:AE24,"F")</f>
        <v>0</v>
      </c>
      <c r="AF25" s="12" t="n">
        <f aca="false">COUNTIF(AF5:AF24,"F")</f>
        <v>0</v>
      </c>
      <c r="AG25" s="12" t="n">
        <f aca="false">COUNTIF(AG5:AG24,"F")</f>
        <v>0</v>
      </c>
    </row>
  </sheetData>
  <mergeCells count="2">
    <mergeCell ref="B2:AG2"/>
    <mergeCell ref="B3:B4"/>
  </mergeCells>
  <conditionalFormatting sqref="C5:AG24">
    <cfRule type="expression" priority="2" aboveAverage="0" equalAverage="0" bottom="0" percent="0" rank="0" text="" dxfId="20">
      <formula>NOT(ISERROR(VLOOKUP(C$3,fériés,1,0)))</formula>
    </cfRule>
    <cfRule type="cellIs" priority="3" operator="equal" aboveAverage="0" equalAverage="0" bottom="0" percent="0" rank="0" text="" dxfId="21">
      <formula>"F"</formula>
    </cfRule>
    <cfRule type="expression" priority="4" aboveAverage="0" equalAverage="0" bottom="0" percent="0" rank="0" text="" dxfId="22">
      <formula>WEEKDAY(C$3,2)&gt;5</formula>
    </cfRule>
  </conditionalFormatting>
  <conditionalFormatting sqref="C25:AG25">
    <cfRule type="cellIs" priority="5" operator="greaterThan" aboveAverage="0" equalAverage="0" bottom="0" percent="0" rank="0" text="" dxfId="23">
      <formula>4</formula>
    </cfRule>
  </conditionalFormatting>
  <dataValidations count="3">
    <dataValidation allowBlank="true" operator="between" showDropDown="false" showErrorMessage="true" showInputMessage="true" sqref="A2" type="list">
      <formula1>choix_année</formula1>
      <formula2>0</formula2>
    </dataValidation>
    <dataValidation allowBlank="true" operator="between" showDropDown="false" showErrorMessage="true" showInputMessage="true" sqref="B5:B24" type="list">
      <formula1>choix_agent</formula1>
      <formula2>0</formula2>
    </dataValidation>
    <dataValidation allowBlank="true" operator="between" showDropDown="false" showErrorMessage="true" showInputMessage="true" sqref="C5:AG24" type="list">
      <formula1>choix_formation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AG25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20" activeCellId="0" sqref="C20"/>
    </sheetView>
  </sheetViews>
  <sheetFormatPr defaultRowHeight="15" zeroHeight="false" outlineLevelRow="0" outlineLevelCol="0"/>
  <cols>
    <col collapsed="false" customWidth="false" hidden="false" outlineLevel="0" max="1" min="1" style="1" width="11.42"/>
    <col collapsed="false" customWidth="true" hidden="false" outlineLevel="0" max="2" min="2" style="1" width="20.71"/>
    <col collapsed="false" customWidth="true" hidden="false" outlineLevel="0" max="33" min="3" style="1" width="5.7"/>
    <col collapsed="false" customWidth="false" hidden="false" outlineLevel="0" max="1025" min="34" style="1" width="11.42"/>
  </cols>
  <sheetData>
    <row r="2" customFormat="false" ht="21" hidden="false" customHeight="false" outlineLevel="0" collapsed="false">
      <c r="B2" s="6" t="s">
        <v>72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customFormat="false" ht="15" hidden="false" customHeight="false" outlineLevel="0" collapsed="false">
      <c r="B3" s="7" t="n">
        <f aca="false">C3</f>
        <v>43647</v>
      </c>
      <c r="C3" s="8" t="n">
        <f aca="false">DATE(année,7,1)</f>
        <v>43647</v>
      </c>
      <c r="D3" s="8" t="n">
        <f aca="false">C3+1</f>
        <v>43648</v>
      </c>
      <c r="E3" s="8" t="n">
        <f aca="false">D3+1</f>
        <v>43649</v>
      </c>
      <c r="F3" s="8" t="n">
        <f aca="false">E3+1</f>
        <v>43650</v>
      </c>
      <c r="G3" s="8" t="n">
        <f aca="false">F3+1</f>
        <v>43651</v>
      </c>
      <c r="H3" s="8" t="n">
        <f aca="false">G3+1</f>
        <v>43652</v>
      </c>
      <c r="I3" s="8" t="n">
        <f aca="false">H3+1</f>
        <v>43653</v>
      </c>
      <c r="J3" s="8" t="n">
        <f aca="false">I3+1</f>
        <v>43654</v>
      </c>
      <c r="K3" s="8" t="n">
        <f aca="false">J3+1</f>
        <v>43655</v>
      </c>
      <c r="L3" s="8" t="n">
        <f aca="false">K3+1</f>
        <v>43656</v>
      </c>
      <c r="M3" s="8" t="n">
        <f aca="false">L3+1</f>
        <v>43657</v>
      </c>
      <c r="N3" s="8" t="n">
        <f aca="false">M3+1</f>
        <v>43658</v>
      </c>
      <c r="O3" s="8" t="n">
        <f aca="false">N3+1</f>
        <v>43659</v>
      </c>
      <c r="P3" s="8" t="n">
        <f aca="false">O3+1</f>
        <v>43660</v>
      </c>
      <c r="Q3" s="8" t="n">
        <f aca="false">P3+1</f>
        <v>43661</v>
      </c>
      <c r="R3" s="8" t="n">
        <f aca="false">Q3+1</f>
        <v>43662</v>
      </c>
      <c r="S3" s="8" t="n">
        <f aca="false">R3+1</f>
        <v>43663</v>
      </c>
      <c r="T3" s="8" t="n">
        <f aca="false">S3+1</f>
        <v>43664</v>
      </c>
      <c r="U3" s="8" t="n">
        <f aca="false">T3+1</f>
        <v>43665</v>
      </c>
      <c r="V3" s="8" t="n">
        <f aca="false">U3+1</f>
        <v>43666</v>
      </c>
      <c r="W3" s="8" t="n">
        <f aca="false">V3+1</f>
        <v>43667</v>
      </c>
      <c r="X3" s="8" t="n">
        <f aca="false">W3+1</f>
        <v>43668</v>
      </c>
      <c r="Y3" s="8" t="n">
        <f aca="false">X3+1</f>
        <v>43669</v>
      </c>
      <c r="Z3" s="8" t="n">
        <f aca="false">Y3+1</f>
        <v>43670</v>
      </c>
      <c r="AA3" s="8" t="n">
        <f aca="false">Z3+1</f>
        <v>43671</v>
      </c>
      <c r="AB3" s="8" t="n">
        <f aca="false">AA3+1</f>
        <v>43672</v>
      </c>
      <c r="AC3" s="8" t="n">
        <f aca="false">AB3+1</f>
        <v>43673</v>
      </c>
      <c r="AD3" s="8" t="n">
        <f aca="false">AC3+1</f>
        <v>43674</v>
      </c>
      <c r="AE3" s="8" t="n">
        <f aca="false">IF(AD3="","",IF(MONTH(AD3+1)&gt;MONTH(AD3),"",AD3+1))</f>
        <v>43675</v>
      </c>
      <c r="AF3" s="8" t="n">
        <f aca="false">IF(AE3="","",IF(MONTH(AE3+1)&gt;MONTH(AE3),"",AE3+1))</f>
        <v>43676</v>
      </c>
      <c r="AG3" s="8" t="n">
        <f aca="false">IF(AF3="","",IF(MONTH(AF3+1)&gt;MONTH(AF3),"",AF3+1))</f>
        <v>43677</v>
      </c>
    </row>
    <row r="4" customFormat="false" ht="15" hidden="false" customHeight="false" outlineLevel="0" collapsed="false">
      <c r="B4" s="7"/>
      <c r="C4" s="9" t="n">
        <f aca="false">C3</f>
        <v>43647</v>
      </c>
      <c r="D4" s="9" t="n">
        <f aca="false">C4+1</f>
        <v>43648</v>
      </c>
      <c r="E4" s="9" t="n">
        <f aca="false">D4+1</f>
        <v>43649</v>
      </c>
      <c r="F4" s="9" t="n">
        <f aca="false">E4+1</f>
        <v>43650</v>
      </c>
      <c r="G4" s="9" t="n">
        <f aca="false">F4+1</f>
        <v>43651</v>
      </c>
      <c r="H4" s="9" t="n">
        <f aca="false">G4+1</f>
        <v>43652</v>
      </c>
      <c r="I4" s="9" t="n">
        <f aca="false">H4+1</f>
        <v>43653</v>
      </c>
      <c r="J4" s="9" t="n">
        <f aca="false">I4+1</f>
        <v>43654</v>
      </c>
      <c r="K4" s="9" t="n">
        <f aca="false">J4+1</f>
        <v>43655</v>
      </c>
      <c r="L4" s="9" t="n">
        <f aca="false">K4+1</f>
        <v>43656</v>
      </c>
      <c r="M4" s="9" t="n">
        <f aca="false">L4+1</f>
        <v>43657</v>
      </c>
      <c r="N4" s="9" t="n">
        <f aca="false">M4+1</f>
        <v>43658</v>
      </c>
      <c r="O4" s="9" t="n">
        <f aca="false">N4+1</f>
        <v>43659</v>
      </c>
      <c r="P4" s="9" t="n">
        <f aca="false">O4+1</f>
        <v>43660</v>
      </c>
      <c r="Q4" s="9" t="n">
        <f aca="false">P4+1</f>
        <v>43661</v>
      </c>
      <c r="R4" s="9" t="n">
        <f aca="false">Q4+1</f>
        <v>43662</v>
      </c>
      <c r="S4" s="9" t="n">
        <f aca="false">R4+1</f>
        <v>43663</v>
      </c>
      <c r="T4" s="9" t="n">
        <f aca="false">S4+1</f>
        <v>43664</v>
      </c>
      <c r="U4" s="9" t="n">
        <f aca="false">T4+1</f>
        <v>43665</v>
      </c>
      <c r="V4" s="9" t="n">
        <f aca="false">U4+1</f>
        <v>43666</v>
      </c>
      <c r="W4" s="9" t="n">
        <f aca="false">V4+1</f>
        <v>43667</v>
      </c>
      <c r="X4" s="9" t="n">
        <f aca="false">W4+1</f>
        <v>43668</v>
      </c>
      <c r="Y4" s="9" t="n">
        <f aca="false">X4+1</f>
        <v>43669</v>
      </c>
      <c r="Z4" s="9" t="n">
        <f aca="false">Y4+1</f>
        <v>43670</v>
      </c>
      <c r="AA4" s="9" t="n">
        <f aca="false">Z4+1</f>
        <v>43671</v>
      </c>
      <c r="AB4" s="9" t="n">
        <f aca="false">AA4+1</f>
        <v>43672</v>
      </c>
      <c r="AC4" s="9" t="n">
        <f aca="false">AB4+1</f>
        <v>43673</v>
      </c>
      <c r="AD4" s="9" t="n">
        <f aca="false">AC4+1</f>
        <v>43674</v>
      </c>
      <c r="AE4" s="9" t="n">
        <f aca="false">IF(AD4="","",IF(MONTH(AD4+1)&gt;MONTH(AD4),"",AD4+1))</f>
        <v>43675</v>
      </c>
      <c r="AF4" s="9" t="n">
        <f aca="false">IF(AE4="","",IF(MONTH(AE4+1)&gt;MONTH(AE4),"",AE4+1))</f>
        <v>43676</v>
      </c>
      <c r="AG4" s="9" t="n">
        <f aca="false">IF(AF4="","",IF(MONTH(AF4+1)&gt;MONTH(AF4),"",AF4+1))</f>
        <v>43677</v>
      </c>
    </row>
    <row r="5" customFormat="false" ht="15" hidden="false" customHeight="false" outlineLevel="0" collapsed="false">
      <c r="B5" s="10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</row>
    <row r="6" customFormat="false" ht="15" hidden="false" customHeight="false" outlineLevel="0" collapsed="false">
      <c r="B6" s="10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customFormat="false" ht="15" hidden="false" customHeight="false" outlineLevel="0" collapsed="false">
      <c r="B7" s="10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</row>
    <row r="8" customFormat="false" ht="15" hidden="false" customHeight="false" outlineLevel="0" collapsed="false">
      <c r="B8" s="10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</row>
    <row r="9" customFormat="false" ht="15" hidden="false" customHeight="false" outlineLevel="0" collapsed="false">
      <c r="B9" s="10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customFormat="false" ht="15" hidden="false" customHeight="false" outlineLevel="0" collapsed="false">
      <c r="B10" s="10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customFormat="false" ht="15" hidden="false" customHeight="false" outlineLevel="0" collapsed="false">
      <c r="B11" s="10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customFormat="false" ht="15" hidden="false" customHeight="false" outlineLevel="0" collapsed="false"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</row>
    <row r="13" customFormat="false" ht="15" hidden="false" customHeight="false" outlineLevel="0" collapsed="false">
      <c r="B13" s="10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</row>
    <row r="14" customFormat="false" ht="15" hidden="false" customHeight="false" outlineLevel="0" collapsed="false"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</row>
    <row r="15" customFormat="false" ht="15" hidden="false" customHeight="false" outlineLevel="0" collapsed="false">
      <c r="B15" s="10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</row>
    <row r="16" customFormat="false" ht="15" hidden="false" customHeight="false" outlineLevel="0" collapsed="false">
      <c r="B16" s="10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customFormat="false" ht="15" hidden="false" customHeight="false" outlineLevel="0" collapsed="false">
      <c r="B17" s="1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customFormat="false" ht="15" hidden="false" customHeight="false" outlineLevel="0" collapsed="false"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customFormat="false" ht="15" hidden="false" customHeight="false" outlineLevel="0" collapsed="false"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customFormat="false" ht="15" hidden="false" customHeight="false" outlineLevel="0" collapsed="false"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customFormat="false" ht="15" hidden="false" customHeight="false" outlineLevel="0" collapsed="false">
      <c r="B21" s="10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customFormat="false" ht="15" hidden="false" customHeight="false" outlineLevel="0" collapsed="false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</row>
    <row r="23" customFormat="false" ht="15" hidden="false" customHeight="false" outlineLevel="0" collapsed="false">
      <c r="B23" s="10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</row>
    <row r="24" customFormat="false" ht="15" hidden="false" customHeight="false" outlineLevel="0" collapsed="false">
      <c r="B24" s="10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</row>
    <row r="25" customFormat="false" ht="15" hidden="false" customHeight="false" outlineLevel="0" collapsed="false">
      <c r="C25" s="12" t="n">
        <f aca="false">COUNTIF(C5:C24,"F")</f>
        <v>0</v>
      </c>
      <c r="D25" s="12" t="n">
        <f aca="false">COUNTIF(D5:D24,"F")</f>
        <v>0</v>
      </c>
      <c r="E25" s="12" t="n">
        <f aca="false">COUNTIF(E5:E24,"F")</f>
        <v>0</v>
      </c>
      <c r="F25" s="12" t="n">
        <f aca="false">COUNTIF(F5:F24,"F")</f>
        <v>0</v>
      </c>
      <c r="G25" s="12" t="n">
        <f aca="false">COUNTIF(G5:G24,"F")</f>
        <v>0</v>
      </c>
      <c r="H25" s="12" t="n">
        <f aca="false">COUNTIF(H5:H24,"F")</f>
        <v>0</v>
      </c>
      <c r="I25" s="12" t="n">
        <f aca="false">COUNTIF(I5:I24,"F")</f>
        <v>0</v>
      </c>
      <c r="J25" s="12" t="n">
        <f aca="false">COUNTIF(J5:J24,"F")</f>
        <v>0</v>
      </c>
      <c r="K25" s="12" t="n">
        <f aca="false">COUNTIF(K5:K24,"F")</f>
        <v>0</v>
      </c>
      <c r="L25" s="12" t="n">
        <f aca="false">COUNTIF(L5:L24,"F")</f>
        <v>0</v>
      </c>
      <c r="M25" s="12" t="n">
        <f aca="false">COUNTIF(M5:M24,"F")</f>
        <v>0</v>
      </c>
      <c r="N25" s="12" t="n">
        <f aca="false">COUNTIF(N5:N24,"F")</f>
        <v>0</v>
      </c>
      <c r="O25" s="12" t="n">
        <f aca="false">COUNTIF(O5:O24,"F")</f>
        <v>0</v>
      </c>
      <c r="P25" s="12" t="n">
        <f aca="false">COUNTIF(P5:P24,"F")</f>
        <v>0</v>
      </c>
      <c r="Q25" s="12" t="n">
        <f aca="false">COUNTIF(Q5:Q24,"F")</f>
        <v>0</v>
      </c>
      <c r="R25" s="12" t="n">
        <f aca="false">COUNTIF(R5:R24,"F")</f>
        <v>0</v>
      </c>
      <c r="S25" s="12" t="n">
        <f aca="false">COUNTIF(S5:S24,"F")</f>
        <v>0</v>
      </c>
      <c r="T25" s="12" t="n">
        <f aca="false">COUNTIF(T5:T24,"F")</f>
        <v>0</v>
      </c>
      <c r="U25" s="12" t="n">
        <f aca="false">COUNTIF(U5:U24,"F")</f>
        <v>0</v>
      </c>
      <c r="V25" s="12" t="n">
        <f aca="false">COUNTIF(V5:V24,"F")</f>
        <v>0</v>
      </c>
      <c r="W25" s="12" t="n">
        <f aca="false">COUNTIF(W5:W24,"F")</f>
        <v>0</v>
      </c>
      <c r="X25" s="12" t="n">
        <f aca="false">COUNTIF(X5:X24,"F")</f>
        <v>0</v>
      </c>
      <c r="Y25" s="12" t="n">
        <f aca="false">COUNTIF(Y5:Y24,"F")</f>
        <v>0</v>
      </c>
      <c r="Z25" s="12" t="n">
        <f aca="false">COUNTIF(Z5:Z24,"F")</f>
        <v>0</v>
      </c>
      <c r="AA25" s="12" t="n">
        <f aca="false">COUNTIF(AA5:AA24,"F")</f>
        <v>0</v>
      </c>
      <c r="AB25" s="12" t="n">
        <f aca="false">COUNTIF(AB5:AB24,"F")</f>
        <v>0</v>
      </c>
      <c r="AC25" s="12" t="n">
        <f aca="false">COUNTIF(AC5:AC24,"F")</f>
        <v>0</v>
      </c>
      <c r="AD25" s="12" t="n">
        <f aca="false">COUNTIF(AD5:AD24,"F")</f>
        <v>0</v>
      </c>
      <c r="AE25" s="12" t="n">
        <f aca="false">COUNTIF(AE5:AE24,"F")</f>
        <v>0</v>
      </c>
      <c r="AF25" s="12" t="n">
        <f aca="false">COUNTIF(AF5:AF24,"F")</f>
        <v>0</v>
      </c>
      <c r="AG25" s="12" t="n">
        <f aca="false">COUNTIF(AG5:AG24,"F")</f>
        <v>0</v>
      </c>
    </row>
  </sheetData>
  <mergeCells count="2">
    <mergeCell ref="B2:AG2"/>
    <mergeCell ref="B3:B4"/>
  </mergeCells>
  <conditionalFormatting sqref="C5:AG24">
    <cfRule type="expression" priority="2" aboveAverage="0" equalAverage="0" bottom="0" percent="0" rank="0" text="" dxfId="24">
      <formula>NOT(ISERROR(VLOOKUP(C$3,fériés,1,0)))</formula>
    </cfRule>
    <cfRule type="cellIs" priority="3" operator="equal" aboveAverage="0" equalAverage="0" bottom="0" percent="0" rank="0" text="" dxfId="25">
      <formula>"F"</formula>
    </cfRule>
    <cfRule type="expression" priority="4" aboveAverage="0" equalAverage="0" bottom="0" percent="0" rank="0" text="" dxfId="26">
      <formula>WEEKDAY(C$3,2)&gt;5</formula>
    </cfRule>
  </conditionalFormatting>
  <conditionalFormatting sqref="C25:AG25">
    <cfRule type="cellIs" priority="5" operator="greaterThan" aboveAverage="0" equalAverage="0" bottom="0" percent="0" rank="0" text="" dxfId="27">
      <formula>4</formula>
    </cfRule>
  </conditionalFormatting>
  <dataValidations count="3">
    <dataValidation allowBlank="true" operator="between" showDropDown="false" showErrorMessage="true" showInputMessage="true" sqref="A2" type="list">
      <formula1>choix_année</formula1>
      <formula2>0</formula2>
    </dataValidation>
    <dataValidation allowBlank="true" operator="between" showDropDown="false" showErrorMessage="true" showInputMessage="true" sqref="B5:B24" type="list">
      <formula1>choix_agent</formula1>
      <formula2>0</formula2>
    </dataValidation>
    <dataValidation allowBlank="true" operator="between" showDropDown="false" showErrorMessage="true" showInputMessage="true" sqref="C5:AG24" type="list">
      <formula1>choix_formation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AG25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4" activeCellId="0" sqref="G24"/>
    </sheetView>
  </sheetViews>
  <sheetFormatPr defaultRowHeight="15" zeroHeight="false" outlineLevelRow="0" outlineLevelCol="0"/>
  <cols>
    <col collapsed="false" customWidth="false" hidden="false" outlineLevel="0" max="1" min="1" style="1" width="11.42"/>
    <col collapsed="false" customWidth="true" hidden="false" outlineLevel="0" max="2" min="2" style="1" width="20.71"/>
    <col collapsed="false" customWidth="true" hidden="false" outlineLevel="0" max="33" min="3" style="1" width="5.7"/>
    <col collapsed="false" customWidth="false" hidden="false" outlineLevel="0" max="1025" min="34" style="1" width="11.42"/>
  </cols>
  <sheetData>
    <row r="2" customFormat="false" ht="21" hidden="false" customHeight="false" outlineLevel="0" collapsed="false">
      <c r="B2" s="6" t="s">
        <v>72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customFormat="false" ht="15" hidden="false" customHeight="false" outlineLevel="0" collapsed="false">
      <c r="B3" s="7" t="n">
        <f aca="false">C3</f>
        <v>43678</v>
      </c>
      <c r="C3" s="8" t="n">
        <f aca="false">DATE(année,8,1)</f>
        <v>43678</v>
      </c>
      <c r="D3" s="8" t="n">
        <f aca="false">C3+1</f>
        <v>43679</v>
      </c>
      <c r="E3" s="8" t="n">
        <f aca="false">D3+1</f>
        <v>43680</v>
      </c>
      <c r="F3" s="8" t="n">
        <f aca="false">E3+1</f>
        <v>43681</v>
      </c>
      <c r="G3" s="8" t="n">
        <f aca="false">F3+1</f>
        <v>43682</v>
      </c>
      <c r="H3" s="8" t="n">
        <f aca="false">G3+1</f>
        <v>43683</v>
      </c>
      <c r="I3" s="8" t="n">
        <f aca="false">H3+1</f>
        <v>43684</v>
      </c>
      <c r="J3" s="8" t="n">
        <f aca="false">I3+1</f>
        <v>43685</v>
      </c>
      <c r="K3" s="8" t="n">
        <f aca="false">J3+1</f>
        <v>43686</v>
      </c>
      <c r="L3" s="8" t="n">
        <f aca="false">K3+1</f>
        <v>43687</v>
      </c>
      <c r="M3" s="8" t="n">
        <f aca="false">L3+1</f>
        <v>43688</v>
      </c>
      <c r="N3" s="8" t="n">
        <f aca="false">M3+1</f>
        <v>43689</v>
      </c>
      <c r="O3" s="8" t="n">
        <f aca="false">N3+1</f>
        <v>43690</v>
      </c>
      <c r="P3" s="8" t="n">
        <f aca="false">O3+1</f>
        <v>43691</v>
      </c>
      <c r="Q3" s="8" t="n">
        <f aca="false">P3+1</f>
        <v>43692</v>
      </c>
      <c r="R3" s="8" t="n">
        <f aca="false">Q3+1</f>
        <v>43693</v>
      </c>
      <c r="S3" s="8" t="n">
        <f aca="false">R3+1</f>
        <v>43694</v>
      </c>
      <c r="T3" s="8" t="n">
        <f aca="false">S3+1</f>
        <v>43695</v>
      </c>
      <c r="U3" s="8" t="n">
        <f aca="false">T3+1</f>
        <v>43696</v>
      </c>
      <c r="V3" s="8" t="n">
        <f aca="false">U3+1</f>
        <v>43697</v>
      </c>
      <c r="W3" s="8" t="n">
        <f aca="false">V3+1</f>
        <v>43698</v>
      </c>
      <c r="X3" s="8" t="n">
        <f aca="false">W3+1</f>
        <v>43699</v>
      </c>
      <c r="Y3" s="8" t="n">
        <f aca="false">X3+1</f>
        <v>43700</v>
      </c>
      <c r="Z3" s="8" t="n">
        <f aca="false">Y3+1</f>
        <v>43701</v>
      </c>
      <c r="AA3" s="8" t="n">
        <f aca="false">Z3+1</f>
        <v>43702</v>
      </c>
      <c r="AB3" s="8" t="n">
        <f aca="false">AA3+1</f>
        <v>43703</v>
      </c>
      <c r="AC3" s="8" t="n">
        <f aca="false">AB3+1</f>
        <v>43704</v>
      </c>
      <c r="AD3" s="8" t="n">
        <f aca="false">AC3+1</f>
        <v>43705</v>
      </c>
      <c r="AE3" s="8" t="n">
        <f aca="false">IF(AD3="","",IF(MONTH(AD3+1)&gt;MONTH(AD3),"",AD3+1))</f>
        <v>43706</v>
      </c>
      <c r="AF3" s="8" t="n">
        <f aca="false">IF(AE3="","",IF(MONTH(AE3+1)&gt;MONTH(AE3),"",AE3+1))</f>
        <v>43707</v>
      </c>
      <c r="AG3" s="8" t="n">
        <f aca="false">IF(AF3="","",IF(MONTH(AF3+1)&gt;MONTH(AF3),"",AF3+1))</f>
        <v>43708</v>
      </c>
    </row>
    <row r="4" customFormat="false" ht="15" hidden="false" customHeight="false" outlineLevel="0" collapsed="false">
      <c r="B4" s="7"/>
      <c r="C4" s="9" t="n">
        <f aca="false">C3</f>
        <v>43678</v>
      </c>
      <c r="D4" s="9" t="n">
        <f aca="false">C4+1</f>
        <v>43679</v>
      </c>
      <c r="E4" s="9" t="n">
        <f aca="false">D4+1</f>
        <v>43680</v>
      </c>
      <c r="F4" s="9" t="n">
        <f aca="false">E4+1</f>
        <v>43681</v>
      </c>
      <c r="G4" s="9" t="n">
        <f aca="false">F4+1</f>
        <v>43682</v>
      </c>
      <c r="H4" s="9" t="n">
        <f aca="false">G4+1</f>
        <v>43683</v>
      </c>
      <c r="I4" s="9" t="n">
        <f aca="false">H4+1</f>
        <v>43684</v>
      </c>
      <c r="J4" s="9" t="n">
        <f aca="false">I4+1</f>
        <v>43685</v>
      </c>
      <c r="K4" s="9" t="n">
        <f aca="false">J4+1</f>
        <v>43686</v>
      </c>
      <c r="L4" s="9" t="n">
        <f aca="false">K4+1</f>
        <v>43687</v>
      </c>
      <c r="M4" s="9" t="n">
        <f aca="false">L4+1</f>
        <v>43688</v>
      </c>
      <c r="N4" s="9" t="n">
        <f aca="false">M4+1</f>
        <v>43689</v>
      </c>
      <c r="O4" s="9" t="n">
        <f aca="false">N4+1</f>
        <v>43690</v>
      </c>
      <c r="P4" s="9" t="n">
        <f aca="false">O4+1</f>
        <v>43691</v>
      </c>
      <c r="Q4" s="9" t="n">
        <f aca="false">P4+1</f>
        <v>43692</v>
      </c>
      <c r="R4" s="9" t="n">
        <f aca="false">Q4+1</f>
        <v>43693</v>
      </c>
      <c r="S4" s="9" t="n">
        <f aca="false">R4+1</f>
        <v>43694</v>
      </c>
      <c r="T4" s="9" t="n">
        <f aca="false">S4+1</f>
        <v>43695</v>
      </c>
      <c r="U4" s="9" t="n">
        <f aca="false">T4+1</f>
        <v>43696</v>
      </c>
      <c r="V4" s="9" t="n">
        <f aca="false">U4+1</f>
        <v>43697</v>
      </c>
      <c r="W4" s="9" t="n">
        <f aca="false">V4+1</f>
        <v>43698</v>
      </c>
      <c r="X4" s="9" t="n">
        <f aca="false">W4+1</f>
        <v>43699</v>
      </c>
      <c r="Y4" s="9" t="n">
        <f aca="false">X4+1</f>
        <v>43700</v>
      </c>
      <c r="Z4" s="9" t="n">
        <f aca="false">Y4+1</f>
        <v>43701</v>
      </c>
      <c r="AA4" s="9" t="n">
        <f aca="false">Z4+1</f>
        <v>43702</v>
      </c>
      <c r="AB4" s="9" t="n">
        <f aca="false">AA4+1</f>
        <v>43703</v>
      </c>
      <c r="AC4" s="9" t="n">
        <f aca="false">AB4+1</f>
        <v>43704</v>
      </c>
      <c r="AD4" s="9" t="n">
        <f aca="false">AC4+1</f>
        <v>43705</v>
      </c>
      <c r="AE4" s="9" t="n">
        <f aca="false">IF(AD4="","",IF(MONTH(AD4+1)&gt;MONTH(AD4),"",AD4+1))</f>
        <v>43706</v>
      </c>
      <c r="AF4" s="9" t="n">
        <f aca="false">IF(AE4="","",IF(MONTH(AE4+1)&gt;MONTH(AE4),"",AE4+1))</f>
        <v>43707</v>
      </c>
      <c r="AG4" s="9" t="n">
        <f aca="false">IF(AF4="","",IF(MONTH(AF4+1)&gt;MONTH(AF4),"",AF4+1))</f>
        <v>43708</v>
      </c>
    </row>
    <row r="5" customFormat="false" ht="15" hidden="false" customHeight="false" outlineLevel="0" collapsed="false">
      <c r="B5" s="10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</row>
    <row r="6" customFormat="false" ht="15" hidden="false" customHeight="false" outlineLevel="0" collapsed="false">
      <c r="B6" s="10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customFormat="false" ht="15" hidden="false" customHeight="false" outlineLevel="0" collapsed="false">
      <c r="B7" s="10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</row>
    <row r="8" customFormat="false" ht="15" hidden="false" customHeight="false" outlineLevel="0" collapsed="false">
      <c r="B8" s="10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</row>
    <row r="9" customFormat="false" ht="15" hidden="false" customHeight="false" outlineLevel="0" collapsed="false">
      <c r="B9" s="10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customFormat="false" ht="15" hidden="false" customHeight="false" outlineLevel="0" collapsed="false">
      <c r="B10" s="10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customFormat="false" ht="15" hidden="false" customHeight="false" outlineLevel="0" collapsed="false">
      <c r="B11" s="10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customFormat="false" ht="15" hidden="false" customHeight="false" outlineLevel="0" collapsed="false"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</row>
    <row r="13" customFormat="false" ht="15" hidden="false" customHeight="false" outlineLevel="0" collapsed="false">
      <c r="B13" s="10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</row>
    <row r="14" customFormat="false" ht="15" hidden="false" customHeight="false" outlineLevel="0" collapsed="false"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</row>
    <row r="15" customFormat="false" ht="15" hidden="false" customHeight="false" outlineLevel="0" collapsed="false">
      <c r="B15" s="10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</row>
    <row r="16" customFormat="false" ht="15" hidden="false" customHeight="false" outlineLevel="0" collapsed="false">
      <c r="B16" s="10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customFormat="false" ht="15" hidden="false" customHeight="false" outlineLevel="0" collapsed="false">
      <c r="B17" s="1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customFormat="false" ht="15" hidden="false" customHeight="false" outlineLevel="0" collapsed="false"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customFormat="false" ht="15" hidden="false" customHeight="false" outlineLevel="0" collapsed="false"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customFormat="false" ht="15" hidden="false" customHeight="false" outlineLevel="0" collapsed="false"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customFormat="false" ht="15" hidden="false" customHeight="false" outlineLevel="0" collapsed="false">
      <c r="B21" s="10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customFormat="false" ht="15" hidden="false" customHeight="false" outlineLevel="0" collapsed="false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</row>
    <row r="23" customFormat="false" ht="15" hidden="false" customHeight="false" outlineLevel="0" collapsed="false">
      <c r="B23" s="10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</row>
    <row r="24" customFormat="false" ht="15" hidden="false" customHeight="false" outlineLevel="0" collapsed="false">
      <c r="B24" s="10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</row>
    <row r="25" customFormat="false" ht="15" hidden="false" customHeight="false" outlineLevel="0" collapsed="false">
      <c r="C25" s="12" t="n">
        <f aca="false">COUNTIF(C5:C24,"F")</f>
        <v>0</v>
      </c>
      <c r="D25" s="12" t="n">
        <f aca="false">COUNTIF(D5:D24,"F")</f>
        <v>0</v>
      </c>
      <c r="E25" s="12" t="n">
        <f aca="false">COUNTIF(E5:E24,"F")</f>
        <v>0</v>
      </c>
      <c r="F25" s="12" t="n">
        <f aca="false">COUNTIF(F5:F24,"F")</f>
        <v>0</v>
      </c>
      <c r="G25" s="12" t="n">
        <f aca="false">COUNTIF(G5:G24,"F")</f>
        <v>0</v>
      </c>
      <c r="H25" s="12" t="n">
        <f aca="false">COUNTIF(H5:H24,"F")</f>
        <v>0</v>
      </c>
      <c r="I25" s="12" t="n">
        <f aca="false">COUNTIF(I5:I24,"F")</f>
        <v>0</v>
      </c>
      <c r="J25" s="12" t="n">
        <f aca="false">COUNTIF(J5:J24,"F")</f>
        <v>0</v>
      </c>
      <c r="K25" s="12" t="n">
        <f aca="false">COUNTIF(K5:K24,"F")</f>
        <v>0</v>
      </c>
      <c r="L25" s="12" t="n">
        <f aca="false">COUNTIF(L5:L24,"F")</f>
        <v>0</v>
      </c>
      <c r="M25" s="12" t="n">
        <f aca="false">COUNTIF(M5:M24,"F")</f>
        <v>0</v>
      </c>
      <c r="N25" s="12" t="n">
        <f aca="false">COUNTIF(N5:N24,"F")</f>
        <v>0</v>
      </c>
      <c r="O25" s="12" t="n">
        <f aca="false">COUNTIF(O5:O24,"F")</f>
        <v>0</v>
      </c>
      <c r="P25" s="12" t="n">
        <f aca="false">COUNTIF(P5:P24,"F")</f>
        <v>0</v>
      </c>
      <c r="Q25" s="12" t="n">
        <f aca="false">COUNTIF(Q5:Q24,"F")</f>
        <v>0</v>
      </c>
      <c r="R25" s="12" t="n">
        <f aca="false">COUNTIF(R5:R24,"F")</f>
        <v>0</v>
      </c>
      <c r="S25" s="12" t="n">
        <f aca="false">COUNTIF(S5:S24,"F")</f>
        <v>0</v>
      </c>
      <c r="T25" s="12" t="n">
        <f aca="false">COUNTIF(T5:T24,"F")</f>
        <v>0</v>
      </c>
      <c r="U25" s="12" t="n">
        <f aca="false">COUNTIF(U5:U24,"F")</f>
        <v>0</v>
      </c>
      <c r="V25" s="12" t="n">
        <f aca="false">COUNTIF(V5:V24,"F")</f>
        <v>0</v>
      </c>
      <c r="W25" s="12" t="n">
        <f aca="false">COUNTIF(W5:W24,"F")</f>
        <v>0</v>
      </c>
      <c r="X25" s="12" t="n">
        <f aca="false">COUNTIF(X5:X24,"F")</f>
        <v>0</v>
      </c>
      <c r="Y25" s="12" t="n">
        <f aca="false">COUNTIF(Y5:Y24,"F")</f>
        <v>0</v>
      </c>
      <c r="Z25" s="12" t="n">
        <f aca="false">COUNTIF(Z5:Z24,"F")</f>
        <v>0</v>
      </c>
      <c r="AA25" s="12" t="n">
        <f aca="false">COUNTIF(AA5:AA24,"F")</f>
        <v>0</v>
      </c>
      <c r="AB25" s="12" t="n">
        <f aca="false">COUNTIF(AB5:AB24,"F")</f>
        <v>0</v>
      </c>
      <c r="AC25" s="12" t="n">
        <f aca="false">COUNTIF(AC5:AC24,"F")</f>
        <v>0</v>
      </c>
      <c r="AD25" s="12" t="n">
        <f aca="false">COUNTIF(AD5:AD24,"F")</f>
        <v>0</v>
      </c>
      <c r="AE25" s="12" t="n">
        <f aca="false">COUNTIF(AE5:AE24,"F")</f>
        <v>0</v>
      </c>
      <c r="AF25" s="12" t="n">
        <f aca="false">COUNTIF(AF5:AF24,"F")</f>
        <v>0</v>
      </c>
      <c r="AG25" s="12" t="n">
        <f aca="false">COUNTIF(AG5:AG24,"F")</f>
        <v>0</v>
      </c>
    </row>
  </sheetData>
  <mergeCells count="2">
    <mergeCell ref="B2:AG2"/>
    <mergeCell ref="B3:B4"/>
  </mergeCells>
  <conditionalFormatting sqref="C5:AG24">
    <cfRule type="expression" priority="2" aboveAverage="0" equalAverage="0" bottom="0" percent="0" rank="0" text="" dxfId="28">
      <formula>NOT(ISERROR(VLOOKUP(C$3,fériés,1,0)))</formula>
    </cfRule>
    <cfRule type="cellIs" priority="3" operator="equal" aboveAverage="0" equalAverage="0" bottom="0" percent="0" rank="0" text="" dxfId="29">
      <formula>"F"</formula>
    </cfRule>
    <cfRule type="expression" priority="4" aboveAverage="0" equalAverage="0" bottom="0" percent="0" rank="0" text="" dxfId="30">
      <formula>WEEKDAY(C$3,2)&gt;5</formula>
    </cfRule>
  </conditionalFormatting>
  <conditionalFormatting sqref="C25:AG25">
    <cfRule type="cellIs" priority="5" operator="greaterThan" aboveAverage="0" equalAverage="0" bottom="0" percent="0" rank="0" text="" dxfId="31">
      <formula>4</formula>
    </cfRule>
  </conditionalFormatting>
  <dataValidations count="3">
    <dataValidation allowBlank="true" operator="between" showDropDown="false" showErrorMessage="true" showInputMessage="true" sqref="A2" type="list">
      <formula1>choix_année</formula1>
      <formula2>0</formula2>
    </dataValidation>
    <dataValidation allowBlank="true" operator="between" showDropDown="false" showErrorMessage="true" showInputMessage="true" sqref="B5:B24" type="list">
      <formula1>choix_agent</formula1>
      <formula2>0</formula2>
    </dataValidation>
    <dataValidation allowBlank="true" operator="between" showDropDown="false" showErrorMessage="true" showInputMessage="true" sqref="C5:AG24" type="list">
      <formula1>choix_formation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AG25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X9" activeCellId="0" sqref="X9"/>
    </sheetView>
  </sheetViews>
  <sheetFormatPr defaultRowHeight="15" zeroHeight="false" outlineLevelRow="0" outlineLevelCol="0"/>
  <cols>
    <col collapsed="false" customWidth="false" hidden="false" outlineLevel="0" max="1" min="1" style="1" width="11.42"/>
    <col collapsed="false" customWidth="true" hidden="false" outlineLevel="0" max="2" min="2" style="1" width="20.71"/>
    <col collapsed="false" customWidth="true" hidden="false" outlineLevel="0" max="33" min="3" style="1" width="5.7"/>
    <col collapsed="false" customWidth="false" hidden="false" outlineLevel="0" max="1025" min="34" style="1" width="11.42"/>
  </cols>
  <sheetData>
    <row r="2" customFormat="false" ht="21" hidden="false" customHeight="false" outlineLevel="0" collapsed="false">
      <c r="B2" s="6" t="s">
        <v>72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customFormat="false" ht="15" hidden="false" customHeight="false" outlineLevel="0" collapsed="false">
      <c r="B3" s="7" t="n">
        <f aca="false">C3</f>
        <v>43709</v>
      </c>
      <c r="C3" s="8" t="n">
        <f aca="false">DATE(année,9,1)</f>
        <v>43709</v>
      </c>
      <c r="D3" s="8" t="n">
        <f aca="false">C3+1</f>
        <v>43710</v>
      </c>
      <c r="E3" s="8" t="n">
        <f aca="false">D3+1</f>
        <v>43711</v>
      </c>
      <c r="F3" s="8" t="n">
        <f aca="false">E3+1</f>
        <v>43712</v>
      </c>
      <c r="G3" s="8" t="n">
        <f aca="false">F3+1</f>
        <v>43713</v>
      </c>
      <c r="H3" s="8" t="n">
        <f aca="false">G3+1</f>
        <v>43714</v>
      </c>
      <c r="I3" s="8" t="n">
        <f aca="false">H3+1</f>
        <v>43715</v>
      </c>
      <c r="J3" s="8" t="n">
        <f aca="false">I3+1</f>
        <v>43716</v>
      </c>
      <c r="K3" s="8" t="n">
        <f aca="false">J3+1</f>
        <v>43717</v>
      </c>
      <c r="L3" s="8" t="n">
        <f aca="false">K3+1</f>
        <v>43718</v>
      </c>
      <c r="M3" s="8" t="n">
        <f aca="false">L3+1</f>
        <v>43719</v>
      </c>
      <c r="N3" s="8" t="n">
        <f aca="false">M3+1</f>
        <v>43720</v>
      </c>
      <c r="O3" s="8" t="n">
        <f aca="false">N3+1</f>
        <v>43721</v>
      </c>
      <c r="P3" s="8" t="n">
        <f aca="false">O3+1</f>
        <v>43722</v>
      </c>
      <c r="Q3" s="8" t="n">
        <f aca="false">P3+1</f>
        <v>43723</v>
      </c>
      <c r="R3" s="8" t="n">
        <f aca="false">Q3+1</f>
        <v>43724</v>
      </c>
      <c r="S3" s="8" t="n">
        <f aca="false">R3+1</f>
        <v>43725</v>
      </c>
      <c r="T3" s="8" t="n">
        <f aca="false">S3+1</f>
        <v>43726</v>
      </c>
      <c r="U3" s="8" t="n">
        <f aca="false">T3+1</f>
        <v>43727</v>
      </c>
      <c r="V3" s="8" t="n">
        <f aca="false">U3+1</f>
        <v>43728</v>
      </c>
      <c r="W3" s="8" t="n">
        <f aca="false">V3+1</f>
        <v>43729</v>
      </c>
      <c r="X3" s="8" t="n">
        <f aca="false">W3+1</f>
        <v>43730</v>
      </c>
      <c r="Y3" s="8" t="n">
        <f aca="false">X3+1</f>
        <v>43731</v>
      </c>
      <c r="Z3" s="8" t="n">
        <f aca="false">Y3+1</f>
        <v>43732</v>
      </c>
      <c r="AA3" s="8" t="n">
        <f aca="false">Z3+1</f>
        <v>43733</v>
      </c>
      <c r="AB3" s="8" t="n">
        <f aca="false">AA3+1</f>
        <v>43734</v>
      </c>
      <c r="AC3" s="8" t="n">
        <f aca="false">AB3+1</f>
        <v>43735</v>
      </c>
      <c r="AD3" s="8" t="n">
        <f aca="false">AC3+1</f>
        <v>43736</v>
      </c>
      <c r="AE3" s="8" t="n">
        <f aca="false">IF(AD3="","",IF(MONTH(AD3+1)&gt;MONTH(AD3),"",AD3+1))</f>
        <v>43737</v>
      </c>
      <c r="AF3" s="8" t="n">
        <f aca="false">IF(AE3="","",IF(MONTH(AE3+1)&gt;MONTH(AE3),"",AE3+1))</f>
        <v>43738</v>
      </c>
      <c r="AG3" s="8" t="str">
        <f aca="false">IF(AF3="","",IF(MONTH(AF3+1)&gt;MONTH(AF3),"",AF3+1))</f>
        <v/>
      </c>
    </row>
    <row r="4" customFormat="false" ht="15" hidden="false" customHeight="false" outlineLevel="0" collapsed="false">
      <c r="B4" s="7"/>
      <c r="C4" s="9" t="n">
        <f aca="false">C3</f>
        <v>43709</v>
      </c>
      <c r="D4" s="9" t="n">
        <f aca="false">C4+1</f>
        <v>43710</v>
      </c>
      <c r="E4" s="9" t="n">
        <f aca="false">D4+1</f>
        <v>43711</v>
      </c>
      <c r="F4" s="9" t="n">
        <f aca="false">E4+1</f>
        <v>43712</v>
      </c>
      <c r="G4" s="9" t="n">
        <f aca="false">F4+1</f>
        <v>43713</v>
      </c>
      <c r="H4" s="9" t="n">
        <f aca="false">G4+1</f>
        <v>43714</v>
      </c>
      <c r="I4" s="9" t="n">
        <f aca="false">H4+1</f>
        <v>43715</v>
      </c>
      <c r="J4" s="9" t="n">
        <f aca="false">I4+1</f>
        <v>43716</v>
      </c>
      <c r="K4" s="9" t="n">
        <f aca="false">J4+1</f>
        <v>43717</v>
      </c>
      <c r="L4" s="9" t="n">
        <f aca="false">K4+1</f>
        <v>43718</v>
      </c>
      <c r="M4" s="9" t="n">
        <f aca="false">L4+1</f>
        <v>43719</v>
      </c>
      <c r="N4" s="9" t="n">
        <f aca="false">M4+1</f>
        <v>43720</v>
      </c>
      <c r="O4" s="9" t="n">
        <f aca="false">N4+1</f>
        <v>43721</v>
      </c>
      <c r="P4" s="9" t="n">
        <f aca="false">O4+1</f>
        <v>43722</v>
      </c>
      <c r="Q4" s="9" t="n">
        <f aca="false">P4+1</f>
        <v>43723</v>
      </c>
      <c r="R4" s="9" t="n">
        <f aca="false">Q4+1</f>
        <v>43724</v>
      </c>
      <c r="S4" s="9" t="n">
        <f aca="false">R4+1</f>
        <v>43725</v>
      </c>
      <c r="T4" s="9" t="n">
        <f aca="false">S4+1</f>
        <v>43726</v>
      </c>
      <c r="U4" s="9" t="n">
        <f aca="false">T4+1</f>
        <v>43727</v>
      </c>
      <c r="V4" s="9" t="n">
        <f aca="false">U4+1</f>
        <v>43728</v>
      </c>
      <c r="W4" s="9" t="n">
        <f aca="false">V4+1</f>
        <v>43729</v>
      </c>
      <c r="X4" s="9" t="n">
        <f aca="false">W4+1</f>
        <v>43730</v>
      </c>
      <c r="Y4" s="9" t="n">
        <f aca="false">X4+1</f>
        <v>43731</v>
      </c>
      <c r="Z4" s="9" t="n">
        <f aca="false">Y4+1</f>
        <v>43732</v>
      </c>
      <c r="AA4" s="9" t="n">
        <f aca="false">Z4+1</f>
        <v>43733</v>
      </c>
      <c r="AB4" s="9" t="n">
        <f aca="false">AA4+1</f>
        <v>43734</v>
      </c>
      <c r="AC4" s="9" t="n">
        <f aca="false">AB4+1</f>
        <v>43735</v>
      </c>
      <c r="AD4" s="9" t="n">
        <f aca="false">AC4+1</f>
        <v>43736</v>
      </c>
      <c r="AE4" s="9" t="n">
        <f aca="false">IF(AD4="","",IF(MONTH(AD4+1)&gt;MONTH(AD4),"",AD4+1))</f>
        <v>43737</v>
      </c>
      <c r="AF4" s="9" t="n">
        <f aca="false">IF(AE4="","",IF(MONTH(AE4+1)&gt;MONTH(AE4),"",AE4+1))</f>
        <v>43738</v>
      </c>
      <c r="AG4" s="9" t="str">
        <f aca="false">IF(AF4="","",IF(MONTH(AF4+1)&gt;MONTH(AF4),"",AF4+1))</f>
        <v/>
      </c>
    </row>
    <row r="5" customFormat="false" ht="15" hidden="false" customHeight="false" outlineLevel="0" collapsed="false">
      <c r="B5" s="10" t="s">
        <v>56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 t="s">
        <v>5</v>
      </c>
      <c r="Z5" s="11" t="s">
        <v>5</v>
      </c>
      <c r="AA5" s="11" t="s">
        <v>5</v>
      </c>
      <c r="AB5" s="11"/>
      <c r="AC5" s="11"/>
      <c r="AD5" s="11"/>
      <c r="AE5" s="11"/>
      <c r="AF5" s="11"/>
      <c r="AG5" s="11"/>
    </row>
    <row r="6" customFormat="false" ht="15" hidden="false" customHeight="false" outlineLevel="0" collapsed="false">
      <c r="B6" s="10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customFormat="false" ht="15" hidden="false" customHeight="false" outlineLevel="0" collapsed="false">
      <c r="B7" s="10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</row>
    <row r="8" customFormat="false" ht="15" hidden="false" customHeight="false" outlineLevel="0" collapsed="false">
      <c r="B8" s="10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</row>
    <row r="9" customFormat="false" ht="15" hidden="false" customHeight="false" outlineLevel="0" collapsed="false">
      <c r="B9" s="10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customFormat="false" ht="15" hidden="false" customHeight="false" outlineLevel="0" collapsed="false">
      <c r="B10" s="10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customFormat="false" ht="15" hidden="false" customHeight="false" outlineLevel="0" collapsed="false">
      <c r="B11" s="10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customFormat="false" ht="15" hidden="false" customHeight="false" outlineLevel="0" collapsed="false"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</row>
    <row r="13" customFormat="false" ht="15" hidden="false" customHeight="false" outlineLevel="0" collapsed="false">
      <c r="B13" s="10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</row>
    <row r="14" customFormat="false" ht="15" hidden="false" customHeight="false" outlineLevel="0" collapsed="false"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</row>
    <row r="15" customFormat="false" ht="15" hidden="false" customHeight="false" outlineLevel="0" collapsed="false">
      <c r="B15" s="10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</row>
    <row r="16" customFormat="false" ht="15" hidden="false" customHeight="false" outlineLevel="0" collapsed="false">
      <c r="B16" s="10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customFormat="false" ht="15" hidden="false" customHeight="false" outlineLevel="0" collapsed="false">
      <c r="B17" s="1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customFormat="false" ht="15" hidden="false" customHeight="false" outlineLevel="0" collapsed="false"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customFormat="false" ht="15" hidden="false" customHeight="false" outlineLevel="0" collapsed="false"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customFormat="false" ht="15" hidden="false" customHeight="false" outlineLevel="0" collapsed="false"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customFormat="false" ht="15" hidden="false" customHeight="false" outlineLevel="0" collapsed="false">
      <c r="B21" s="10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customFormat="false" ht="15" hidden="false" customHeight="false" outlineLevel="0" collapsed="false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</row>
    <row r="23" customFormat="false" ht="15" hidden="false" customHeight="false" outlineLevel="0" collapsed="false">
      <c r="B23" s="10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</row>
    <row r="24" customFormat="false" ht="15" hidden="false" customHeight="false" outlineLevel="0" collapsed="false">
      <c r="B24" s="10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</row>
    <row r="25" customFormat="false" ht="15" hidden="false" customHeight="false" outlineLevel="0" collapsed="false">
      <c r="C25" s="12" t="n">
        <f aca="false">COUNTIF(C5:C24,"F")</f>
        <v>0</v>
      </c>
      <c r="D25" s="12" t="n">
        <f aca="false">COUNTIF(D5:D24,"F")</f>
        <v>0</v>
      </c>
      <c r="E25" s="12" t="n">
        <f aca="false">COUNTIF(E5:E24,"F")</f>
        <v>0</v>
      </c>
      <c r="F25" s="12" t="n">
        <f aca="false">COUNTIF(F5:F24,"F")</f>
        <v>0</v>
      </c>
      <c r="G25" s="12" t="n">
        <f aca="false">COUNTIF(G5:G24,"F")</f>
        <v>0</v>
      </c>
      <c r="H25" s="12" t="n">
        <f aca="false">COUNTIF(H5:H24,"F")</f>
        <v>0</v>
      </c>
      <c r="I25" s="12" t="n">
        <f aca="false">COUNTIF(I5:I24,"F")</f>
        <v>0</v>
      </c>
      <c r="J25" s="12" t="n">
        <f aca="false">COUNTIF(J5:J24,"F")</f>
        <v>0</v>
      </c>
      <c r="K25" s="12" t="n">
        <f aca="false">COUNTIF(K5:K24,"F")</f>
        <v>0</v>
      </c>
      <c r="L25" s="12" t="n">
        <f aca="false">COUNTIF(L5:L24,"F")</f>
        <v>0</v>
      </c>
      <c r="M25" s="12" t="n">
        <f aca="false">COUNTIF(M5:M24,"F")</f>
        <v>0</v>
      </c>
      <c r="N25" s="12" t="n">
        <f aca="false">COUNTIF(N5:N24,"F")</f>
        <v>0</v>
      </c>
      <c r="O25" s="12" t="n">
        <f aca="false">COUNTIF(O5:O24,"F")</f>
        <v>0</v>
      </c>
      <c r="P25" s="12" t="n">
        <f aca="false">COUNTIF(P5:P24,"F")</f>
        <v>0</v>
      </c>
      <c r="Q25" s="12" t="n">
        <f aca="false">COUNTIF(Q5:Q24,"F")</f>
        <v>0</v>
      </c>
      <c r="R25" s="12" t="n">
        <f aca="false">COUNTIF(R5:R24,"F")</f>
        <v>0</v>
      </c>
      <c r="S25" s="12" t="n">
        <f aca="false">COUNTIF(S5:S24,"F")</f>
        <v>0</v>
      </c>
      <c r="T25" s="12" t="n">
        <f aca="false">COUNTIF(T5:T24,"F")</f>
        <v>0</v>
      </c>
      <c r="U25" s="12" t="n">
        <f aca="false">COUNTIF(U5:U24,"F")</f>
        <v>0</v>
      </c>
      <c r="V25" s="12" t="n">
        <f aca="false">COUNTIF(V5:V24,"F")</f>
        <v>0</v>
      </c>
      <c r="W25" s="12" t="n">
        <f aca="false">COUNTIF(W5:W24,"F")</f>
        <v>0</v>
      </c>
      <c r="X25" s="12" t="n">
        <f aca="false">COUNTIF(X5:X24,"F")</f>
        <v>0</v>
      </c>
      <c r="Y25" s="12" t="n">
        <f aca="false">COUNTIF(Y5:Y24,"F")</f>
        <v>1</v>
      </c>
      <c r="Z25" s="12" t="n">
        <f aca="false">COUNTIF(Z5:Z24,"F")</f>
        <v>1</v>
      </c>
      <c r="AA25" s="12" t="n">
        <f aca="false">COUNTIF(AA5:AA24,"F")</f>
        <v>1</v>
      </c>
      <c r="AB25" s="12" t="n">
        <f aca="false">COUNTIF(AB5:AB24,"F")</f>
        <v>0</v>
      </c>
      <c r="AC25" s="12" t="n">
        <f aca="false">COUNTIF(AC5:AC24,"F")</f>
        <v>0</v>
      </c>
      <c r="AD25" s="12" t="n">
        <f aca="false">COUNTIF(AD5:AD24,"F")</f>
        <v>0</v>
      </c>
      <c r="AE25" s="12" t="n">
        <f aca="false">COUNTIF(AE5:AE24,"F")</f>
        <v>0</v>
      </c>
      <c r="AF25" s="12" t="n">
        <f aca="false">COUNTIF(AF5:AF24,"F")</f>
        <v>0</v>
      </c>
      <c r="AG25" s="12" t="n">
        <f aca="false">COUNTIF(AG5:AG24,"F")</f>
        <v>0</v>
      </c>
    </row>
  </sheetData>
  <mergeCells count="2">
    <mergeCell ref="B2:AG2"/>
    <mergeCell ref="B3:B4"/>
  </mergeCells>
  <conditionalFormatting sqref="C5:AG24">
    <cfRule type="expression" priority="2" aboveAverage="0" equalAverage="0" bottom="0" percent="0" rank="0" text="" dxfId="32">
      <formula>NOT(ISERROR(VLOOKUP(C$3,fériés,1,0)))</formula>
    </cfRule>
    <cfRule type="cellIs" priority="3" operator="equal" aboveAverage="0" equalAverage="0" bottom="0" percent="0" rank="0" text="" dxfId="33">
      <formula>"F"</formula>
    </cfRule>
    <cfRule type="expression" priority="4" aboveAverage="0" equalAverage="0" bottom="0" percent="0" rank="0" text="" dxfId="34">
      <formula>WEEKDAY(C$3,2)&gt;5</formula>
    </cfRule>
  </conditionalFormatting>
  <conditionalFormatting sqref="C25:AG25">
    <cfRule type="cellIs" priority="5" operator="greaterThan" aboveAverage="0" equalAverage="0" bottom="0" percent="0" rank="0" text="" dxfId="35">
      <formula>4</formula>
    </cfRule>
  </conditionalFormatting>
  <dataValidations count="3">
    <dataValidation allowBlank="true" operator="between" showDropDown="false" showErrorMessage="true" showInputMessage="true" sqref="A2" type="list">
      <formula1>choix_année</formula1>
      <formula2>0</formula2>
    </dataValidation>
    <dataValidation allowBlank="true" operator="between" showDropDown="false" showErrorMessage="true" showInputMessage="true" sqref="B5:B24" type="list">
      <formula1>choix_agent</formula1>
      <formula2>0</formula2>
    </dataValidation>
    <dataValidation allowBlank="true" operator="between" showDropDown="false" showErrorMessage="true" showInputMessage="true" sqref="C5:AG24" type="list">
      <formula1>choix_formation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AG25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22" activeCellId="0" sqref="C22"/>
    </sheetView>
  </sheetViews>
  <sheetFormatPr defaultRowHeight="15" zeroHeight="false" outlineLevelRow="0" outlineLevelCol="0"/>
  <cols>
    <col collapsed="false" customWidth="false" hidden="false" outlineLevel="0" max="1" min="1" style="1" width="11.42"/>
    <col collapsed="false" customWidth="true" hidden="false" outlineLevel="0" max="2" min="2" style="1" width="20.71"/>
    <col collapsed="false" customWidth="true" hidden="false" outlineLevel="0" max="33" min="3" style="1" width="5.7"/>
    <col collapsed="false" customWidth="false" hidden="false" outlineLevel="0" max="1025" min="34" style="1" width="11.42"/>
  </cols>
  <sheetData>
    <row r="2" customFormat="false" ht="21" hidden="false" customHeight="false" outlineLevel="0" collapsed="false">
      <c r="B2" s="6" t="s">
        <v>72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customFormat="false" ht="15" hidden="false" customHeight="false" outlineLevel="0" collapsed="false">
      <c r="B3" s="7" t="n">
        <f aca="false">C3</f>
        <v>43739</v>
      </c>
      <c r="C3" s="8" t="n">
        <f aca="false">DATE(année,10,1)</f>
        <v>43739</v>
      </c>
      <c r="D3" s="8" t="n">
        <f aca="false">C3+1</f>
        <v>43740</v>
      </c>
      <c r="E3" s="8" t="n">
        <f aca="false">D3+1</f>
        <v>43741</v>
      </c>
      <c r="F3" s="8" t="n">
        <f aca="false">E3+1</f>
        <v>43742</v>
      </c>
      <c r="G3" s="8" t="n">
        <f aca="false">F3+1</f>
        <v>43743</v>
      </c>
      <c r="H3" s="8" t="n">
        <f aca="false">G3+1</f>
        <v>43744</v>
      </c>
      <c r="I3" s="8" t="n">
        <f aca="false">H3+1</f>
        <v>43745</v>
      </c>
      <c r="J3" s="8" t="n">
        <f aca="false">I3+1</f>
        <v>43746</v>
      </c>
      <c r="K3" s="8" t="n">
        <f aca="false">J3+1</f>
        <v>43747</v>
      </c>
      <c r="L3" s="8" t="n">
        <f aca="false">K3+1</f>
        <v>43748</v>
      </c>
      <c r="M3" s="8" t="n">
        <f aca="false">L3+1</f>
        <v>43749</v>
      </c>
      <c r="N3" s="8" t="n">
        <f aca="false">M3+1</f>
        <v>43750</v>
      </c>
      <c r="O3" s="8" t="n">
        <f aca="false">N3+1</f>
        <v>43751</v>
      </c>
      <c r="P3" s="8" t="n">
        <f aca="false">O3+1</f>
        <v>43752</v>
      </c>
      <c r="Q3" s="8" t="n">
        <f aca="false">P3+1</f>
        <v>43753</v>
      </c>
      <c r="R3" s="8" t="n">
        <f aca="false">Q3+1</f>
        <v>43754</v>
      </c>
      <c r="S3" s="8" t="n">
        <f aca="false">R3+1</f>
        <v>43755</v>
      </c>
      <c r="T3" s="8" t="n">
        <f aca="false">S3+1</f>
        <v>43756</v>
      </c>
      <c r="U3" s="8" t="n">
        <f aca="false">T3+1</f>
        <v>43757</v>
      </c>
      <c r="V3" s="8" t="n">
        <f aca="false">U3+1</f>
        <v>43758</v>
      </c>
      <c r="W3" s="8" t="n">
        <f aca="false">V3+1</f>
        <v>43759</v>
      </c>
      <c r="X3" s="8" t="n">
        <f aca="false">W3+1</f>
        <v>43760</v>
      </c>
      <c r="Y3" s="8" t="n">
        <f aca="false">X3+1</f>
        <v>43761</v>
      </c>
      <c r="Z3" s="8" t="n">
        <f aca="false">Y3+1</f>
        <v>43762</v>
      </c>
      <c r="AA3" s="8" t="n">
        <f aca="false">Z3+1</f>
        <v>43763</v>
      </c>
      <c r="AB3" s="8" t="n">
        <f aca="false">AA3+1</f>
        <v>43764</v>
      </c>
      <c r="AC3" s="8" t="n">
        <f aca="false">AB3+1</f>
        <v>43765</v>
      </c>
      <c r="AD3" s="8" t="n">
        <f aca="false">AC3+1</f>
        <v>43766</v>
      </c>
      <c r="AE3" s="8" t="n">
        <f aca="false">IF(AD3="","",IF(MONTH(AD3+1)&gt;MONTH(AD3),"",AD3+1))</f>
        <v>43767</v>
      </c>
      <c r="AF3" s="8" t="n">
        <f aca="false">IF(AE3="","",IF(MONTH(AE3+1)&gt;MONTH(AE3),"",AE3+1))</f>
        <v>43768</v>
      </c>
      <c r="AG3" s="8" t="n">
        <f aca="false">IF(AF3="","",IF(MONTH(AF3+1)&gt;MONTH(AF3),"",AF3+1))</f>
        <v>43769</v>
      </c>
    </row>
    <row r="4" customFormat="false" ht="15" hidden="false" customHeight="false" outlineLevel="0" collapsed="false">
      <c r="B4" s="7"/>
      <c r="C4" s="9" t="n">
        <f aca="false">C3</f>
        <v>43739</v>
      </c>
      <c r="D4" s="9" t="n">
        <f aca="false">C4+1</f>
        <v>43740</v>
      </c>
      <c r="E4" s="9" t="n">
        <f aca="false">D4+1</f>
        <v>43741</v>
      </c>
      <c r="F4" s="9" t="n">
        <f aca="false">E4+1</f>
        <v>43742</v>
      </c>
      <c r="G4" s="9" t="n">
        <f aca="false">F4+1</f>
        <v>43743</v>
      </c>
      <c r="H4" s="9" t="n">
        <f aca="false">G4+1</f>
        <v>43744</v>
      </c>
      <c r="I4" s="9" t="n">
        <f aca="false">H4+1</f>
        <v>43745</v>
      </c>
      <c r="J4" s="9" t="n">
        <f aca="false">I4+1</f>
        <v>43746</v>
      </c>
      <c r="K4" s="9" t="n">
        <f aca="false">J4+1</f>
        <v>43747</v>
      </c>
      <c r="L4" s="9" t="n">
        <f aca="false">K4+1</f>
        <v>43748</v>
      </c>
      <c r="M4" s="9" t="n">
        <f aca="false">L4+1</f>
        <v>43749</v>
      </c>
      <c r="N4" s="9" t="n">
        <f aca="false">M4+1</f>
        <v>43750</v>
      </c>
      <c r="O4" s="9" t="n">
        <f aca="false">N4+1</f>
        <v>43751</v>
      </c>
      <c r="P4" s="9" t="n">
        <f aca="false">O4+1</f>
        <v>43752</v>
      </c>
      <c r="Q4" s="9" t="n">
        <f aca="false">P4+1</f>
        <v>43753</v>
      </c>
      <c r="R4" s="9" t="n">
        <f aca="false">Q4+1</f>
        <v>43754</v>
      </c>
      <c r="S4" s="9" t="n">
        <f aca="false">R4+1</f>
        <v>43755</v>
      </c>
      <c r="T4" s="9" t="n">
        <f aca="false">S4+1</f>
        <v>43756</v>
      </c>
      <c r="U4" s="9" t="n">
        <f aca="false">T4+1</f>
        <v>43757</v>
      </c>
      <c r="V4" s="9" t="n">
        <f aca="false">U4+1</f>
        <v>43758</v>
      </c>
      <c r="W4" s="9" t="n">
        <f aca="false">V4+1</f>
        <v>43759</v>
      </c>
      <c r="X4" s="9" t="n">
        <f aca="false">W4+1</f>
        <v>43760</v>
      </c>
      <c r="Y4" s="9" t="n">
        <f aca="false">X4+1</f>
        <v>43761</v>
      </c>
      <c r="Z4" s="9" t="n">
        <f aca="false">Y4+1</f>
        <v>43762</v>
      </c>
      <c r="AA4" s="9" t="n">
        <f aca="false">Z4+1</f>
        <v>43763</v>
      </c>
      <c r="AB4" s="9" t="n">
        <f aca="false">AA4+1</f>
        <v>43764</v>
      </c>
      <c r="AC4" s="9" t="n">
        <f aca="false">AB4+1</f>
        <v>43765</v>
      </c>
      <c r="AD4" s="9" t="n">
        <f aca="false">AC4+1</f>
        <v>43766</v>
      </c>
      <c r="AE4" s="9" t="n">
        <f aca="false">IF(AD4="","",IF(MONTH(AD4+1)&gt;MONTH(AD4),"",AD4+1))</f>
        <v>43767</v>
      </c>
      <c r="AF4" s="9" t="n">
        <f aca="false">IF(AE4="","",IF(MONTH(AE4+1)&gt;MONTH(AE4),"",AE4+1))</f>
        <v>43768</v>
      </c>
      <c r="AG4" s="9" t="n">
        <f aca="false">IF(AF4="","",IF(MONTH(AF4+1)&gt;MONTH(AF4),"",AF4+1))</f>
        <v>43769</v>
      </c>
    </row>
    <row r="5" customFormat="false" ht="15" hidden="false" customHeight="false" outlineLevel="0" collapsed="false">
      <c r="B5" s="13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</row>
    <row r="6" customFormat="false" ht="15" hidden="false" customHeight="false" outlineLevel="0" collapsed="false">
      <c r="B6" s="13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customFormat="false" ht="15" hidden="false" customHeight="false" outlineLevel="0" collapsed="false">
      <c r="B7" s="13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</row>
    <row r="8" customFormat="false" ht="15" hidden="false" customHeight="false" outlineLevel="0" collapsed="false">
      <c r="B8" s="13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</row>
    <row r="9" customFormat="false" ht="15" hidden="false" customHeight="false" outlineLevel="0" collapsed="false">
      <c r="B9" s="13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customFormat="false" ht="15" hidden="false" customHeight="false" outlineLevel="0" collapsed="false">
      <c r="B10" s="13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customFormat="false" ht="15" hidden="false" customHeight="false" outlineLevel="0" collapsed="false">
      <c r="B11" s="13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customFormat="false" ht="15" hidden="false" customHeight="false" outlineLevel="0" collapsed="false">
      <c r="B12" s="13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</row>
    <row r="13" customFormat="false" ht="15" hidden="false" customHeight="false" outlineLevel="0" collapsed="false">
      <c r="B13" s="13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</row>
    <row r="14" customFormat="false" ht="15" hidden="false" customHeight="false" outlineLevel="0" collapsed="false">
      <c r="B14" s="13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</row>
    <row r="15" customFormat="false" ht="15" hidden="false" customHeight="false" outlineLevel="0" collapsed="false">
      <c r="B15" s="13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</row>
    <row r="16" customFormat="false" ht="15" hidden="false" customHeight="false" outlineLevel="0" collapsed="false">
      <c r="B16" s="13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customFormat="false" ht="15" hidden="false" customHeight="false" outlineLevel="0" collapsed="false">
      <c r="B17" s="13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customFormat="false" ht="15" hidden="false" customHeight="false" outlineLevel="0" collapsed="false">
      <c r="B18" s="13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customFormat="false" ht="15" hidden="false" customHeight="false" outlineLevel="0" collapsed="false">
      <c r="B19" s="13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customFormat="false" ht="15" hidden="false" customHeight="false" outlineLevel="0" collapsed="false">
      <c r="B20" s="13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customFormat="false" ht="15" hidden="false" customHeight="false" outlineLevel="0" collapsed="false">
      <c r="B21" s="13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customFormat="false" ht="15" hidden="false" customHeight="false" outlineLevel="0" collapsed="false">
      <c r="B22" s="13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</row>
    <row r="23" customFormat="false" ht="15" hidden="false" customHeight="false" outlineLevel="0" collapsed="false">
      <c r="B23" s="13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</row>
    <row r="24" customFormat="false" ht="15" hidden="false" customHeight="false" outlineLevel="0" collapsed="false">
      <c r="B24" s="13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</row>
    <row r="25" customFormat="false" ht="15" hidden="false" customHeight="false" outlineLevel="0" collapsed="false">
      <c r="C25" s="12" t="n">
        <f aca="false">COUNTIF(C5:C24,"F")</f>
        <v>0</v>
      </c>
      <c r="D25" s="12" t="n">
        <f aca="false">COUNTIF(D5:D24,"F")</f>
        <v>0</v>
      </c>
      <c r="E25" s="12" t="n">
        <f aca="false">COUNTIF(E5:E24,"F")</f>
        <v>0</v>
      </c>
      <c r="F25" s="12" t="n">
        <f aca="false">COUNTIF(F5:F24,"F")</f>
        <v>0</v>
      </c>
      <c r="G25" s="12" t="n">
        <f aca="false">COUNTIF(G5:G24,"F")</f>
        <v>0</v>
      </c>
      <c r="H25" s="12" t="n">
        <f aca="false">COUNTIF(H5:H24,"F")</f>
        <v>0</v>
      </c>
      <c r="I25" s="12" t="n">
        <f aca="false">COUNTIF(I5:I24,"F")</f>
        <v>0</v>
      </c>
      <c r="J25" s="12" t="n">
        <f aca="false">COUNTIF(J5:J24,"F")</f>
        <v>0</v>
      </c>
      <c r="K25" s="12" t="n">
        <f aca="false">COUNTIF(K5:K24,"F")</f>
        <v>0</v>
      </c>
      <c r="L25" s="12" t="n">
        <f aca="false">COUNTIF(L5:L24,"F")</f>
        <v>0</v>
      </c>
      <c r="M25" s="12" t="n">
        <f aca="false">COUNTIF(M5:M24,"F")</f>
        <v>0</v>
      </c>
      <c r="N25" s="12" t="n">
        <f aca="false">COUNTIF(N5:N24,"F")</f>
        <v>0</v>
      </c>
      <c r="O25" s="12" t="n">
        <f aca="false">COUNTIF(O5:O24,"F")</f>
        <v>0</v>
      </c>
      <c r="P25" s="12" t="n">
        <f aca="false">COUNTIF(P5:P24,"F")</f>
        <v>0</v>
      </c>
      <c r="Q25" s="12" t="n">
        <f aca="false">COUNTIF(Q5:Q24,"F")</f>
        <v>0</v>
      </c>
      <c r="R25" s="12" t="n">
        <f aca="false">COUNTIF(R5:R24,"F")</f>
        <v>0</v>
      </c>
      <c r="S25" s="12" t="n">
        <f aca="false">COUNTIF(S5:S24,"F")</f>
        <v>0</v>
      </c>
      <c r="T25" s="12" t="n">
        <f aca="false">COUNTIF(T5:T24,"F")</f>
        <v>0</v>
      </c>
      <c r="U25" s="12" t="n">
        <f aca="false">COUNTIF(U5:U24,"F")</f>
        <v>0</v>
      </c>
      <c r="V25" s="12" t="n">
        <f aca="false">COUNTIF(V5:V24,"F")</f>
        <v>0</v>
      </c>
      <c r="W25" s="12" t="n">
        <f aca="false">COUNTIF(W5:W24,"F")</f>
        <v>0</v>
      </c>
      <c r="X25" s="12" t="n">
        <f aca="false">COUNTIF(X5:X24,"F")</f>
        <v>0</v>
      </c>
      <c r="Y25" s="12" t="n">
        <f aca="false">COUNTIF(Y5:Y24,"F")</f>
        <v>0</v>
      </c>
      <c r="Z25" s="12" t="n">
        <f aca="false">COUNTIF(Z5:Z24,"F")</f>
        <v>0</v>
      </c>
      <c r="AA25" s="12" t="n">
        <f aca="false">COUNTIF(AA5:AA24,"F")</f>
        <v>0</v>
      </c>
      <c r="AB25" s="12" t="n">
        <f aca="false">COUNTIF(AB5:AB24,"F")</f>
        <v>0</v>
      </c>
      <c r="AC25" s="12" t="n">
        <f aca="false">COUNTIF(AC5:AC24,"F")</f>
        <v>0</v>
      </c>
      <c r="AD25" s="12" t="n">
        <f aca="false">COUNTIF(AD5:AD24,"F")</f>
        <v>0</v>
      </c>
      <c r="AE25" s="12" t="n">
        <f aca="false">COUNTIF(AE5:AE24,"F")</f>
        <v>0</v>
      </c>
      <c r="AF25" s="12" t="n">
        <f aca="false">COUNTIF(AF5:AF24,"F")</f>
        <v>0</v>
      </c>
      <c r="AG25" s="12" t="n">
        <f aca="false">COUNTIF(AG5:AG24,"F")</f>
        <v>0</v>
      </c>
    </row>
  </sheetData>
  <mergeCells count="2">
    <mergeCell ref="B2:AG2"/>
    <mergeCell ref="B3:B4"/>
  </mergeCells>
  <conditionalFormatting sqref="C5:AG24">
    <cfRule type="expression" priority="2" aboveAverage="0" equalAverage="0" bottom="0" percent="0" rank="0" text="" dxfId="36">
      <formula>NOT(ISERROR(VLOOKUP(C$3,fériés,1,0)))</formula>
    </cfRule>
    <cfRule type="cellIs" priority="3" operator="equal" aboveAverage="0" equalAverage="0" bottom="0" percent="0" rank="0" text="" dxfId="37">
      <formula>"F"</formula>
    </cfRule>
    <cfRule type="expression" priority="4" aboveAverage="0" equalAverage="0" bottom="0" percent="0" rank="0" text="" dxfId="38">
      <formula>WEEKDAY(C$3,2)&gt;5</formula>
    </cfRule>
  </conditionalFormatting>
  <conditionalFormatting sqref="C25:AG25">
    <cfRule type="cellIs" priority="5" operator="greaterThan" aboveAverage="0" equalAverage="0" bottom="0" percent="0" rank="0" text="" dxfId="39">
      <formula>4</formula>
    </cfRule>
  </conditionalFormatting>
  <dataValidations count="3">
    <dataValidation allowBlank="true" operator="between" showDropDown="false" showErrorMessage="true" showInputMessage="true" sqref="A2" type="list">
      <formula1>choix_année</formula1>
      <formula2>0</formula2>
    </dataValidation>
    <dataValidation allowBlank="true" operator="between" showDropDown="false" showErrorMessage="true" showInputMessage="true" sqref="C5:AG24" type="list">
      <formula1>choix_formation</formula1>
      <formula2>0</formula2>
    </dataValidation>
    <dataValidation allowBlank="true" operator="between" showDropDown="false" showErrorMessage="true" showInputMessage="true" sqref="B5:B24" type="list">
      <formula1>choix_agent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AG25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6" activeCellId="0" sqref="B6"/>
    </sheetView>
  </sheetViews>
  <sheetFormatPr defaultRowHeight="15" zeroHeight="false" outlineLevelRow="0" outlineLevelCol="0"/>
  <cols>
    <col collapsed="false" customWidth="false" hidden="false" outlineLevel="0" max="1" min="1" style="1" width="11.42"/>
    <col collapsed="false" customWidth="true" hidden="false" outlineLevel="0" max="2" min="2" style="1" width="20.71"/>
    <col collapsed="false" customWidth="true" hidden="false" outlineLevel="0" max="33" min="3" style="1" width="5.7"/>
    <col collapsed="false" customWidth="false" hidden="false" outlineLevel="0" max="1025" min="34" style="1" width="11.42"/>
  </cols>
  <sheetData>
    <row r="2" customFormat="false" ht="21" hidden="false" customHeight="false" outlineLevel="0" collapsed="false">
      <c r="B2" s="6" t="s">
        <v>72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customFormat="false" ht="15" hidden="false" customHeight="false" outlineLevel="0" collapsed="false">
      <c r="B3" s="7" t="n">
        <f aca="false">C3</f>
        <v>43770</v>
      </c>
      <c r="C3" s="8" t="n">
        <f aca="false">DATE(année,11,1)</f>
        <v>43770</v>
      </c>
      <c r="D3" s="8" t="n">
        <f aca="false">C3+1</f>
        <v>43771</v>
      </c>
      <c r="E3" s="8" t="n">
        <f aca="false">D3+1</f>
        <v>43772</v>
      </c>
      <c r="F3" s="8" t="n">
        <f aca="false">E3+1</f>
        <v>43773</v>
      </c>
      <c r="G3" s="8" t="n">
        <f aca="false">F3+1</f>
        <v>43774</v>
      </c>
      <c r="H3" s="8" t="n">
        <f aca="false">G3+1</f>
        <v>43775</v>
      </c>
      <c r="I3" s="8" t="n">
        <f aca="false">H3+1</f>
        <v>43776</v>
      </c>
      <c r="J3" s="8" t="n">
        <f aca="false">I3+1</f>
        <v>43777</v>
      </c>
      <c r="K3" s="8" t="n">
        <f aca="false">J3+1</f>
        <v>43778</v>
      </c>
      <c r="L3" s="8" t="n">
        <f aca="false">K3+1</f>
        <v>43779</v>
      </c>
      <c r="M3" s="8" t="n">
        <f aca="false">L3+1</f>
        <v>43780</v>
      </c>
      <c r="N3" s="8" t="n">
        <f aca="false">M3+1</f>
        <v>43781</v>
      </c>
      <c r="O3" s="8" t="n">
        <f aca="false">N3+1</f>
        <v>43782</v>
      </c>
      <c r="P3" s="8" t="n">
        <f aca="false">O3+1</f>
        <v>43783</v>
      </c>
      <c r="Q3" s="8" t="n">
        <f aca="false">P3+1</f>
        <v>43784</v>
      </c>
      <c r="R3" s="8" t="n">
        <f aca="false">Q3+1</f>
        <v>43785</v>
      </c>
      <c r="S3" s="8" t="n">
        <f aca="false">R3+1</f>
        <v>43786</v>
      </c>
      <c r="T3" s="8" t="n">
        <f aca="false">S3+1</f>
        <v>43787</v>
      </c>
      <c r="U3" s="8" t="n">
        <f aca="false">T3+1</f>
        <v>43788</v>
      </c>
      <c r="V3" s="8" t="n">
        <f aca="false">U3+1</f>
        <v>43789</v>
      </c>
      <c r="W3" s="8" t="n">
        <f aca="false">V3+1</f>
        <v>43790</v>
      </c>
      <c r="X3" s="8" t="n">
        <f aca="false">W3+1</f>
        <v>43791</v>
      </c>
      <c r="Y3" s="8" t="n">
        <f aca="false">X3+1</f>
        <v>43792</v>
      </c>
      <c r="Z3" s="8" t="n">
        <f aca="false">Y3+1</f>
        <v>43793</v>
      </c>
      <c r="AA3" s="8" t="n">
        <f aca="false">Z3+1</f>
        <v>43794</v>
      </c>
      <c r="AB3" s="8" t="n">
        <f aca="false">AA3+1</f>
        <v>43795</v>
      </c>
      <c r="AC3" s="8" t="n">
        <f aca="false">AB3+1</f>
        <v>43796</v>
      </c>
      <c r="AD3" s="8" t="n">
        <f aca="false">AC3+1</f>
        <v>43797</v>
      </c>
      <c r="AE3" s="8" t="n">
        <f aca="false">IF(AD3="","",IF(MONTH(AD3+1)&gt;MONTH(AD3),"",AD3+1))</f>
        <v>43798</v>
      </c>
      <c r="AF3" s="8" t="n">
        <f aca="false">IF(AE3="","",IF(MONTH(AE3+1)&gt;MONTH(AE3),"",AE3+1))</f>
        <v>43799</v>
      </c>
      <c r="AG3" s="8" t="str">
        <f aca="false">IF(AF3="","",IF(MONTH(AF3+1)&gt;MONTH(AF3),"",AF3+1))</f>
        <v/>
      </c>
    </row>
    <row r="4" customFormat="false" ht="15" hidden="false" customHeight="false" outlineLevel="0" collapsed="false">
      <c r="B4" s="7"/>
      <c r="C4" s="9" t="n">
        <f aca="false">C3</f>
        <v>43770</v>
      </c>
      <c r="D4" s="9" t="n">
        <f aca="false">C4+1</f>
        <v>43771</v>
      </c>
      <c r="E4" s="9" t="n">
        <f aca="false">D4+1</f>
        <v>43772</v>
      </c>
      <c r="F4" s="9" t="n">
        <f aca="false">E4+1</f>
        <v>43773</v>
      </c>
      <c r="G4" s="9" t="n">
        <f aca="false">F4+1</f>
        <v>43774</v>
      </c>
      <c r="H4" s="9" t="n">
        <f aca="false">G4+1</f>
        <v>43775</v>
      </c>
      <c r="I4" s="9" t="n">
        <f aca="false">H4+1</f>
        <v>43776</v>
      </c>
      <c r="J4" s="9" t="n">
        <f aca="false">I4+1</f>
        <v>43777</v>
      </c>
      <c r="K4" s="9" t="n">
        <f aca="false">J4+1</f>
        <v>43778</v>
      </c>
      <c r="L4" s="9" t="n">
        <f aca="false">K4+1</f>
        <v>43779</v>
      </c>
      <c r="M4" s="9" t="n">
        <f aca="false">L4+1</f>
        <v>43780</v>
      </c>
      <c r="N4" s="9" t="n">
        <f aca="false">M4+1</f>
        <v>43781</v>
      </c>
      <c r="O4" s="9" t="n">
        <f aca="false">N4+1</f>
        <v>43782</v>
      </c>
      <c r="P4" s="9" t="n">
        <f aca="false">O4+1</f>
        <v>43783</v>
      </c>
      <c r="Q4" s="9" t="n">
        <f aca="false">P4+1</f>
        <v>43784</v>
      </c>
      <c r="R4" s="9" t="n">
        <f aca="false">Q4+1</f>
        <v>43785</v>
      </c>
      <c r="S4" s="9" t="n">
        <f aca="false">R4+1</f>
        <v>43786</v>
      </c>
      <c r="T4" s="9" t="n">
        <f aca="false">S4+1</f>
        <v>43787</v>
      </c>
      <c r="U4" s="9" t="n">
        <f aca="false">T4+1</f>
        <v>43788</v>
      </c>
      <c r="V4" s="9" t="n">
        <f aca="false">U4+1</f>
        <v>43789</v>
      </c>
      <c r="W4" s="9" t="n">
        <f aca="false">V4+1</f>
        <v>43790</v>
      </c>
      <c r="X4" s="9" t="n">
        <f aca="false">W4+1</f>
        <v>43791</v>
      </c>
      <c r="Y4" s="9" t="n">
        <f aca="false">X4+1</f>
        <v>43792</v>
      </c>
      <c r="Z4" s="9" t="n">
        <f aca="false">Y4+1</f>
        <v>43793</v>
      </c>
      <c r="AA4" s="9" t="n">
        <f aca="false">Z4+1</f>
        <v>43794</v>
      </c>
      <c r="AB4" s="9" t="n">
        <f aca="false">AA4+1</f>
        <v>43795</v>
      </c>
      <c r="AC4" s="9" t="n">
        <f aca="false">AB4+1</f>
        <v>43796</v>
      </c>
      <c r="AD4" s="9" t="n">
        <f aca="false">AC4+1</f>
        <v>43797</v>
      </c>
      <c r="AE4" s="9" t="n">
        <f aca="false">IF(AD4="","",IF(MONTH(AD4+1)&gt;MONTH(AD4),"",AD4+1))</f>
        <v>43798</v>
      </c>
      <c r="AF4" s="9" t="n">
        <f aca="false">IF(AE4="","",IF(MONTH(AE4+1)&gt;MONTH(AE4),"",AE4+1))</f>
        <v>43799</v>
      </c>
      <c r="AG4" s="9" t="str">
        <f aca="false">IF(AF4="","",IF(MONTH(AF4+1)&gt;MONTH(AF4),"",AF4+1))</f>
        <v/>
      </c>
    </row>
    <row r="5" customFormat="false" ht="15" hidden="false" customHeight="false" outlineLevel="0" collapsed="false">
      <c r="B5" s="10" t="s">
        <v>34</v>
      </c>
      <c r="C5" s="11"/>
      <c r="D5" s="11"/>
      <c r="E5" s="11"/>
      <c r="F5" s="11" t="s">
        <v>5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</row>
    <row r="6" customFormat="false" ht="15" hidden="false" customHeight="false" outlineLevel="0" collapsed="false">
      <c r="B6" s="10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customFormat="false" ht="15" hidden="false" customHeight="false" outlineLevel="0" collapsed="false">
      <c r="B7" s="10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</row>
    <row r="8" customFormat="false" ht="15" hidden="false" customHeight="false" outlineLevel="0" collapsed="false">
      <c r="B8" s="10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</row>
    <row r="9" customFormat="false" ht="15" hidden="false" customHeight="false" outlineLevel="0" collapsed="false">
      <c r="B9" s="10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customFormat="false" ht="15" hidden="false" customHeight="false" outlineLevel="0" collapsed="false">
      <c r="B10" s="10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customFormat="false" ht="15" hidden="false" customHeight="false" outlineLevel="0" collapsed="false">
      <c r="B11" s="10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customFormat="false" ht="15" hidden="false" customHeight="false" outlineLevel="0" collapsed="false"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</row>
    <row r="13" customFormat="false" ht="15" hidden="false" customHeight="false" outlineLevel="0" collapsed="false">
      <c r="B13" s="10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</row>
    <row r="14" customFormat="false" ht="15" hidden="false" customHeight="false" outlineLevel="0" collapsed="false"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</row>
    <row r="15" customFormat="false" ht="15" hidden="false" customHeight="false" outlineLevel="0" collapsed="false">
      <c r="B15" s="10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</row>
    <row r="16" customFormat="false" ht="15" hidden="false" customHeight="false" outlineLevel="0" collapsed="false">
      <c r="B16" s="10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customFormat="false" ht="15" hidden="false" customHeight="false" outlineLevel="0" collapsed="false">
      <c r="B17" s="1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customFormat="false" ht="15" hidden="false" customHeight="false" outlineLevel="0" collapsed="false"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customFormat="false" ht="15" hidden="false" customHeight="false" outlineLevel="0" collapsed="false"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customFormat="false" ht="15" hidden="false" customHeight="false" outlineLevel="0" collapsed="false"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customFormat="false" ht="15" hidden="false" customHeight="false" outlineLevel="0" collapsed="false">
      <c r="B21" s="10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customFormat="false" ht="15" hidden="false" customHeight="false" outlineLevel="0" collapsed="false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</row>
    <row r="23" customFormat="false" ht="15" hidden="false" customHeight="false" outlineLevel="0" collapsed="false">
      <c r="B23" s="10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</row>
    <row r="24" customFormat="false" ht="15" hidden="false" customHeight="false" outlineLevel="0" collapsed="false">
      <c r="B24" s="10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</row>
    <row r="25" customFormat="false" ht="15" hidden="false" customHeight="false" outlineLevel="0" collapsed="false">
      <c r="C25" s="12" t="n">
        <f aca="false">COUNTIF(C5:C24,"F")</f>
        <v>0</v>
      </c>
      <c r="D25" s="12" t="n">
        <f aca="false">COUNTIF(D5:D24,"F")</f>
        <v>0</v>
      </c>
      <c r="E25" s="12" t="n">
        <f aca="false">COUNTIF(E5:E24,"F")</f>
        <v>0</v>
      </c>
      <c r="F25" s="12" t="n">
        <f aca="false">COUNTIF(F5:F24,"F")</f>
        <v>1</v>
      </c>
      <c r="G25" s="12" t="n">
        <f aca="false">COUNTIF(G5:G24,"F")</f>
        <v>0</v>
      </c>
      <c r="H25" s="12" t="n">
        <f aca="false">COUNTIF(H5:H24,"F")</f>
        <v>0</v>
      </c>
      <c r="I25" s="12" t="n">
        <f aca="false">COUNTIF(I5:I24,"F")</f>
        <v>0</v>
      </c>
      <c r="J25" s="12" t="n">
        <f aca="false">COUNTIF(J5:J24,"F")</f>
        <v>0</v>
      </c>
      <c r="K25" s="12" t="n">
        <f aca="false">COUNTIF(K5:K24,"F")</f>
        <v>0</v>
      </c>
      <c r="L25" s="12" t="n">
        <f aca="false">COUNTIF(L5:L24,"F")</f>
        <v>0</v>
      </c>
      <c r="M25" s="12" t="n">
        <f aca="false">COUNTIF(M5:M24,"F")</f>
        <v>0</v>
      </c>
      <c r="N25" s="12" t="n">
        <f aca="false">COUNTIF(N5:N24,"F")</f>
        <v>0</v>
      </c>
      <c r="O25" s="12" t="n">
        <f aca="false">COUNTIF(O5:O24,"F")</f>
        <v>0</v>
      </c>
      <c r="P25" s="12" t="n">
        <f aca="false">COUNTIF(P5:P24,"F")</f>
        <v>0</v>
      </c>
      <c r="Q25" s="12" t="n">
        <f aca="false">COUNTIF(Q5:Q24,"F")</f>
        <v>0</v>
      </c>
      <c r="R25" s="12" t="n">
        <f aca="false">COUNTIF(R5:R24,"F")</f>
        <v>0</v>
      </c>
      <c r="S25" s="12" t="n">
        <f aca="false">COUNTIF(S5:S24,"F")</f>
        <v>0</v>
      </c>
      <c r="T25" s="12" t="n">
        <f aca="false">COUNTIF(T5:T24,"F")</f>
        <v>0</v>
      </c>
      <c r="U25" s="12" t="n">
        <f aca="false">COUNTIF(U5:U24,"F")</f>
        <v>0</v>
      </c>
      <c r="V25" s="12" t="n">
        <f aca="false">COUNTIF(V5:V24,"F")</f>
        <v>0</v>
      </c>
      <c r="W25" s="12" t="n">
        <f aca="false">COUNTIF(W5:W24,"F")</f>
        <v>0</v>
      </c>
      <c r="X25" s="12" t="n">
        <f aca="false">COUNTIF(X5:X24,"F")</f>
        <v>0</v>
      </c>
      <c r="Y25" s="12" t="n">
        <f aca="false">COUNTIF(Y5:Y24,"F")</f>
        <v>0</v>
      </c>
      <c r="Z25" s="12" t="n">
        <f aca="false">COUNTIF(Z5:Z24,"F")</f>
        <v>0</v>
      </c>
      <c r="AA25" s="12" t="n">
        <f aca="false">COUNTIF(AA5:AA24,"F")</f>
        <v>0</v>
      </c>
      <c r="AB25" s="12" t="n">
        <f aca="false">COUNTIF(AB5:AB24,"F")</f>
        <v>0</v>
      </c>
      <c r="AC25" s="12" t="n">
        <f aca="false">COUNTIF(AC5:AC24,"F")</f>
        <v>0</v>
      </c>
      <c r="AD25" s="12" t="n">
        <f aca="false">COUNTIF(AD5:AD24,"F")</f>
        <v>0</v>
      </c>
      <c r="AE25" s="12" t="n">
        <f aca="false">COUNTIF(AE5:AE24,"F")</f>
        <v>0</v>
      </c>
      <c r="AF25" s="12" t="n">
        <f aca="false">COUNTIF(AF5:AF24,"F")</f>
        <v>0</v>
      </c>
      <c r="AG25" s="12" t="n">
        <f aca="false">COUNTIF(AG5:AG24,"F")</f>
        <v>0</v>
      </c>
    </row>
  </sheetData>
  <mergeCells count="2">
    <mergeCell ref="B2:AG2"/>
    <mergeCell ref="B3:B4"/>
  </mergeCells>
  <conditionalFormatting sqref="C5:AG24">
    <cfRule type="expression" priority="2" aboveAverage="0" equalAverage="0" bottom="0" percent="0" rank="0" text="" dxfId="40">
      <formula>NOT(ISERROR(VLOOKUP(C$3,fériés,1,0)))</formula>
    </cfRule>
    <cfRule type="cellIs" priority="3" operator="equal" aboveAverage="0" equalAverage="0" bottom="0" percent="0" rank="0" text="" dxfId="41">
      <formula>"F"</formula>
    </cfRule>
    <cfRule type="expression" priority="4" aboveAverage="0" equalAverage="0" bottom="0" percent="0" rank="0" text="" dxfId="42">
      <formula>WEEKDAY(C$3,2)&gt;5</formula>
    </cfRule>
  </conditionalFormatting>
  <conditionalFormatting sqref="C25:AG25">
    <cfRule type="cellIs" priority="5" operator="greaterThan" aboveAverage="0" equalAverage="0" bottom="0" percent="0" rank="0" text="" dxfId="43">
      <formula>4</formula>
    </cfRule>
  </conditionalFormatting>
  <dataValidations count="3">
    <dataValidation allowBlank="true" operator="between" showDropDown="false" showErrorMessage="true" showInputMessage="true" sqref="A2" type="list">
      <formula1>choix_année</formula1>
      <formula2>0</formula2>
    </dataValidation>
    <dataValidation allowBlank="true" operator="between" showDropDown="false" showErrorMessage="true" showInputMessage="true" sqref="B5:B24" type="list">
      <formula1>choix_agent</formula1>
      <formula2>0</formula2>
    </dataValidation>
    <dataValidation allowBlank="true" operator="between" showDropDown="false" showErrorMessage="true" showInputMessage="true" sqref="C5:AG24" type="list">
      <formula1>choix_formation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AG25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7" activeCellId="0" sqref="G7"/>
    </sheetView>
  </sheetViews>
  <sheetFormatPr defaultRowHeight="15" zeroHeight="false" outlineLevelRow="0" outlineLevelCol="0"/>
  <cols>
    <col collapsed="false" customWidth="false" hidden="false" outlineLevel="0" max="1" min="1" style="1" width="11.42"/>
    <col collapsed="false" customWidth="true" hidden="false" outlineLevel="0" max="2" min="2" style="1" width="20.71"/>
    <col collapsed="false" customWidth="true" hidden="false" outlineLevel="0" max="33" min="3" style="1" width="5.7"/>
    <col collapsed="false" customWidth="false" hidden="false" outlineLevel="0" max="1025" min="34" style="1" width="11.42"/>
  </cols>
  <sheetData>
    <row r="2" customFormat="false" ht="21" hidden="false" customHeight="false" outlineLevel="0" collapsed="false">
      <c r="B2" s="6" t="s">
        <v>72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customFormat="false" ht="15" hidden="false" customHeight="false" outlineLevel="0" collapsed="false">
      <c r="B3" s="7" t="n">
        <f aca="false">C3</f>
        <v>43800</v>
      </c>
      <c r="C3" s="8" t="n">
        <f aca="false">DATE(année,12,1)</f>
        <v>43800</v>
      </c>
      <c r="D3" s="8" t="n">
        <f aca="false">C3+1</f>
        <v>43801</v>
      </c>
      <c r="E3" s="8" t="n">
        <f aca="false">D3+1</f>
        <v>43802</v>
      </c>
      <c r="F3" s="8" t="n">
        <f aca="false">E3+1</f>
        <v>43803</v>
      </c>
      <c r="G3" s="8" t="n">
        <f aca="false">F3+1</f>
        <v>43804</v>
      </c>
      <c r="H3" s="8" t="n">
        <f aca="false">G3+1</f>
        <v>43805</v>
      </c>
      <c r="I3" s="8" t="n">
        <f aca="false">H3+1</f>
        <v>43806</v>
      </c>
      <c r="J3" s="8" t="n">
        <f aca="false">I3+1</f>
        <v>43807</v>
      </c>
      <c r="K3" s="8" t="n">
        <f aca="false">J3+1</f>
        <v>43808</v>
      </c>
      <c r="L3" s="8" t="n">
        <f aca="false">K3+1</f>
        <v>43809</v>
      </c>
      <c r="M3" s="8" t="n">
        <f aca="false">L3+1</f>
        <v>43810</v>
      </c>
      <c r="N3" s="8" t="n">
        <f aca="false">M3+1</f>
        <v>43811</v>
      </c>
      <c r="O3" s="8" t="n">
        <f aca="false">N3+1</f>
        <v>43812</v>
      </c>
      <c r="P3" s="8" t="n">
        <f aca="false">O3+1</f>
        <v>43813</v>
      </c>
      <c r="Q3" s="8" t="n">
        <f aca="false">P3+1</f>
        <v>43814</v>
      </c>
      <c r="R3" s="8" t="n">
        <f aca="false">Q3+1</f>
        <v>43815</v>
      </c>
      <c r="S3" s="8" t="n">
        <f aca="false">R3+1</f>
        <v>43816</v>
      </c>
      <c r="T3" s="8" t="n">
        <f aca="false">S3+1</f>
        <v>43817</v>
      </c>
      <c r="U3" s="8" t="n">
        <f aca="false">T3+1</f>
        <v>43818</v>
      </c>
      <c r="V3" s="8" t="n">
        <f aca="false">U3+1</f>
        <v>43819</v>
      </c>
      <c r="W3" s="8" t="n">
        <f aca="false">V3+1</f>
        <v>43820</v>
      </c>
      <c r="X3" s="8" t="n">
        <f aca="false">W3+1</f>
        <v>43821</v>
      </c>
      <c r="Y3" s="8" t="n">
        <f aca="false">X3+1</f>
        <v>43822</v>
      </c>
      <c r="Z3" s="8" t="n">
        <f aca="false">Y3+1</f>
        <v>43823</v>
      </c>
      <c r="AA3" s="8" t="n">
        <f aca="false">Z3+1</f>
        <v>43824</v>
      </c>
      <c r="AB3" s="8" t="n">
        <f aca="false">AA3+1</f>
        <v>43825</v>
      </c>
      <c r="AC3" s="8" t="n">
        <f aca="false">AB3+1</f>
        <v>43826</v>
      </c>
      <c r="AD3" s="8" t="n">
        <f aca="false">AC3+1</f>
        <v>43827</v>
      </c>
      <c r="AE3" s="8" t="n">
        <f aca="false">IF(AD3="","",IF(MONTH(AD3+1)&gt;MONTH(AD3),"",AD3+1))</f>
        <v>43828</v>
      </c>
      <c r="AF3" s="8" t="n">
        <f aca="false">IF(AE3="","",IF(MONTH(AE3+1)&gt;MONTH(AE3),"",AE3+1))</f>
        <v>43829</v>
      </c>
      <c r="AG3" s="8" t="n">
        <f aca="false">IF(AF3="","",IF(MONTH(AF3+1)&gt;MONTH(AF3),"",AF3+1))</f>
        <v>43830</v>
      </c>
    </row>
    <row r="4" customFormat="false" ht="15" hidden="false" customHeight="false" outlineLevel="0" collapsed="false">
      <c r="B4" s="7"/>
      <c r="C4" s="9" t="n">
        <f aca="false">C3</f>
        <v>43800</v>
      </c>
      <c r="D4" s="9" t="n">
        <f aca="false">C4+1</f>
        <v>43801</v>
      </c>
      <c r="E4" s="9" t="n">
        <f aca="false">D4+1</f>
        <v>43802</v>
      </c>
      <c r="F4" s="9" t="n">
        <f aca="false">E4+1</f>
        <v>43803</v>
      </c>
      <c r="G4" s="9" t="n">
        <f aca="false">F4+1</f>
        <v>43804</v>
      </c>
      <c r="H4" s="9" t="n">
        <f aca="false">G4+1</f>
        <v>43805</v>
      </c>
      <c r="I4" s="9" t="n">
        <f aca="false">H4+1</f>
        <v>43806</v>
      </c>
      <c r="J4" s="9" t="n">
        <f aca="false">I4+1</f>
        <v>43807</v>
      </c>
      <c r="K4" s="9" t="n">
        <f aca="false">J4+1</f>
        <v>43808</v>
      </c>
      <c r="L4" s="9" t="n">
        <f aca="false">K4+1</f>
        <v>43809</v>
      </c>
      <c r="M4" s="9" t="n">
        <f aca="false">L4+1</f>
        <v>43810</v>
      </c>
      <c r="N4" s="9" t="n">
        <f aca="false">M4+1</f>
        <v>43811</v>
      </c>
      <c r="O4" s="9" t="n">
        <f aca="false">N4+1</f>
        <v>43812</v>
      </c>
      <c r="P4" s="9" t="n">
        <f aca="false">O4+1</f>
        <v>43813</v>
      </c>
      <c r="Q4" s="9" t="n">
        <f aca="false">P4+1</f>
        <v>43814</v>
      </c>
      <c r="R4" s="9" t="n">
        <f aca="false">Q4+1</f>
        <v>43815</v>
      </c>
      <c r="S4" s="9" t="n">
        <f aca="false">R4+1</f>
        <v>43816</v>
      </c>
      <c r="T4" s="9" t="n">
        <f aca="false">S4+1</f>
        <v>43817</v>
      </c>
      <c r="U4" s="9" t="n">
        <f aca="false">T4+1</f>
        <v>43818</v>
      </c>
      <c r="V4" s="9" t="n">
        <f aca="false">U4+1</f>
        <v>43819</v>
      </c>
      <c r="W4" s="9" t="n">
        <f aca="false">V4+1</f>
        <v>43820</v>
      </c>
      <c r="X4" s="9" t="n">
        <f aca="false">W4+1</f>
        <v>43821</v>
      </c>
      <c r="Y4" s="9" t="n">
        <f aca="false">X4+1</f>
        <v>43822</v>
      </c>
      <c r="Z4" s="9" t="n">
        <f aca="false">Y4+1</f>
        <v>43823</v>
      </c>
      <c r="AA4" s="9" t="n">
        <f aca="false">Z4+1</f>
        <v>43824</v>
      </c>
      <c r="AB4" s="9" t="n">
        <f aca="false">AA4+1</f>
        <v>43825</v>
      </c>
      <c r="AC4" s="9" t="n">
        <f aca="false">AB4+1</f>
        <v>43826</v>
      </c>
      <c r="AD4" s="9" t="n">
        <f aca="false">AC4+1</f>
        <v>43827</v>
      </c>
      <c r="AE4" s="9" t="n">
        <f aca="false">IF(AD4="","",IF(MONTH(AD4+1)&gt;MONTH(AD4),"",AD4+1))</f>
        <v>43828</v>
      </c>
      <c r="AF4" s="9" t="n">
        <f aca="false">IF(AE4="","",IF(MONTH(AE4+1)&gt;MONTH(AE4),"",AE4+1))</f>
        <v>43829</v>
      </c>
      <c r="AG4" s="9" t="n">
        <f aca="false">IF(AF4="","",IF(MONTH(AF4+1)&gt;MONTH(AF4),"",AF4+1))</f>
        <v>43830</v>
      </c>
    </row>
    <row r="5" customFormat="false" ht="15" hidden="false" customHeight="false" outlineLevel="0" collapsed="false">
      <c r="B5" s="10" t="s">
        <v>25</v>
      </c>
      <c r="C5" s="11"/>
      <c r="D5" s="11" t="s">
        <v>5</v>
      </c>
      <c r="E5" s="11" t="s">
        <v>5</v>
      </c>
      <c r="F5" s="11" t="s">
        <v>5</v>
      </c>
      <c r="G5" s="11" t="s">
        <v>5</v>
      </c>
      <c r="H5" s="11" t="s">
        <v>5</v>
      </c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</row>
    <row r="6" customFormat="false" ht="15" hidden="false" customHeight="false" outlineLevel="0" collapsed="false">
      <c r="B6" s="10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customFormat="false" ht="15" hidden="false" customHeight="false" outlineLevel="0" collapsed="false">
      <c r="B7" s="10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</row>
    <row r="8" customFormat="false" ht="15" hidden="false" customHeight="false" outlineLevel="0" collapsed="false">
      <c r="B8" s="10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</row>
    <row r="9" customFormat="false" ht="15" hidden="false" customHeight="false" outlineLevel="0" collapsed="false">
      <c r="B9" s="10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customFormat="false" ht="15" hidden="false" customHeight="false" outlineLevel="0" collapsed="false">
      <c r="B10" s="10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customFormat="false" ht="15" hidden="false" customHeight="false" outlineLevel="0" collapsed="false">
      <c r="B11" s="10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customFormat="false" ht="15" hidden="false" customHeight="false" outlineLevel="0" collapsed="false"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</row>
    <row r="13" customFormat="false" ht="15" hidden="false" customHeight="false" outlineLevel="0" collapsed="false">
      <c r="B13" s="10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</row>
    <row r="14" customFormat="false" ht="15" hidden="false" customHeight="false" outlineLevel="0" collapsed="false"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</row>
    <row r="15" customFormat="false" ht="15" hidden="false" customHeight="false" outlineLevel="0" collapsed="false">
      <c r="B15" s="10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</row>
    <row r="16" customFormat="false" ht="15" hidden="false" customHeight="false" outlineLevel="0" collapsed="false">
      <c r="B16" s="10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</row>
    <row r="17" customFormat="false" ht="15" hidden="false" customHeight="false" outlineLevel="0" collapsed="false">
      <c r="B17" s="1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</row>
    <row r="18" customFormat="false" ht="15" hidden="false" customHeight="false" outlineLevel="0" collapsed="false"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</row>
    <row r="19" customFormat="false" ht="15" hidden="false" customHeight="false" outlineLevel="0" collapsed="false"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customFormat="false" ht="15" hidden="false" customHeight="false" outlineLevel="0" collapsed="false"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</row>
    <row r="21" customFormat="false" ht="15" hidden="false" customHeight="false" outlineLevel="0" collapsed="false">
      <c r="B21" s="10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</row>
    <row r="22" customFormat="false" ht="15" hidden="false" customHeight="false" outlineLevel="0" collapsed="false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</row>
    <row r="23" customFormat="false" ht="15" hidden="false" customHeight="false" outlineLevel="0" collapsed="false">
      <c r="B23" s="10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</row>
    <row r="24" customFormat="false" ht="15" hidden="false" customHeight="false" outlineLevel="0" collapsed="false">
      <c r="B24" s="10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</row>
    <row r="25" customFormat="false" ht="15" hidden="false" customHeight="false" outlineLevel="0" collapsed="false">
      <c r="C25" s="12" t="n">
        <f aca="false">COUNTIF(C5:C24,"F")</f>
        <v>0</v>
      </c>
      <c r="D25" s="12" t="n">
        <f aca="false">COUNTIF(D5:D24,"F")</f>
        <v>1</v>
      </c>
      <c r="E25" s="12" t="n">
        <f aca="false">COUNTIF(E5:E24,"F")</f>
        <v>1</v>
      </c>
      <c r="F25" s="12" t="n">
        <f aca="false">COUNTIF(F5:F24,"F")</f>
        <v>1</v>
      </c>
      <c r="G25" s="12" t="n">
        <f aca="false">COUNTIF(G5:G24,"F")</f>
        <v>1</v>
      </c>
      <c r="H25" s="12" t="n">
        <f aca="false">COUNTIF(H5:H24,"F")</f>
        <v>1</v>
      </c>
      <c r="I25" s="12" t="n">
        <f aca="false">COUNTIF(I5:I24,"F")</f>
        <v>0</v>
      </c>
      <c r="J25" s="12" t="n">
        <f aca="false">COUNTIF(J5:J24,"F")</f>
        <v>0</v>
      </c>
      <c r="K25" s="12" t="n">
        <f aca="false">COUNTIF(K5:K24,"F")</f>
        <v>0</v>
      </c>
      <c r="L25" s="12" t="n">
        <f aca="false">COUNTIF(L5:L24,"F")</f>
        <v>0</v>
      </c>
      <c r="M25" s="12" t="n">
        <f aca="false">COUNTIF(M5:M24,"F")</f>
        <v>0</v>
      </c>
      <c r="N25" s="12" t="n">
        <f aca="false">COUNTIF(N5:N24,"F")</f>
        <v>0</v>
      </c>
      <c r="O25" s="12" t="n">
        <f aca="false">COUNTIF(O5:O24,"F")</f>
        <v>0</v>
      </c>
      <c r="P25" s="12" t="n">
        <f aca="false">COUNTIF(P5:P24,"F")</f>
        <v>0</v>
      </c>
      <c r="Q25" s="12" t="n">
        <f aca="false">COUNTIF(Q5:Q24,"F")</f>
        <v>0</v>
      </c>
      <c r="R25" s="12" t="n">
        <f aca="false">COUNTIF(R5:R24,"F")</f>
        <v>0</v>
      </c>
      <c r="S25" s="12" t="n">
        <f aca="false">COUNTIF(S5:S24,"F")</f>
        <v>0</v>
      </c>
      <c r="T25" s="12" t="n">
        <f aca="false">COUNTIF(T5:T24,"F")</f>
        <v>0</v>
      </c>
      <c r="U25" s="12" t="n">
        <f aca="false">COUNTIF(U5:U24,"F")</f>
        <v>0</v>
      </c>
      <c r="V25" s="12" t="n">
        <f aca="false">COUNTIF(V5:V24,"F")</f>
        <v>0</v>
      </c>
      <c r="W25" s="12" t="n">
        <f aca="false">COUNTIF(W5:W24,"F")</f>
        <v>0</v>
      </c>
      <c r="X25" s="12" t="n">
        <f aca="false">COUNTIF(X5:X24,"F")</f>
        <v>0</v>
      </c>
      <c r="Y25" s="12" t="n">
        <f aca="false">COUNTIF(Y5:Y24,"F")</f>
        <v>0</v>
      </c>
      <c r="Z25" s="12" t="n">
        <f aca="false">COUNTIF(Z5:Z24,"F")</f>
        <v>0</v>
      </c>
      <c r="AA25" s="12" t="n">
        <f aca="false">COUNTIF(AA5:AA24,"F")</f>
        <v>0</v>
      </c>
      <c r="AB25" s="12" t="n">
        <f aca="false">COUNTIF(AB5:AB24,"F")</f>
        <v>0</v>
      </c>
      <c r="AC25" s="12" t="n">
        <f aca="false">COUNTIF(AC5:AC24,"F")</f>
        <v>0</v>
      </c>
      <c r="AD25" s="12" t="n">
        <f aca="false">COUNTIF(AD5:AD24,"F")</f>
        <v>0</v>
      </c>
      <c r="AE25" s="12" t="n">
        <f aca="false">COUNTIF(AE5:AE24,"F")</f>
        <v>0</v>
      </c>
      <c r="AF25" s="12" t="n">
        <f aca="false">COUNTIF(AF5:AF24,"F")</f>
        <v>0</v>
      </c>
      <c r="AG25" s="12" t="n">
        <f aca="false">COUNTIF(AG5:AG24,"F")</f>
        <v>0</v>
      </c>
    </row>
  </sheetData>
  <mergeCells count="2">
    <mergeCell ref="B2:AG2"/>
    <mergeCell ref="B3:B4"/>
  </mergeCells>
  <conditionalFormatting sqref="C5:AG24">
    <cfRule type="expression" priority="2" aboveAverage="0" equalAverage="0" bottom="0" percent="0" rank="0" text="" dxfId="44">
      <formula>NOT(ISERROR(VLOOKUP(C$3,fériés,1,0)))</formula>
    </cfRule>
    <cfRule type="cellIs" priority="3" operator="equal" aboveAverage="0" equalAverage="0" bottom="0" percent="0" rank="0" text="" dxfId="45">
      <formula>"F"</formula>
    </cfRule>
    <cfRule type="expression" priority="4" aboveAverage="0" equalAverage="0" bottom="0" percent="0" rank="0" text="" dxfId="46">
      <formula>WEEKDAY(C$3,2)&gt;5</formula>
    </cfRule>
  </conditionalFormatting>
  <conditionalFormatting sqref="C25:AG25">
    <cfRule type="cellIs" priority="5" operator="greaterThan" aboveAverage="0" equalAverage="0" bottom="0" percent="0" rank="0" text="" dxfId="47">
      <formula>4</formula>
    </cfRule>
  </conditionalFormatting>
  <dataValidations count="3">
    <dataValidation allowBlank="true" operator="between" showDropDown="false" showErrorMessage="true" showInputMessage="true" sqref="A2" type="list">
      <formula1>choix_année</formula1>
      <formula2>0</formula2>
    </dataValidation>
    <dataValidation allowBlank="true" operator="between" showDropDown="false" showErrorMessage="true" showInputMessage="true" sqref="B5:B24" type="list">
      <formula1>choix_agent</formula1>
      <formula2>0</formula2>
    </dataValidation>
    <dataValidation allowBlank="true" operator="between" showDropDown="false" showErrorMessage="true" showInputMessage="true" sqref="C5:AG24" type="list">
      <formula1>choix_formation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AG26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4" activeCellId="0" sqref="C4"/>
    </sheetView>
  </sheetViews>
  <sheetFormatPr defaultRowHeight="15" zeroHeight="false" outlineLevelRow="0" outlineLevelCol="0"/>
  <cols>
    <col collapsed="false" customWidth="false" hidden="false" outlineLevel="0" max="1" min="1" style="1" width="11.42"/>
    <col collapsed="false" customWidth="true" hidden="false" outlineLevel="0" max="2" min="2" style="1" width="20.71"/>
    <col collapsed="false" customWidth="true" hidden="false" outlineLevel="0" max="14" min="3" style="1" width="10.71"/>
    <col collapsed="false" customWidth="true" hidden="false" outlineLevel="0" max="15" min="15" style="1" width="23.71"/>
    <col collapsed="false" customWidth="false" hidden="false" outlineLevel="0" max="1025" min="16" style="1" width="11.42"/>
  </cols>
  <sheetData>
    <row r="2" customFormat="false" ht="21" hidden="false" customHeight="false" outlineLevel="0" collapsed="false">
      <c r="B2" s="6" t="s">
        <v>72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</row>
    <row r="3" customFormat="false" ht="15" hidden="false" customHeight="false" outlineLevel="0" collapsed="false">
      <c r="B3" s="15" t="n">
        <f aca="false">année</f>
        <v>2019</v>
      </c>
      <c r="C3" s="16" t="n">
        <f aca="false">DATE(année,1,1)</f>
        <v>43466</v>
      </c>
      <c r="D3" s="16" t="n">
        <f aca="false">DATE(année,2,1)</f>
        <v>43497</v>
      </c>
      <c r="E3" s="16" t="n">
        <f aca="false">DATE(année,3,1)</f>
        <v>43525</v>
      </c>
      <c r="F3" s="16" t="n">
        <f aca="false">DATE(année,4,1)</f>
        <v>43556</v>
      </c>
      <c r="G3" s="16" t="n">
        <f aca="false">DATE(année,5,1)</f>
        <v>43586</v>
      </c>
      <c r="H3" s="16" t="n">
        <f aca="false">DATE(année,6,1)</f>
        <v>43617</v>
      </c>
      <c r="I3" s="16" t="n">
        <f aca="false">DATE(année,7,1)</f>
        <v>43647</v>
      </c>
      <c r="J3" s="16" t="n">
        <f aca="false">DATE(année,8,1)</f>
        <v>43678</v>
      </c>
      <c r="K3" s="16" t="n">
        <f aca="false">DATE(année,9,1)</f>
        <v>43709</v>
      </c>
      <c r="L3" s="16" t="n">
        <f aca="false">DATE(année,10,1)</f>
        <v>43739</v>
      </c>
      <c r="M3" s="16" t="n">
        <f aca="false">DATE(année,11,1)</f>
        <v>43770</v>
      </c>
      <c r="N3" s="16" t="n">
        <f aca="false">DATE(année,12,1)</f>
        <v>43800</v>
      </c>
      <c r="O3" s="17" t="s">
        <v>73</v>
      </c>
    </row>
    <row r="4" customFormat="false" ht="13.8" hidden="false" customHeight="false" outlineLevel="0" collapsed="false">
      <c r="B4" s="18" t="s">
        <v>9</v>
      </c>
      <c r="C4" s="15" t="str">
        <f aca="true">IF(B4="","",IFERROR(INDIRECT("'jan.'!AH"&amp;MATCH(B4,'jan.'!B$5:B$24,0)+4,1),""))</f>
        <v/>
      </c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 t="n">
        <f aca="false">SUM(C4:N4)</f>
        <v>0</v>
      </c>
    </row>
    <row r="5" customFormat="false" ht="13.8" hidden="false" customHeight="false" outlineLevel="0" collapsed="false">
      <c r="B5" s="18" t="s">
        <v>11</v>
      </c>
      <c r="C5" s="15" t="str">
        <f aca="true">IF(B5="","",IFERROR(INDIRECT("'jan.'!AH"&amp;MATCH(B5,'jan.'!B$5:B$24,0)+4,1),""))</f>
        <v/>
      </c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 t="n">
        <f aca="false">SUM(C5:N5)</f>
        <v>0</v>
      </c>
    </row>
    <row r="6" customFormat="false" ht="13.8" hidden="false" customHeight="false" outlineLevel="0" collapsed="false">
      <c r="B6" s="18" t="s">
        <v>13</v>
      </c>
      <c r="C6" s="15" t="n">
        <f aca="true">IF(B6="","",IFERROR(INDIRECT("'jan.'!AH"&amp;MATCH(B6,'jan.'!B$5:B$24,0)+4,1),""))</f>
        <v>2</v>
      </c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 t="n">
        <f aca="false">SUM(C6:N6)</f>
        <v>2</v>
      </c>
    </row>
    <row r="7" customFormat="false" ht="13.8" hidden="false" customHeight="false" outlineLevel="0" collapsed="false">
      <c r="B7" s="18" t="s">
        <v>15</v>
      </c>
      <c r="C7" s="15" t="str">
        <f aca="true">IF(B7="","",IFERROR(INDIRECT("'jan.'!AH"&amp;MATCH(B7,'jan.'!B$5:B$24,0)+4,1),""))</f>
        <v/>
      </c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 t="n">
        <f aca="false">SUM(C7:N7)</f>
        <v>0</v>
      </c>
    </row>
    <row r="8" customFormat="false" ht="13.8" hidden="false" customHeight="false" outlineLevel="0" collapsed="false">
      <c r="B8" s="18" t="s">
        <v>19</v>
      </c>
      <c r="C8" s="15" t="n">
        <f aca="true">IF(B8="","",IFERROR(INDIRECT("'jan.'!AH"&amp;MATCH(B8,'jan.'!B$5:B$24,0)+4,1),""))</f>
        <v>2</v>
      </c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 t="n">
        <f aca="false">SUM(C8:N8)</f>
        <v>2</v>
      </c>
    </row>
    <row r="9" customFormat="false" ht="13.8" hidden="false" customHeight="false" outlineLevel="0" collapsed="false">
      <c r="B9" s="18" t="s">
        <v>23</v>
      </c>
      <c r="C9" s="15" t="n">
        <f aca="true">IF(B9="","",IFERROR(INDIRECT("'jan.'!AH"&amp;MATCH(B9,'jan.'!B$5:B$24,0)+4,1),""))</f>
        <v>1</v>
      </c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 t="n">
        <f aca="false">SUM(C9:N9)</f>
        <v>1</v>
      </c>
    </row>
    <row r="10" customFormat="false" ht="13.8" hidden="false" customHeight="false" outlineLevel="0" collapsed="false">
      <c r="B10" s="18" t="s">
        <v>25</v>
      </c>
      <c r="C10" s="15" t="str">
        <f aca="true">IF(B10="","",IFERROR(INDIRECT("'jan.'!AH"&amp;MATCH(B10,'jan.'!B$5:B$24,0)+4,1),""))</f>
        <v/>
      </c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 t="n">
        <f aca="false">SUM(C10:N10)</f>
        <v>0</v>
      </c>
    </row>
    <row r="11" customFormat="false" ht="13.8" hidden="false" customHeight="false" outlineLevel="0" collapsed="false">
      <c r="B11" s="18" t="s">
        <v>27</v>
      </c>
      <c r="C11" s="15" t="n">
        <f aca="true">IF(B11="","",IFERROR(INDIRECT("'jan.'!AH"&amp;MATCH(B11,'jan.'!B$5:B$24,0)+4,1),""))</f>
        <v>3</v>
      </c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 t="n">
        <f aca="false">SUM(C11:N11)</f>
        <v>3</v>
      </c>
    </row>
    <row r="12" customFormat="false" ht="13.8" hidden="false" customHeight="false" outlineLevel="0" collapsed="false">
      <c r="B12" s="18" t="s">
        <v>34</v>
      </c>
      <c r="C12" s="15" t="str">
        <f aca="true">IF(B12="","",IFERROR(INDIRECT("'jan.'!AH"&amp;MATCH(B12,'jan.'!B$5:B$24,0)+4,1),""))</f>
        <v/>
      </c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 t="n">
        <f aca="false">SUM(C12:N12)</f>
        <v>0</v>
      </c>
    </row>
    <row r="13" customFormat="false" ht="13.8" hidden="false" customHeight="false" outlineLevel="0" collapsed="false">
      <c r="B13" s="18" t="s">
        <v>46</v>
      </c>
      <c r="C13" s="15" t="str">
        <f aca="true">IF(B13="","",IFERROR(INDIRECT("'jan.'!AH"&amp;MATCH(B13,'jan.'!B$5:B$24,0)+4,1),""))</f>
        <v/>
      </c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 t="n">
        <f aca="false">SUM(C13:N13)</f>
        <v>0</v>
      </c>
    </row>
    <row r="14" customFormat="false" ht="13.8" hidden="false" customHeight="false" outlineLevel="0" collapsed="false">
      <c r="B14" s="18" t="s">
        <v>49</v>
      </c>
      <c r="C14" s="15" t="n">
        <f aca="true">IF(B14="","",IFERROR(INDIRECT("'jan.'!AH"&amp;MATCH(B14,'jan.'!B$5:B$24,0)+4,1),""))</f>
        <v>1</v>
      </c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 t="n">
        <f aca="false">SUM(C14:N14)</f>
        <v>1</v>
      </c>
    </row>
    <row r="15" customFormat="false" ht="13.8" hidden="false" customHeight="false" outlineLevel="0" collapsed="false">
      <c r="B15" s="18" t="s">
        <v>56</v>
      </c>
      <c r="C15" s="15" t="n">
        <f aca="true">IF(B15="","",IFERROR(INDIRECT("'jan.'!AH"&amp;MATCH(B15,'jan.'!B$5:B$24,0)+4,1),""))</f>
        <v>1</v>
      </c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 t="n">
        <f aca="false">SUM(C15:N15)</f>
        <v>1</v>
      </c>
    </row>
    <row r="16" customFormat="false" ht="13.8" hidden="false" customHeight="false" outlineLevel="0" collapsed="false">
      <c r="B16" s="18"/>
      <c r="C16" s="15" t="str">
        <f aca="true">IF(B16="","",IFERROR(INDIRECT("'jan.'!AH"&amp;MATCH(B16,'jan.'!B$5:B$24,0)+4,1),""))</f>
        <v/>
      </c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 t="n">
        <f aca="false">SUM(C16:N16)</f>
        <v>0</v>
      </c>
    </row>
    <row r="17" customFormat="false" ht="13.8" hidden="false" customHeight="false" outlineLevel="0" collapsed="false">
      <c r="B17" s="18"/>
      <c r="C17" s="15" t="str">
        <f aca="true">IF(B17="","",IFERROR(INDIRECT("'jan.'!AH"&amp;MATCH(B17,'jan.'!B$5:B$24,0)+4,1),""))</f>
        <v/>
      </c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 t="n">
        <f aca="false">SUM(C17:N17)</f>
        <v>0</v>
      </c>
    </row>
    <row r="18" customFormat="false" ht="13.8" hidden="false" customHeight="false" outlineLevel="0" collapsed="false">
      <c r="B18" s="18"/>
      <c r="C18" s="15" t="str">
        <f aca="true">IF(B18="","",IFERROR(INDIRECT("'jan.'!AH"&amp;MATCH(B18,'jan.'!B$5:B$24,0)+4,1),""))</f>
        <v/>
      </c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 t="n">
        <f aca="false">SUM(C18:N18)</f>
        <v>0</v>
      </c>
    </row>
    <row r="19" customFormat="false" ht="13.8" hidden="false" customHeight="false" outlineLevel="0" collapsed="false">
      <c r="B19" s="18"/>
      <c r="C19" s="15" t="str">
        <f aca="true">IF(B19="","",IFERROR(INDIRECT("'jan.'!AH"&amp;MATCH(B19,'jan.'!B$5:B$24,0)+4,1),""))</f>
        <v/>
      </c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 t="n">
        <f aca="false">SUM(C19:N19)</f>
        <v>0</v>
      </c>
    </row>
    <row r="20" customFormat="false" ht="13.8" hidden="false" customHeight="false" outlineLevel="0" collapsed="false">
      <c r="B20" s="18"/>
      <c r="C20" s="15" t="str">
        <f aca="true">IF(B20="","",IFERROR(INDIRECT("'jan.'!AH"&amp;MATCH(B20,'jan.'!B$5:B$24,0)+4,1),""))</f>
        <v/>
      </c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 t="n">
        <f aca="false">SUM(C20:N20)</f>
        <v>0</v>
      </c>
    </row>
    <row r="21" customFormat="false" ht="13.8" hidden="false" customHeight="false" outlineLevel="0" collapsed="false">
      <c r="B21" s="18"/>
      <c r="C21" s="15" t="str">
        <f aca="true">IF(B21="","",IFERROR(INDIRECT("'jan.'!AH"&amp;MATCH(B21,'jan.'!B$5:B$24,0)+4,1),""))</f>
        <v/>
      </c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 t="n">
        <f aca="false">SUM(C21:N21)</f>
        <v>0</v>
      </c>
    </row>
    <row r="22" customFormat="false" ht="13.8" hidden="false" customHeight="false" outlineLevel="0" collapsed="false">
      <c r="B22" s="18"/>
      <c r="C22" s="15" t="str">
        <f aca="true">IF(B22="","",IFERROR(INDIRECT("'jan.'!AH"&amp;MATCH(B22,'jan.'!B$5:B$24,0)+4,1),""))</f>
        <v/>
      </c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 t="n">
        <f aca="false">SUM(C22:N22)</f>
        <v>0</v>
      </c>
    </row>
    <row r="23" customFormat="false" ht="13.8" hidden="false" customHeight="false" outlineLevel="0" collapsed="false">
      <c r="B23" s="18"/>
      <c r="C23" s="15" t="str">
        <f aca="true">IF(B23="","",IFERROR(INDIRECT("'jan.'!AH"&amp;MATCH(B23,'jan.'!B$5:B$24,0)+4,1),""))</f>
        <v/>
      </c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 t="n">
        <f aca="false">SUM(C23:N23)</f>
        <v>0</v>
      </c>
    </row>
    <row r="24" customFormat="false" ht="13.8" hidden="false" customHeight="false" outlineLevel="0" collapsed="false">
      <c r="B24" s="18"/>
      <c r="C24" s="15" t="str">
        <f aca="true">IF(B24="","",IFERROR(INDIRECT("'jan.'!AH"&amp;MATCH(B24,'jan.'!B$5:B$24,0)+4,1),""))</f>
        <v/>
      </c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 t="n">
        <f aca="false">SUM(C24:N24)</f>
        <v>0</v>
      </c>
    </row>
    <row r="25" customFormat="false" ht="15" hidden="false" customHeight="false" outlineLevel="0" collapsed="false">
      <c r="C25" s="15" t="str">
        <f aca="false">COUNT(C4:C24)&amp;" agent(s)"</f>
        <v>6 agent(s)</v>
      </c>
      <c r="D25" s="15" t="str">
        <f aca="false">COUNT(D4:D24)&amp;" agent(s)"</f>
        <v>0 agent(s)</v>
      </c>
      <c r="E25" s="15" t="str">
        <f aca="false">COUNT(E4:E24)&amp;" agent(s)"</f>
        <v>0 agent(s)</v>
      </c>
      <c r="F25" s="15" t="str">
        <f aca="false">COUNT(F4:F24)&amp;" agent(s)"</f>
        <v>0 agent(s)</v>
      </c>
      <c r="G25" s="15" t="str">
        <f aca="false">COUNT(G4:G24)&amp;" agent(s)"</f>
        <v>0 agent(s)</v>
      </c>
      <c r="H25" s="15" t="str">
        <f aca="false">COUNT(H4:H24)&amp;" agent(s)"</f>
        <v>0 agent(s)</v>
      </c>
      <c r="I25" s="15" t="str">
        <f aca="false">COUNT(I4:I24)&amp;" agent(s)"</f>
        <v>0 agent(s)</v>
      </c>
      <c r="J25" s="15" t="str">
        <f aca="false">COUNT(J4:J24)&amp;" agent(s)"</f>
        <v>0 agent(s)</v>
      </c>
      <c r="K25" s="15" t="str">
        <f aca="false">COUNT(K4:K24)&amp;" agent(s)"</f>
        <v>0 agent(s)</v>
      </c>
      <c r="L25" s="15" t="str">
        <f aca="false">COUNT(L4:L24)&amp;" agent(s)"</f>
        <v>0 agent(s)</v>
      </c>
      <c r="M25" s="15" t="str">
        <f aca="false">COUNT(M4:M24)&amp;" agent(s)"</f>
        <v>0 agent(s)</v>
      </c>
      <c r="N25" s="15" t="str">
        <f aca="false">COUNT(N4:N24)&amp;" agent(s)"</f>
        <v>0 agent(s)</v>
      </c>
      <c r="O25" s="19"/>
    </row>
    <row r="26" customFormat="false" ht="15" hidden="false" customHeight="false" outlineLevel="0" collapsed="false">
      <c r="C26" s="15" t="str">
        <f aca="false">SUM(C4:C24)&amp;" jour(s)"</f>
        <v>10 jour(s)</v>
      </c>
      <c r="D26" s="15" t="str">
        <f aca="false">SUM(D4:D24)&amp;" jour(s)"</f>
        <v>0 jour(s)</v>
      </c>
      <c r="E26" s="15" t="str">
        <f aca="false">SUM(E4:E24)&amp;" jour(s)"</f>
        <v>0 jour(s)</v>
      </c>
      <c r="F26" s="15" t="str">
        <f aca="false">SUM(F4:F24)&amp;" jour(s)"</f>
        <v>0 jour(s)</v>
      </c>
      <c r="G26" s="15" t="str">
        <f aca="false">SUM(G4:G24)&amp;" jour(s)"</f>
        <v>0 jour(s)</v>
      </c>
      <c r="H26" s="15" t="str">
        <f aca="false">SUM(H4:H24)&amp;" jour(s)"</f>
        <v>0 jour(s)</v>
      </c>
      <c r="I26" s="15" t="str">
        <f aca="false">SUM(I4:I24)&amp;" jour(s)"</f>
        <v>0 jour(s)</v>
      </c>
      <c r="J26" s="15" t="str">
        <f aca="false">SUM(J4:J24)&amp;" jour(s)"</f>
        <v>0 jour(s)</v>
      </c>
      <c r="K26" s="15" t="str">
        <f aca="false">SUM(K4:K24)&amp;" jour(s)"</f>
        <v>0 jour(s)</v>
      </c>
      <c r="L26" s="15" t="str">
        <f aca="false">SUM(L4:L24)&amp;" jour(s)"</f>
        <v>0 jour(s)</v>
      </c>
      <c r="M26" s="15" t="str">
        <f aca="false">SUM(M4:M24)&amp;" jour(s)"</f>
        <v>0 jour(s)</v>
      </c>
      <c r="N26" s="15" t="str">
        <f aca="false">SUM(N4:N24)&amp;" jour(s)"</f>
        <v>0 jour(s)</v>
      </c>
      <c r="O26" s="19" t="str">
        <f aca="false">SUM(O4:O24)&amp;" jours de formation"</f>
        <v>10 jours de formation</v>
      </c>
    </row>
  </sheetData>
  <mergeCells count="1">
    <mergeCell ref="B2:O2"/>
  </mergeCells>
  <dataValidations count="1">
    <dataValidation allowBlank="true" operator="between" showDropDown="false" showErrorMessage="true" showInputMessage="true" sqref="B4:B24" type="list">
      <formula1>choix_agent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AG26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15" activeCellId="0" sqref="B15"/>
    </sheetView>
  </sheetViews>
  <sheetFormatPr defaultRowHeight="15" zeroHeight="false" outlineLevelRow="0" outlineLevelCol="0"/>
  <cols>
    <col collapsed="false" customWidth="false" hidden="false" outlineLevel="0" max="1" min="1" style="1" width="11.42"/>
    <col collapsed="false" customWidth="true" hidden="false" outlineLevel="0" max="2" min="2" style="1" width="20.71"/>
    <col collapsed="false" customWidth="true" hidden="false" outlineLevel="0" max="14" min="3" style="1" width="10.71"/>
    <col collapsed="false" customWidth="true" hidden="false" outlineLevel="0" max="15" min="15" style="1" width="23.71"/>
    <col collapsed="false" customWidth="false" hidden="false" outlineLevel="0" max="1025" min="16" style="1" width="11.42"/>
  </cols>
  <sheetData>
    <row r="2" customFormat="false" ht="21" hidden="false" customHeight="false" outlineLevel="0" collapsed="false">
      <c r="B2" s="6" t="s">
        <v>72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</row>
    <row r="3" customFormat="false" ht="15" hidden="false" customHeight="false" outlineLevel="0" collapsed="false">
      <c r="B3" s="15" t="n">
        <f aca="false">année</f>
        <v>2019</v>
      </c>
      <c r="C3" s="16" t="n">
        <f aca="false">DATE(année,1,1)</f>
        <v>43466</v>
      </c>
      <c r="D3" s="16" t="n">
        <f aca="false">DATE(année,2,1)</f>
        <v>43497</v>
      </c>
      <c r="E3" s="16" t="n">
        <f aca="false">DATE(année,3,1)</f>
        <v>43525</v>
      </c>
      <c r="F3" s="16" t="n">
        <f aca="false">DATE(année,4,1)</f>
        <v>43556</v>
      </c>
      <c r="G3" s="16" t="n">
        <f aca="false">DATE(année,5,1)</f>
        <v>43586</v>
      </c>
      <c r="H3" s="16" t="n">
        <f aca="false">DATE(année,6,1)</f>
        <v>43617</v>
      </c>
      <c r="I3" s="16" t="n">
        <f aca="false">DATE(année,7,1)</f>
        <v>43647</v>
      </c>
      <c r="J3" s="16" t="n">
        <f aca="false">DATE(année,8,1)</f>
        <v>43678</v>
      </c>
      <c r="K3" s="16" t="n">
        <f aca="false">DATE(année,9,1)</f>
        <v>43709</v>
      </c>
      <c r="L3" s="16" t="n">
        <f aca="false">DATE(année,10,1)</f>
        <v>43739</v>
      </c>
      <c r="M3" s="16" t="n">
        <f aca="false">DATE(année,11,1)</f>
        <v>43770</v>
      </c>
      <c r="N3" s="16" t="n">
        <f aca="false">DATE(année,12,1)</f>
        <v>43800</v>
      </c>
      <c r="O3" s="17" t="s">
        <v>73</v>
      </c>
    </row>
    <row r="4" customFormat="false" ht="15" hidden="false" customHeight="false" outlineLevel="0" collapsed="false">
      <c r="B4" s="18" t="s">
        <v>9</v>
      </c>
      <c r="C4" s="15"/>
      <c r="D4" s="15"/>
      <c r="E4" s="15"/>
      <c r="F4" s="15"/>
      <c r="G4" s="15" t="n">
        <v>2</v>
      </c>
      <c r="H4" s="15"/>
      <c r="I4" s="15"/>
      <c r="J4" s="15"/>
      <c r="K4" s="15"/>
      <c r="L4" s="15"/>
      <c r="M4" s="15"/>
      <c r="N4" s="15"/>
      <c r="O4" s="15" t="n">
        <f aca="false">SUM(C4:N4)</f>
        <v>2</v>
      </c>
    </row>
    <row r="5" customFormat="false" ht="15" hidden="false" customHeight="false" outlineLevel="0" collapsed="false">
      <c r="B5" s="18" t="s">
        <v>11</v>
      </c>
      <c r="C5" s="15"/>
      <c r="D5" s="15" t="n">
        <v>1</v>
      </c>
      <c r="E5" s="15"/>
      <c r="F5" s="15"/>
      <c r="G5" s="15"/>
      <c r="H5" s="15"/>
      <c r="I5" s="15"/>
      <c r="J5" s="15"/>
      <c r="K5" s="15"/>
      <c r="L5" s="15"/>
      <c r="M5" s="15"/>
      <c r="N5" s="15"/>
      <c r="O5" s="15" t="n">
        <f aca="false">SUM(C5:N5)</f>
        <v>1</v>
      </c>
    </row>
    <row r="6" customFormat="false" ht="15" hidden="false" customHeight="false" outlineLevel="0" collapsed="false">
      <c r="B6" s="18" t="s">
        <v>13</v>
      </c>
      <c r="C6" s="15" t="n">
        <v>2</v>
      </c>
      <c r="D6" s="15"/>
      <c r="E6" s="15"/>
      <c r="F6" s="15"/>
      <c r="G6" s="15"/>
      <c r="H6" s="15" t="n">
        <v>1</v>
      </c>
      <c r="I6" s="15"/>
      <c r="J6" s="15"/>
      <c r="K6" s="15"/>
      <c r="L6" s="15"/>
      <c r="M6" s="15"/>
      <c r="N6" s="15"/>
      <c r="O6" s="15" t="n">
        <f aca="false">SUM(C6:N6)</f>
        <v>3</v>
      </c>
    </row>
    <row r="7" customFormat="false" ht="15" hidden="false" customHeight="false" outlineLevel="0" collapsed="false">
      <c r="B7" s="18" t="s">
        <v>15</v>
      </c>
      <c r="C7" s="15"/>
      <c r="D7" s="15"/>
      <c r="E7" s="15"/>
      <c r="F7" s="15"/>
      <c r="G7" s="15" t="n">
        <v>2</v>
      </c>
      <c r="H7" s="15"/>
      <c r="I7" s="15"/>
      <c r="J7" s="15"/>
      <c r="K7" s="15"/>
      <c r="L7" s="15"/>
      <c r="M7" s="15"/>
      <c r="N7" s="15"/>
      <c r="O7" s="15" t="n">
        <f aca="false">SUM(C7:N7)</f>
        <v>2</v>
      </c>
    </row>
    <row r="8" customFormat="false" ht="15" hidden="false" customHeight="false" outlineLevel="0" collapsed="false">
      <c r="B8" s="18" t="s">
        <v>19</v>
      </c>
      <c r="C8" s="15" t="n">
        <v>2</v>
      </c>
      <c r="D8" s="15" t="n">
        <v>3</v>
      </c>
      <c r="E8" s="15"/>
      <c r="F8" s="15"/>
      <c r="G8" s="15"/>
      <c r="H8" s="15" t="n">
        <v>1</v>
      </c>
      <c r="I8" s="15"/>
      <c r="J8" s="15"/>
      <c r="K8" s="15"/>
      <c r="L8" s="15"/>
      <c r="M8" s="15"/>
      <c r="N8" s="15"/>
      <c r="O8" s="15" t="n">
        <f aca="false">SUM(C8:N8)</f>
        <v>6</v>
      </c>
    </row>
    <row r="9" customFormat="false" ht="15" hidden="false" customHeight="false" outlineLevel="0" collapsed="false">
      <c r="B9" s="18" t="s">
        <v>23</v>
      </c>
      <c r="C9" s="15" t="n">
        <v>1</v>
      </c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 t="n">
        <f aca="false">SUM(C9:N9)</f>
        <v>1</v>
      </c>
    </row>
    <row r="10" customFormat="false" ht="15" hidden="false" customHeight="false" outlineLevel="0" collapsed="false">
      <c r="B10" s="18" t="s">
        <v>25</v>
      </c>
      <c r="C10" s="15"/>
      <c r="D10" s="15"/>
      <c r="E10" s="15" t="n">
        <v>5</v>
      </c>
      <c r="F10" s="15"/>
      <c r="G10" s="15"/>
      <c r="H10" s="15"/>
      <c r="I10" s="15"/>
      <c r="J10" s="15"/>
      <c r="K10" s="15"/>
      <c r="L10" s="15"/>
      <c r="M10" s="15"/>
      <c r="N10" s="15" t="n">
        <v>5</v>
      </c>
      <c r="O10" s="15" t="n">
        <f aca="false">SUM(C10:N10)</f>
        <v>10</v>
      </c>
    </row>
    <row r="11" customFormat="false" ht="15" hidden="false" customHeight="false" outlineLevel="0" collapsed="false">
      <c r="B11" s="18" t="s">
        <v>27</v>
      </c>
      <c r="C11" s="15" t="n">
        <v>3</v>
      </c>
      <c r="D11" s="15"/>
      <c r="E11" s="15"/>
      <c r="F11" s="15"/>
      <c r="G11" s="15"/>
      <c r="H11" s="15" t="n">
        <v>1</v>
      </c>
      <c r="I11" s="15"/>
      <c r="J11" s="15"/>
      <c r="K11" s="15"/>
      <c r="L11" s="15"/>
      <c r="M11" s="15"/>
      <c r="N11" s="15"/>
      <c r="O11" s="15" t="n">
        <f aca="false">SUM(C11:N11)</f>
        <v>4</v>
      </c>
    </row>
    <row r="12" customFormat="false" ht="15" hidden="false" customHeight="false" outlineLevel="0" collapsed="false">
      <c r="B12" s="18" t="s">
        <v>34</v>
      </c>
      <c r="C12" s="15"/>
      <c r="D12" s="15"/>
      <c r="E12" s="15" t="n">
        <v>5</v>
      </c>
      <c r="F12" s="15"/>
      <c r="G12" s="15"/>
      <c r="H12" s="15"/>
      <c r="I12" s="15"/>
      <c r="J12" s="15"/>
      <c r="K12" s="15"/>
      <c r="L12" s="15"/>
      <c r="M12" s="15" t="n">
        <v>1</v>
      </c>
      <c r="N12" s="15"/>
      <c r="O12" s="15" t="n">
        <f aca="false">SUM(C12:N12)</f>
        <v>6</v>
      </c>
    </row>
    <row r="13" customFormat="false" ht="15" hidden="false" customHeight="false" outlineLevel="0" collapsed="false">
      <c r="B13" s="18" t="s">
        <v>46</v>
      </c>
      <c r="C13" s="15"/>
      <c r="D13" s="15" t="n">
        <v>1</v>
      </c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 t="n">
        <f aca="false">SUM(C13:N13)</f>
        <v>1</v>
      </c>
    </row>
    <row r="14" customFormat="false" ht="15" hidden="false" customHeight="false" outlineLevel="0" collapsed="false">
      <c r="B14" s="18" t="s">
        <v>49</v>
      </c>
      <c r="C14" s="15" t="n">
        <v>1</v>
      </c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 t="n">
        <f aca="false">SUM(C14:N14)</f>
        <v>1</v>
      </c>
    </row>
    <row r="15" customFormat="false" ht="15" hidden="false" customHeight="false" outlineLevel="0" collapsed="false">
      <c r="B15" s="18" t="s">
        <v>56</v>
      </c>
      <c r="C15" s="15" t="n">
        <v>1</v>
      </c>
      <c r="D15" s="15"/>
      <c r="E15" s="15"/>
      <c r="F15" s="15"/>
      <c r="G15" s="15"/>
      <c r="H15" s="15"/>
      <c r="I15" s="15"/>
      <c r="J15" s="15"/>
      <c r="K15" s="15" t="n">
        <v>3</v>
      </c>
      <c r="L15" s="15"/>
      <c r="M15" s="15"/>
      <c r="N15" s="15"/>
      <c r="O15" s="15" t="n">
        <f aca="false">SUM(C15:N15)</f>
        <v>4</v>
      </c>
    </row>
    <row r="16" customFormat="false" ht="15" hidden="false" customHeight="false" outlineLevel="0" collapsed="false">
      <c r="B16" s="18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 t="n">
        <f aca="false">SUM(C16:N16)</f>
        <v>0</v>
      </c>
    </row>
    <row r="17" customFormat="false" ht="15" hidden="false" customHeight="false" outlineLevel="0" collapsed="false">
      <c r="B17" s="18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 t="n">
        <f aca="false">SUM(C17:N17)</f>
        <v>0</v>
      </c>
    </row>
    <row r="18" customFormat="false" ht="15" hidden="false" customHeight="false" outlineLevel="0" collapsed="false">
      <c r="B18" s="18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 t="n">
        <f aca="false">SUM(C18:N18)</f>
        <v>0</v>
      </c>
    </row>
    <row r="19" customFormat="false" ht="15" hidden="false" customHeight="false" outlineLevel="0" collapsed="false">
      <c r="B19" s="18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 t="n">
        <f aca="false">SUM(C19:N19)</f>
        <v>0</v>
      </c>
    </row>
    <row r="20" customFormat="false" ht="15" hidden="false" customHeight="false" outlineLevel="0" collapsed="false">
      <c r="B20" s="18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 t="n">
        <f aca="false">SUM(C20:N20)</f>
        <v>0</v>
      </c>
    </row>
    <row r="21" customFormat="false" ht="15" hidden="false" customHeight="false" outlineLevel="0" collapsed="false">
      <c r="B21" s="18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 t="n">
        <f aca="false">SUM(C21:N21)</f>
        <v>0</v>
      </c>
    </row>
    <row r="22" customFormat="false" ht="15" hidden="false" customHeight="false" outlineLevel="0" collapsed="false">
      <c r="B22" s="18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 t="n">
        <f aca="false">SUM(C22:N22)</f>
        <v>0</v>
      </c>
    </row>
    <row r="23" customFormat="false" ht="15" hidden="false" customHeight="false" outlineLevel="0" collapsed="false">
      <c r="B23" s="18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 t="n">
        <f aca="false">SUM(C23:N23)</f>
        <v>0</v>
      </c>
    </row>
    <row r="24" customFormat="false" ht="15" hidden="false" customHeight="false" outlineLevel="0" collapsed="false">
      <c r="B24" s="18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 t="n">
        <f aca="false">SUM(C24:N24)</f>
        <v>0</v>
      </c>
    </row>
    <row r="25" customFormat="false" ht="15" hidden="false" customHeight="false" outlineLevel="0" collapsed="false">
      <c r="C25" s="15" t="str">
        <f aca="false">COUNT(C4:C24)&amp;" agent(s)"</f>
        <v>6 agent(s)</v>
      </c>
      <c r="D25" s="15" t="str">
        <f aca="false">COUNT(D4:D24)&amp;" agent(s)"</f>
        <v>3 agent(s)</v>
      </c>
      <c r="E25" s="15" t="str">
        <f aca="false">COUNT(E4:E24)&amp;" agent(s)"</f>
        <v>2 agent(s)</v>
      </c>
      <c r="F25" s="15" t="str">
        <f aca="false">COUNT(F4:F24)&amp;" agent(s)"</f>
        <v>0 agent(s)</v>
      </c>
      <c r="G25" s="15" t="str">
        <f aca="false">COUNT(G4:G24)&amp;" agent(s)"</f>
        <v>2 agent(s)</v>
      </c>
      <c r="H25" s="15" t="str">
        <f aca="false">COUNT(H4:H24)&amp;" agent(s)"</f>
        <v>3 agent(s)</v>
      </c>
      <c r="I25" s="15" t="str">
        <f aca="false">COUNT(I4:I24)&amp;" agent(s)"</f>
        <v>0 agent(s)</v>
      </c>
      <c r="J25" s="15" t="str">
        <f aca="false">COUNT(J4:J24)&amp;" agent(s)"</f>
        <v>0 agent(s)</v>
      </c>
      <c r="K25" s="15" t="str">
        <f aca="false">COUNT(K4:K24)&amp;" agent(s)"</f>
        <v>1 agent(s)</v>
      </c>
      <c r="L25" s="15" t="str">
        <f aca="false">COUNT(L4:L24)&amp;" agent(s)"</f>
        <v>0 agent(s)</v>
      </c>
      <c r="M25" s="15" t="str">
        <f aca="false">COUNT(M4:M24)&amp;" agent(s)"</f>
        <v>1 agent(s)</v>
      </c>
      <c r="N25" s="15" t="str">
        <f aca="false">COUNT(N4:N24)&amp;" agent(s)"</f>
        <v>1 agent(s)</v>
      </c>
      <c r="O25" s="19"/>
    </row>
    <row r="26" customFormat="false" ht="15" hidden="false" customHeight="false" outlineLevel="0" collapsed="false">
      <c r="C26" s="15" t="str">
        <f aca="false">SUM(C4:C24)&amp;" jour(s)"</f>
        <v>10 jour(s)</v>
      </c>
      <c r="D26" s="15" t="str">
        <f aca="false">SUM(D4:D24)&amp;" jour(s)"</f>
        <v>5 jour(s)</v>
      </c>
      <c r="E26" s="15" t="str">
        <f aca="false">SUM(E4:E24)&amp;" jour(s)"</f>
        <v>10 jour(s)</v>
      </c>
      <c r="F26" s="15" t="str">
        <f aca="false">SUM(F4:F24)&amp;" jour(s)"</f>
        <v>0 jour(s)</v>
      </c>
      <c r="G26" s="15" t="str">
        <f aca="false">SUM(G4:G24)&amp;" jour(s)"</f>
        <v>4 jour(s)</v>
      </c>
      <c r="H26" s="15" t="str">
        <f aca="false">SUM(H4:H24)&amp;" jour(s)"</f>
        <v>3 jour(s)</v>
      </c>
      <c r="I26" s="15" t="str">
        <f aca="false">SUM(I4:I24)&amp;" jour(s)"</f>
        <v>0 jour(s)</v>
      </c>
      <c r="J26" s="15" t="str">
        <f aca="false">SUM(J4:J24)&amp;" jour(s)"</f>
        <v>0 jour(s)</v>
      </c>
      <c r="K26" s="15" t="str">
        <f aca="false">SUM(K4:K24)&amp;" jour(s)"</f>
        <v>3 jour(s)</v>
      </c>
      <c r="L26" s="15" t="str">
        <f aca="false">SUM(L4:L24)&amp;" jour(s)"</f>
        <v>0 jour(s)</v>
      </c>
      <c r="M26" s="15" t="str">
        <f aca="false">SUM(M4:M24)&amp;" jour(s)"</f>
        <v>1 jour(s)</v>
      </c>
      <c r="N26" s="15" t="str">
        <f aca="false">SUM(N4:N24)&amp;" jour(s)"</f>
        <v>5 jour(s)</v>
      </c>
      <c r="O26" s="19" t="str">
        <f aca="false">SUM(O4:O24)&amp;" jours de formation"</f>
        <v>41 jours de formation</v>
      </c>
    </row>
  </sheetData>
  <mergeCells count="1">
    <mergeCell ref="B2:O2"/>
  </mergeCells>
  <dataValidations count="1">
    <dataValidation allowBlank="true" operator="between" showDropDown="false" showErrorMessage="true" showInputMessage="true" sqref="B4:B24" type="list">
      <formula1>choix_agent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2019-08-31T23:03:36Z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