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<sst xmlns="http://schemas.openxmlformats.org/spreadsheetml/2006/main" count="38" uniqueCount="26">
  <si>
    <t xml:space="preserve">TRG Extrusion W-xx</t>
  </si>
  <si>
    <t xml:space="preserve">%</t>
  </si>
  <si>
    <t xml:space="preserve">% TRG</t>
  </si>
  <si>
    <t xml:space="preserve">Temps</t>
  </si>
  <si>
    <t xml:space="preserve">Disponibilité</t>
  </si>
  <si>
    <t xml:space="preserve">Efficacité</t>
  </si>
  <si>
    <t xml:space="preserve">Qualité</t>
  </si>
  <si>
    <t xml:space="preserve">Production</t>
  </si>
  <si>
    <t xml:space="preserve">Set-up</t>
  </si>
  <si>
    <t xml:space="preserve">Start-up</t>
  </si>
  <si>
    <t xml:space="preserve">% Cible</t>
  </si>
  <si>
    <t xml:space="preserve">Avril</t>
  </si>
  <si>
    <t xml:space="preserve">Covi-19</t>
  </si>
  <si>
    <t xml:space="preserve">Mai</t>
  </si>
  <si>
    <t xml:space="preserve">Juin</t>
  </si>
  <si>
    <t xml:space="preserve">Juillet</t>
  </si>
  <si>
    <t xml:space="preserve">Août</t>
  </si>
  <si>
    <t xml:space="preserve">Septembre</t>
  </si>
  <si>
    <t xml:space="preserve">Octobre</t>
  </si>
  <si>
    <t xml:space="preserve">Novembre</t>
  </si>
  <si>
    <t xml:space="preserve">Décembre</t>
  </si>
  <si>
    <t xml:space="preserve">Janvier</t>
  </si>
  <si>
    <t xml:space="preserve">Février</t>
  </si>
  <si>
    <t xml:space="preserve">Mars</t>
  </si>
  <si>
    <t xml:space="preserve">Moyenne:</t>
  </si>
  <si>
    <t xml:space="preserve">Prendre les données du TRG sous votre équipe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</si>
</sst>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\ %"/>
    <numFmt numFmtId="166" formatCode="0.0%"/>
    <numFmt numFmtId="167" formatCode="0.00\ %"/>
    <numFmt numFmtId="168" formatCode="General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FFFFFF"/>
        <bgColor rgb="FFFFFFCC"/>
      </patternFill>
    </fill>
    <fill>
      <patternFill patternType="solid">
        <fgColor rgb="FF92D050"/>
        <bgColor rgb="FFC0C0C0"/>
      </patternFill>
    </fill>
    <fill>
      <patternFill patternType="solid">
        <fgColor rgb="FFFFFF00"/>
        <bgColor rgb="FFFFFF00"/>
      </patternFill>
    </fill>
  </fills>
  <borders count="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3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5" fillId="4" borderId="2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5" fillId="4" borderId="2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4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7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4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0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1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5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5" borderId="7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5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4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0" fillId="4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9"/>
  <sheetViews>
    <sheetView showFormulas="false" showGridLines="true" showRowColHeaders="true" showZeros="true" rightToLeft="false" tabSelected="true" showOutlineSymbols="true" defaultGridColor="true" view="normal" topLeftCell="A1" colorId="64" zoomScale="130" zoomScaleNormal="130" zoomScalePageLayoutView="100" workbookViewId="0">
      <selection pane="topLeft" activeCell="A18" activeCellId="0" sqref="A18"/>
    </sheetView>
  </sheetViews>
  <sheetFormatPr defaultColWidth="11.43359375" defaultRowHeight="15" zeroHeight="false" outlineLevelRow="0" outlineLevelCol="0"/>
  <cols>
    <col collapsed="false" customWidth="true" hidden="false" outlineLevel="0" max="8" min="1" style="0" width="10.72"/>
    <col collapsed="false" customWidth="false" hidden="false" outlineLevel="0" max="9" min="9" style="1" width="11.42"/>
    <col collapsed="false" customWidth="true" hidden="false" outlineLevel="0" max="12" min="12" style="0" width="23.28"/>
  </cols>
  <sheetData>
    <row r="1" customFormat="false" ht="13.8" hidden="false" customHeight="fals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3"/>
    </row>
    <row r="2" customFormat="false" ht="13.8" hidden="false" customHeight="false" outlineLevel="0" collapsed="false">
      <c r="A2" s="4"/>
      <c r="B2" s="5" t="s">
        <v>1</v>
      </c>
      <c r="C2" s="5" t="s">
        <v>1</v>
      </c>
      <c r="D2" s="5" t="s">
        <v>1</v>
      </c>
      <c r="E2" s="5" t="s">
        <v>2</v>
      </c>
      <c r="F2" s="6" t="s">
        <v>3</v>
      </c>
      <c r="G2" s="6"/>
      <c r="H2" s="7" t="s">
        <v>2</v>
      </c>
      <c r="I2" s="8"/>
    </row>
    <row r="3" customFormat="false" ht="13.8" hidden="false" customHeight="false" outlineLevel="0" collapsed="false">
      <c r="A3" s="4"/>
      <c r="B3" s="9" t="s">
        <v>4</v>
      </c>
      <c r="C3" s="10" t="s">
        <v>5</v>
      </c>
      <c r="D3" s="10" t="s">
        <v>6</v>
      </c>
      <c r="E3" s="11" t="s">
        <v>7</v>
      </c>
      <c r="F3" s="12" t="s">
        <v>8</v>
      </c>
      <c r="G3" s="13" t="s">
        <v>9</v>
      </c>
      <c r="H3" s="7"/>
      <c r="I3" s="14"/>
    </row>
    <row r="4" customFormat="false" ht="13.8" hidden="false" customHeight="false" outlineLevel="0" collapsed="false">
      <c r="A4" s="15" t="s">
        <v>10</v>
      </c>
      <c r="B4" s="16" t="n">
        <v>0.879</v>
      </c>
      <c r="C4" s="16" t="n">
        <v>0.935</v>
      </c>
      <c r="D4" s="16" t="n">
        <v>0.948</v>
      </c>
      <c r="E4" s="17" t="n">
        <f aca="false">B4*C4*D4</f>
        <v>0.77912802</v>
      </c>
      <c r="F4" s="18" t="n">
        <v>38</v>
      </c>
      <c r="G4" s="19" t="n">
        <v>24</v>
      </c>
      <c r="H4" s="20" t="n">
        <v>0.85</v>
      </c>
      <c r="I4" s="21"/>
    </row>
    <row r="5" customFormat="false" ht="13.8" hidden="false" customHeight="false" outlineLevel="0" collapsed="false">
      <c r="A5" s="22" t="s">
        <v>11</v>
      </c>
      <c r="B5" s="23" t="s">
        <v>12</v>
      </c>
      <c r="C5" s="23" t="s">
        <v>12</v>
      </c>
      <c r="D5" s="23" t="s">
        <v>12</v>
      </c>
      <c r="E5" s="24" t="str">
        <f aca="false">IF(ISNUMBER(B5),_xlfn.AGGREGATE(6,2,B5,C5,D5),"")</f>
        <v/>
      </c>
      <c r="F5" s="23" t="s">
        <v>12</v>
      </c>
      <c r="G5" s="23" t="s">
        <v>12</v>
      </c>
      <c r="H5" s="25" t="str">
        <f aca="false">IF(AND(ISNUMBER(F5),ISNUMBER(G5)),IFERROR(((E5/$E$4)*$H$4)+((((SUM($F$4:$G$4)-(F5+G5))*(1/SUM($F$4:$G$4))*$H$4))*0.25),""),"")</f>
        <v/>
      </c>
      <c r="I5" s="26"/>
    </row>
    <row r="6" customFormat="false" ht="13.8" hidden="false" customHeight="false" outlineLevel="0" collapsed="false">
      <c r="A6" s="22" t="s">
        <v>13</v>
      </c>
      <c r="B6" s="23" t="s">
        <v>12</v>
      </c>
      <c r="C6" s="23" t="s">
        <v>12</v>
      </c>
      <c r="D6" s="23" t="s">
        <v>12</v>
      </c>
      <c r="E6" s="24" t="str">
        <f aca="false">IF(ISNUMBER(B6),_xlfn.AGGREGATE(6,2,B6,C6,D6),"")</f>
        <v/>
      </c>
      <c r="F6" s="23" t="s">
        <v>12</v>
      </c>
      <c r="G6" s="23" t="s">
        <v>12</v>
      </c>
      <c r="H6" s="25" t="str">
        <f aca="false">IF(AND(ISNUMBER(F6),ISNUMBER(G6)),IFERROR(((E6/$E$4)*$H$4)+((((SUM($F$4:$G$4)-(F6+G6))*(1/SUM($F$4:$G$4))*$H$4))*0.25),""),"")</f>
        <v/>
      </c>
      <c r="I6" s="27"/>
    </row>
    <row r="7" customFormat="false" ht="13.8" hidden="false" customHeight="false" outlineLevel="0" collapsed="false">
      <c r="A7" s="22" t="s">
        <v>14</v>
      </c>
      <c r="B7" s="23" t="n">
        <v>0.88</v>
      </c>
      <c r="C7" s="23" t="n">
        <v>0.99</v>
      </c>
      <c r="D7" s="23" t="n">
        <v>0.864</v>
      </c>
      <c r="E7" s="24" t="n">
        <f aca="false">IF(ISNUMBER(B7),_xlfn.AGGREGATE(6,2,B7,C7,D7),"")</f>
        <v>0.7527168</v>
      </c>
      <c r="F7" s="28" t="n">
        <v>23</v>
      </c>
      <c r="G7" s="29" t="n">
        <v>35</v>
      </c>
      <c r="H7" s="25" t="n">
        <f aca="false">IF(AND(ISNUMBER(F7),ISNUMBER(G7)),IFERROR(((E7/$E$4)*$H$4)+((((SUM($F$4:$G$4)-(F7+G7))*(1/SUM($F$4:$G$4))*$H$4))*0.25),""),"")</f>
        <v>0.834896008261365</v>
      </c>
      <c r="I7" s="27"/>
    </row>
    <row r="8" customFormat="false" ht="13.8" hidden="false" customHeight="false" outlineLevel="0" collapsed="false">
      <c r="A8" s="22" t="s">
        <v>15</v>
      </c>
      <c r="B8" s="23" t="n">
        <v>0.88</v>
      </c>
      <c r="C8" s="23" t="n">
        <v>0.99</v>
      </c>
      <c r="D8" s="23" t="n">
        <v>0.864</v>
      </c>
      <c r="E8" s="24" t="n">
        <f aca="false">IF(ISNUMBER(B8),_xlfn.AGGREGATE(6,2,B8,C8,D8),"")</f>
        <v>0.7527168</v>
      </c>
      <c r="F8" s="28" t="n">
        <v>23</v>
      </c>
      <c r="G8" s="29" t="n">
        <v>35</v>
      </c>
      <c r="H8" s="25" t="n">
        <f aca="false">IF(AND(ISNUMBER(F8),ISNUMBER(G8)),IFERROR(((E8/$E$4)*$H$4)+((((SUM($F$4:$G$4)-(F8+G8))*(1/SUM($F$4:$G$4))*$H$4))*0.25),""),"")</f>
        <v>0.834896008261365</v>
      </c>
      <c r="I8" s="27"/>
    </row>
    <row r="9" customFormat="false" ht="13.8" hidden="false" customHeight="false" outlineLevel="0" collapsed="false">
      <c r="A9" s="22" t="s">
        <v>16</v>
      </c>
      <c r="B9" s="30" t="n">
        <v>0.85</v>
      </c>
      <c r="C9" s="30" t="n">
        <v>0.48</v>
      </c>
      <c r="D9" s="30" t="n">
        <v>0.98</v>
      </c>
      <c r="E9" s="24" t="n">
        <f aca="false">IF(ISNUMBER(B9),_xlfn.AGGREGATE(6,2,B9,C9,D9),"")</f>
        <v>0.39984</v>
      </c>
      <c r="F9" s="28" t="n">
        <v>52</v>
      </c>
      <c r="G9" s="29" t="n">
        <v>36</v>
      </c>
      <c r="H9" s="25" t="n">
        <f aca="false">IF(AND(ISNUMBER(F9),ISNUMBER(G9)),IFERROR(((E9/$E$4)*$H$4)+((((SUM($F$4:$G$4)-(F9+G9))*(1/SUM($F$4:$G$4))*$H$4))*0.25),""),"")</f>
        <v>0.347097823735342</v>
      </c>
      <c r="I9" s="27"/>
    </row>
    <row r="10" customFormat="false" ht="13.8" hidden="false" customHeight="false" outlineLevel="0" collapsed="false">
      <c r="A10" s="22" t="s">
        <v>17</v>
      </c>
      <c r="B10" s="30" t="n">
        <v>0.85</v>
      </c>
      <c r="C10" s="30" t="n">
        <v>0.48</v>
      </c>
      <c r="D10" s="30" t="n">
        <v>0.98</v>
      </c>
      <c r="E10" s="24" t="n">
        <f aca="false">IF(ISNUMBER(B10),_xlfn.AGGREGATE(6,2,B10,C10,D10),"")</f>
        <v>0.39984</v>
      </c>
      <c r="F10" s="28" t="n">
        <v>52</v>
      </c>
      <c r="G10" s="29" t="n">
        <v>36</v>
      </c>
      <c r="H10" s="25" t="n">
        <f aca="false">IF(AND(ISNUMBER(F10),ISNUMBER(G10)),IFERROR(((E10/$E$4)*$H$4)+((((SUM($F$4:$G$4)-(F10+G10))*(1/SUM($F$4:$G$4))*$H$4))*0.25),""),"")</f>
        <v>0.347097823735342</v>
      </c>
      <c r="I10" s="27"/>
    </row>
    <row r="11" customFormat="false" ht="13.8" hidden="false" customHeight="false" outlineLevel="0" collapsed="false">
      <c r="A11" s="22" t="s">
        <v>18</v>
      </c>
      <c r="B11" s="23"/>
      <c r="C11" s="23"/>
      <c r="D11" s="23"/>
      <c r="E11" s="24" t="str">
        <f aca="false">IF(ISNUMBER(B11),_xlfn.AGGREGATE(6,2,B11,C11,D11),"")</f>
        <v/>
      </c>
      <c r="F11" s="23"/>
      <c r="G11" s="23"/>
      <c r="H11" s="25" t="str">
        <f aca="false">IF(AND(ISNUMBER(F11),ISNUMBER(G11)),IFERROR(((E11/$E$4)*$H$4)+((((SUM($F$4:$G$4)-(F11+G11))*(1/SUM($F$4:$G$4))*$H$4))*0.25),""),"")</f>
        <v/>
      </c>
      <c r="I11" s="27"/>
    </row>
    <row r="12" customFormat="false" ht="13.8" hidden="false" customHeight="false" outlineLevel="0" collapsed="false">
      <c r="A12" s="22" t="s">
        <v>19</v>
      </c>
      <c r="B12" s="23"/>
      <c r="C12" s="23"/>
      <c r="D12" s="23"/>
      <c r="E12" s="24" t="str">
        <f aca="false">IF(ISNUMBER(B12),_xlfn.AGGREGATE(6,2,B12,C12,D12),"")</f>
        <v/>
      </c>
      <c r="F12" s="23"/>
      <c r="G12" s="23"/>
      <c r="H12" s="25" t="str">
        <f aca="false">IF(AND(ISNUMBER(F12),ISNUMBER(G12)),IFERROR(((E12/$E$4)*$H$4)+((((SUM($F$4:$G$4)-(F12+G12))*(1/SUM($F$4:$G$4))*$H$4))*0.25),""),"")</f>
        <v/>
      </c>
      <c r="I12" s="27"/>
    </row>
    <row r="13" customFormat="false" ht="13.8" hidden="false" customHeight="false" outlineLevel="0" collapsed="false">
      <c r="A13" s="22" t="s">
        <v>20</v>
      </c>
      <c r="B13" s="23"/>
      <c r="C13" s="23"/>
      <c r="D13" s="23"/>
      <c r="E13" s="24" t="str">
        <f aca="false">IF(ISNUMBER(B13),_xlfn.AGGREGATE(6,2,B13,C13,D13),"")</f>
        <v/>
      </c>
      <c r="F13" s="23"/>
      <c r="G13" s="23"/>
      <c r="H13" s="25" t="str">
        <f aca="false">IF(AND(ISNUMBER(F13),ISNUMBER(G13)),IFERROR(((E13/$E$4)*$H$4)+((((SUM($F$4:$G$4)-(F13+G13))*(1/SUM($F$4:$G$4))*$H$4))*0.25),""),"")</f>
        <v/>
      </c>
      <c r="I13" s="27"/>
    </row>
    <row r="14" customFormat="false" ht="13.8" hidden="false" customHeight="false" outlineLevel="0" collapsed="false">
      <c r="A14" s="22" t="s">
        <v>21</v>
      </c>
      <c r="B14" s="23"/>
      <c r="C14" s="23"/>
      <c r="D14" s="23"/>
      <c r="E14" s="24" t="str">
        <f aca="false">IF(ISNUMBER(B14),_xlfn.AGGREGATE(6,2,B14,C14,D14),"")</f>
        <v/>
      </c>
      <c r="F14" s="28"/>
      <c r="G14" s="29"/>
      <c r="H14" s="25" t="str">
        <f aca="false">IF(AND(ISNUMBER(F14),ISNUMBER(G14)),IFERROR(((E14/$E$4)*$H$4)+((((SUM($F$4:$G$4)-(F14+G14))*(1/SUM($F$4:$G$4))*$H$4))*0.25),""),"")</f>
        <v/>
      </c>
      <c r="I14" s="27"/>
    </row>
    <row r="15" customFormat="false" ht="13.8" hidden="false" customHeight="false" outlineLevel="0" collapsed="false">
      <c r="A15" s="22" t="s">
        <v>22</v>
      </c>
      <c r="B15" s="23"/>
      <c r="C15" s="23"/>
      <c r="D15" s="23"/>
      <c r="E15" s="24" t="str">
        <f aca="false">IF(ISNUMBER(B15),_xlfn.AGGREGATE(6,2,B15,C15,D15),"")</f>
        <v/>
      </c>
      <c r="F15" s="23"/>
      <c r="G15" s="23"/>
      <c r="H15" s="25" t="str">
        <f aca="false">IF(AND(ISNUMBER(F15),ISNUMBER(G15)),IFERROR(((E15/$E$4)*$H$4)+((((SUM($F$4:$G$4)-(F15+G15))*(1/SUM($F$4:$G$4))*$H$4))*0.25),""),"")</f>
        <v/>
      </c>
      <c r="I15" s="27"/>
    </row>
    <row r="16" customFormat="false" ht="13.8" hidden="false" customHeight="false" outlineLevel="0" collapsed="false">
      <c r="A16" s="22" t="s">
        <v>23</v>
      </c>
      <c r="B16" s="23"/>
      <c r="C16" s="23"/>
      <c r="D16" s="23"/>
      <c r="E16" s="24" t="str">
        <f aca="false">IF(ISNUMBER(B16),_xlfn.AGGREGATE(6,2,B16,C16,D16),"")</f>
        <v/>
      </c>
      <c r="F16" s="23"/>
      <c r="G16" s="23"/>
      <c r="H16" s="25" t="str">
        <f aca="false">IF(AND(ISNUMBER(F16),ISNUMBER(G16)),IFERROR(((E16/$E$4)*$H$4)+((((SUM($F$4:$G$4)-(F16+G16))*(1/SUM($F$4:$G$4))*$H$4))*0.25),""),"")</f>
        <v/>
      </c>
      <c r="I16" s="27"/>
    </row>
    <row r="17" customFormat="false" ht="13.8" hidden="false" customHeight="false" outlineLevel="0" collapsed="false">
      <c r="A17" s="22" t="s">
        <v>24</v>
      </c>
      <c r="B17" s="31" t="n">
        <f aca="false">AVERAGEIF(B5:B16,"&gt;"&amp;0,B5:B16)</f>
        <v>0.865</v>
      </c>
      <c r="C17" s="31" t="n">
        <f aca="false">AVERAGEIF(C5:C16,"&gt;"&amp;0,C5:C16)</f>
        <v>0.735</v>
      </c>
      <c r="D17" s="31" t="n">
        <f aca="false">AVERAGEIF(D5:D16,"&gt;"&amp;0,D5:D16)</f>
        <v>0.922</v>
      </c>
      <c r="E17" s="31" t="n">
        <f aca="false">AVERAGEIF(E5:E16,"&gt;"&amp;0,E5:E16)</f>
        <v>0.5762784</v>
      </c>
      <c r="F17" s="32" t="n">
        <f aca="false">AVERAGEIF(F5:F16,"&gt;"&amp;0,F5:F16)</f>
        <v>37.5</v>
      </c>
      <c r="G17" s="32" t="n">
        <f aca="false">AVERAGEIF(G5:G16,"&gt;"&amp;0,G5:G16)</f>
        <v>35.5</v>
      </c>
      <c r="H17" s="33" t="n">
        <f aca="false">AVERAGEIF(H5:H16,"&gt;"&amp;0,H5:H16)</f>
        <v>0.590996915998353</v>
      </c>
      <c r="I17" s="27"/>
    </row>
    <row r="18" customFormat="false" ht="13.8" hidden="false" customHeight="false" outlineLevel="0" collapsed="false">
      <c r="A18" s="34" t="s">
        <v>25</v>
      </c>
      <c r="B18" s="34"/>
      <c r="C18" s="34"/>
      <c r="D18" s="34"/>
      <c r="E18" s="34"/>
      <c r="F18" s="34"/>
      <c r="G18" s="34"/>
      <c r="H18" s="33"/>
      <c r="I18" s="21"/>
    </row>
    <row r="19" customFormat="false" ht="13.8" hidden="false" customHeight="false" outlineLevel="0" collapsed="false"/>
  </sheetData>
  <mergeCells count="6">
    <mergeCell ref="A1:H1"/>
    <mergeCell ref="A2:A3"/>
    <mergeCell ref="F2:G2"/>
    <mergeCell ref="H2:H3"/>
    <mergeCell ref="H17:H18"/>
    <mergeCell ref="A18:G18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LibreOffice/6.3.6.1$Windows_X86_64 LibreOffice_project/ae1f8e239c40b4871165c50d6580f10b132d67cc</Application>
  <Company>Waterville TG Inc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2020-05-15T22:51:54Z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Waterville TG Inc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