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3.png" ContentType="image/png"/>
  <Override PartName="/xl/media/image4.jpeg" ContentType="image/jpeg"/>
  <Override PartName="/xl/sharedStrings.xml" ContentType="application/vnd.openxmlformats-officedocument.spreadsheetml.sharedStrings+xml"/>
  <Override PartName="/xl/charts/chart2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<sst xmlns="http://schemas.openxmlformats.org/spreadsheetml/2006/main" count="11" uniqueCount="7">
  <si>
    <t xml:space="preserve">Volume du cylindre</t>
  </si>
  <si>
    <t xml:space="preserve">une calotte</t>
  </si>
  <si>
    <t xml:space="preserve">m³</t>
  </si>
  <si>
    <t xml:space="preserve">litres</t>
  </si>
  <si>
    <t xml:space="preserve">cos</t>
  </si>
  <si>
    <t xml:space="preserve">Volume</t>
  </si>
  <si>
    <t xml:space="preserve">Hauteur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</si>
</sst>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.00"/>
    <numFmt numFmtId="166" formatCode="0.0000"/>
    <numFmt numFmtId="167" formatCode="#,##0.000"/>
    <numFmt numFmtId="168" formatCode="0.00000"/>
    <numFmt numFmtId="169" formatCode="0.000"/>
    <numFmt numFmtId="170" formatCode="0.00\ %"/>
    <numFmt numFmtId="171" formatCode="#,##0"/>
  </numFmts>
  <fonts count="7">
    <font>
      <sz val="11"/>
      <color rgb="FF000000"/>
      <name val="Times New Roman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Times New Roman"/>
      <family val="1"/>
      <charset val="1"/>
    </font>
    <font>
      <b val="true"/>
      <sz val="11"/>
      <color rgb="FF000000"/>
      <name val="Calibri"/>
      <family val="0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0735847213403019"/>
          <c:y val="0.0722302478053117"/>
          <c:w val="0.897035119425585"/>
          <c:h val="0.757861984664963"/>
        </c:manualLayout>
      </c:layout>
      <c:lineChart>
        <c:grouping val="standard"/>
        <c:varyColors val="0"/>
        <c:ser>
          <c:idx val="0"/>
          <c:order val="0"/>
          <c:tx>
            <c:strRef>
              <c:f>Feuil1!$D$26</c:f>
              <c:strCache>
                <c:ptCount val="1"/>
                <c:pt idx="0">
                  <c:v>Hauteur</c:v>
                </c:pt>
              </c:strCache>
            </c:strRef>
          </c:tx>
          <c:spPr>
            <a:solidFill>
              <a:srgbClr val="004586"/>
            </a:solidFill>
            <a:ln w="28800">
              <a:solidFill>
                <a:srgbClr val="004586"/>
              </a:solidFill>
              <a:round/>
            </a:ln>
          </c:spPr>
          <c:marker>
            <c:symbol val="none"/>
          </c:marker>
          <c:dLbls>
            <c:numFmt formatCode="0.000" sourceLinked="1"/>
            <c:txPr>
              <a:bodyPr/>
              <a:lstStyle/>
              <a:p>
                <a:pPr>
                  <a:defRPr b="0" lang="fr-FR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Feuil1!$C$27:$C$52</c:f>
              <c:strCache>
                <c:ptCount val="26"/>
                <c:pt idx="0">
                  <c:v>60 000</c:v>
                </c:pt>
                <c:pt idx="1">
                  <c:v>59 763</c:v>
                </c:pt>
                <c:pt idx="2">
                  <c:v>59 057</c:v>
                </c:pt>
                <c:pt idx="3">
                  <c:v>57 893</c:v>
                </c:pt>
                <c:pt idx="4">
                  <c:v>56 289</c:v>
                </c:pt>
                <c:pt idx="5">
                  <c:v>54 271</c:v>
                </c:pt>
                <c:pt idx="6">
                  <c:v>51 869</c:v>
                </c:pt>
                <c:pt idx="7">
                  <c:v>49 123</c:v>
                </c:pt>
                <c:pt idx="8">
                  <c:v>46 075</c:v>
                </c:pt>
                <c:pt idx="9">
                  <c:v>42 773</c:v>
                </c:pt>
                <c:pt idx="10">
                  <c:v>39 271</c:v>
                </c:pt>
                <c:pt idx="11">
                  <c:v>35 621</c:v>
                </c:pt>
                <c:pt idx="12">
                  <c:v>31 884</c:v>
                </c:pt>
                <c:pt idx="13">
                  <c:v>28 116</c:v>
                </c:pt>
                <c:pt idx="14">
                  <c:v>24 379</c:v>
                </c:pt>
                <c:pt idx="15">
                  <c:v>20 729</c:v>
                </c:pt>
                <c:pt idx="16">
                  <c:v>17 227</c:v>
                </c:pt>
                <c:pt idx="17">
                  <c:v>13 925</c:v>
                </c:pt>
                <c:pt idx="18">
                  <c:v>10 877</c:v>
                </c:pt>
                <c:pt idx="19">
                  <c:v>8 131</c:v>
                </c:pt>
                <c:pt idx="20">
                  <c:v>5 729</c:v>
                </c:pt>
                <c:pt idx="21">
                  <c:v>3 711</c:v>
                </c:pt>
                <c:pt idx="22">
                  <c:v>2 107</c:v>
                </c:pt>
                <c:pt idx="23">
                  <c:v>943</c:v>
                </c:pt>
                <c:pt idx="24">
                  <c:v>237</c:v>
                </c:pt>
                <c:pt idx="25">
                  <c:v>0</c:v>
                </c:pt>
              </c:strCache>
            </c:strRef>
          </c:cat>
          <c:val>
            <c:numRef>
              <c:f>Feuil1!$D$27:$D$52</c:f>
              <c:numCache>
                <c:formatCode>General</c:formatCode>
                <c:ptCount val="26"/>
                <c:pt idx="0">
                  <c:v>2.5</c:v>
                </c:pt>
                <c:pt idx="1">
                  <c:v>2.4901433766431</c:v>
                </c:pt>
                <c:pt idx="2">
                  <c:v>2.46072895141079</c:v>
                </c:pt>
                <c:pt idx="3">
                  <c:v>2.41222060736031</c:v>
                </c:pt>
                <c:pt idx="4">
                  <c:v>2.34538335005483</c:v>
                </c:pt>
                <c:pt idx="5">
                  <c:v>2.26127124296868</c:v>
                </c:pt>
                <c:pt idx="6">
                  <c:v>2.16121078427676</c:v>
                </c:pt>
                <c:pt idx="7">
                  <c:v>2.04677998718586</c:v>
                </c:pt>
                <c:pt idx="8">
                  <c:v>1.91978349372375</c:v>
                </c:pt>
                <c:pt idx="9">
                  <c:v>1.78222411445634</c:v>
                </c:pt>
                <c:pt idx="10">
                  <c:v>1.63627124296868</c:v>
                </c:pt>
                <c:pt idx="11">
                  <c:v>1.48422664323216</c:v>
                </c:pt>
                <c:pt idx="12">
                  <c:v>1.32848814941164</c:v>
                </c:pt>
                <c:pt idx="13">
                  <c:v>1.17151185058836</c:v>
                </c:pt>
                <c:pt idx="14">
                  <c:v>1.01577335676784</c:v>
                </c:pt>
                <c:pt idx="15">
                  <c:v>0.863728757031316</c:v>
                </c:pt>
                <c:pt idx="16">
                  <c:v>0.717775885543659</c:v>
                </c:pt>
                <c:pt idx="17">
                  <c:v>0.580216506276254</c:v>
                </c:pt>
                <c:pt idx="18">
                  <c:v>0.453220012814138</c:v>
                </c:pt>
                <c:pt idx="19">
                  <c:v>0.338789215723235</c:v>
                </c:pt>
                <c:pt idx="20">
                  <c:v>0.238728757031316</c:v>
                </c:pt>
                <c:pt idx="21">
                  <c:v>0.154616649945171</c:v>
                </c:pt>
                <c:pt idx="22">
                  <c:v>0.0877793926396857</c:v>
                </c:pt>
                <c:pt idx="23">
                  <c:v>0.0392710485892112</c:v>
                </c:pt>
                <c:pt idx="24">
                  <c:v>0.00985662335690266</c:v>
                </c:pt>
                <c:pt idx="25">
                  <c:v>0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16897178"/>
        <c:axId val="68634948"/>
      </c:lineChart>
      <c:catAx>
        <c:axId val="16897178"/>
        <c:scaling>
          <c:orientation val="minMax"/>
        </c:scaling>
        <c:delete val="0"/>
        <c:axPos val="b"/>
        <c:majorGridlines>
          <c:spPr>
            <a:ln>
              <a:solidFill>
                <a:srgbClr val="b3b3b3"/>
              </a:solidFill>
            </a:ln>
          </c:spPr>
        </c:majorGridlines>
        <c:minorGridlines>
          <c:spPr>
            <a:ln>
              <a:solidFill>
                <a:srgbClr val="dddddd"/>
              </a:solidFill>
            </a:ln>
          </c:spPr>
        </c:minorGridlines>
        <c:numFmt formatCode="#,##0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 rot="-4500000"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68634948"/>
        <c:crossesAt val="0"/>
        <c:auto val="1"/>
        <c:lblAlgn val="ctr"/>
        <c:lblOffset val="100"/>
      </c:catAx>
      <c:valAx>
        <c:axId val="68634948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0.000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16897178"/>
        <c:crossesAt val="1"/>
        <c:crossBetween val="midCat"/>
        <c:majorUnit val="0.1"/>
      </c:valAx>
      <c:spPr>
        <a:noFill/>
        <a:ln>
          <a:solidFill>
            <a:srgbClr val="b3b3b3"/>
          </a:solidFill>
        </a:ln>
      </c:spPr>
    </c:plotArea>
    <c:legend>
      <c:layout>
        <c:manualLayout>
          <c:xMode val="edge"/>
          <c:yMode val="edge"/>
          <c:x val="0.443559810482098"/>
          <c:y val="0"/>
          <c:w val="0.113515361695892"/>
          <c:h val="0.0663407045227248"/>
        </c:manualLayout>
      </c:layout>
      <c:spPr>
        <a:noFill/>
        <a:ln>
          <a:noFill/>
        </a:ln>
      </c:spPr>
      <c:txPr>
        <a:bodyPr/>
        <a:lstStyle/>
        <a:p>
          <a:pPr>
            <a:defRPr b="0" lang="fr-FR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3.png"/><Relationship Id="rId2" Type="http://schemas.openxmlformats.org/officeDocument/2006/relationships/image" Target="../media/image4.jpeg"/><Relationship Id="rId3" Type="http://schemas.openxmlformats.org/officeDocument/2006/relationships/chart" Target="../charts/chart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3</xdr:col>
      <xdr:colOff>1511640</xdr:colOff>
      <xdr:row>17</xdr:row>
      <xdr:rowOff>162000</xdr:rowOff>
    </xdr:from>
    <xdr:to>
      <xdr:col>4</xdr:col>
      <xdr:colOff>366120</xdr:colOff>
      <xdr:row>19</xdr:row>
      <xdr:rowOff>10800</xdr:rowOff>
    </xdr:to>
    <xdr:sp>
      <xdr:nvSpPr>
        <xdr:cNvPr id="0" name="CustomShape 1"/>
        <xdr:cNvSpPr/>
      </xdr:nvSpPr>
      <xdr:spPr>
        <a:xfrm>
          <a:off x="3749760" y="3400200"/>
          <a:ext cx="389520" cy="2300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lIns="90000" rIns="90000" tIns="45000" bIns="45000">
          <a:spAutoFit/>
        </a:bodyPr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000000"/>
              </a:solidFill>
              <a:latin typeface="Calibri"/>
            </a:rPr>
            <a:t>H=</a:t>
          </a:r>
          <a:endParaRPr b="0" lang="fr-FR" sz="1100" spc="-1" strike="noStrike">
            <a:latin typeface="Times New Roman"/>
          </a:endParaRPr>
        </a:p>
      </xdr:txBody>
    </xdr:sp>
    <xdr:clientData/>
  </xdr:twoCellAnchor>
  <xdr:twoCellAnchor editAs="absolute">
    <xdr:from>
      <xdr:col>3</xdr:col>
      <xdr:colOff>1460160</xdr:colOff>
      <xdr:row>16</xdr:row>
      <xdr:rowOff>38160</xdr:rowOff>
    </xdr:from>
    <xdr:to>
      <xdr:col>3</xdr:col>
      <xdr:colOff>1460160</xdr:colOff>
      <xdr:row>19</xdr:row>
      <xdr:rowOff>180720</xdr:rowOff>
    </xdr:to>
    <xdr:sp>
      <xdr:nvSpPr>
        <xdr:cNvPr id="1" name="Line 1"/>
        <xdr:cNvSpPr/>
      </xdr:nvSpPr>
      <xdr:spPr>
        <a:xfrm>
          <a:off x="3698280" y="3085920"/>
          <a:ext cx="0" cy="714240"/>
        </a:xfrm>
        <a:prstGeom prst="line">
          <a:avLst/>
        </a:prstGeom>
        <a:ln w="19080">
          <a:solidFill>
            <a:schemeClr val="tx1"/>
          </a:solidFill>
          <a:headEnd len="lg" type="stealth" w="lg"/>
          <a:tailEnd len="lg" type="stealth" w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0</xdr:col>
      <xdr:colOff>510480</xdr:colOff>
      <xdr:row>16</xdr:row>
      <xdr:rowOff>33840</xdr:rowOff>
    </xdr:from>
    <xdr:to>
      <xdr:col>8</xdr:col>
      <xdr:colOff>702720</xdr:colOff>
      <xdr:row>16</xdr:row>
      <xdr:rowOff>46800</xdr:rowOff>
    </xdr:to>
    <xdr:sp>
      <xdr:nvSpPr>
        <xdr:cNvPr id="2" name="Line 1"/>
        <xdr:cNvSpPr/>
      </xdr:nvSpPr>
      <xdr:spPr>
        <a:xfrm>
          <a:off x="510480" y="3081600"/>
          <a:ext cx="6915960" cy="12960"/>
        </a:xfrm>
        <a:prstGeom prst="line">
          <a:avLst/>
        </a:prstGeom>
        <a:ln w="2556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0</xdr:col>
      <xdr:colOff>399960</xdr:colOff>
      <xdr:row>5</xdr:row>
      <xdr:rowOff>185400</xdr:rowOff>
    </xdr:from>
    <xdr:to>
      <xdr:col>1</xdr:col>
      <xdr:colOff>150120</xdr:colOff>
      <xdr:row>19</xdr:row>
      <xdr:rowOff>171360</xdr:rowOff>
    </xdr:to>
    <xdr:sp>
      <xdr:nvSpPr>
        <xdr:cNvPr id="3" name="CustomShape 1"/>
        <xdr:cNvSpPr/>
      </xdr:nvSpPr>
      <xdr:spPr>
        <a:xfrm>
          <a:off x="399960" y="1137600"/>
          <a:ext cx="496080" cy="2653200"/>
        </a:xfrm>
        <a:custGeom>
          <a:avLst/>
          <a:gdLst/>
          <a:ahLst/>
          <a:rect l="l" t="t" r="r" b="b"/>
          <a:pathLst>
            <a:path w="460022" h="2652890">
              <a:moveTo>
                <a:pt x="2822" y="1326445"/>
              </a:moveTo>
              <a:cubicBezTo>
                <a:pt x="2822" y="593870"/>
                <a:pt x="460492" y="0"/>
                <a:pt x="460022" y="0"/>
              </a:cubicBezTo>
              <a:cubicBezTo>
                <a:pt x="459552" y="0"/>
                <a:pt x="0" y="593870"/>
                <a:pt x="0" y="1326445"/>
              </a:cubicBezTo>
              <a:cubicBezTo>
                <a:pt x="0" y="2059020"/>
                <a:pt x="459552" y="2652890"/>
                <a:pt x="460022" y="2652890"/>
              </a:cubicBezTo>
              <a:cubicBezTo>
                <a:pt x="460492" y="2652890"/>
                <a:pt x="2822" y="2059020"/>
                <a:pt x="2822" y="1326445"/>
              </a:cubicBezTo>
              <a:close/>
            </a:path>
          </a:pathLst>
        </a:custGeom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9</xdr:col>
      <xdr:colOff>83880</xdr:colOff>
      <xdr:row>19</xdr:row>
      <xdr:rowOff>178560</xdr:rowOff>
    </xdr:from>
    <xdr:to>
      <xdr:col>9</xdr:col>
      <xdr:colOff>580320</xdr:colOff>
      <xdr:row>34</xdr:row>
      <xdr:rowOff>157320</xdr:rowOff>
    </xdr:to>
    <xdr:sp>
      <xdr:nvSpPr>
        <xdr:cNvPr id="4" name="CustomShape 1"/>
        <xdr:cNvSpPr/>
      </xdr:nvSpPr>
      <xdr:spPr>
        <a:xfrm rot="10800000">
          <a:off x="7553880" y="3798000"/>
          <a:ext cx="496440" cy="2653200"/>
        </a:xfrm>
        <a:custGeom>
          <a:avLst/>
          <a:gdLst/>
          <a:ahLst/>
          <a:rect l="l" t="t" r="r" b="b"/>
          <a:pathLst>
            <a:path w="460022" h="2652890">
              <a:moveTo>
                <a:pt x="2822" y="1326445"/>
              </a:moveTo>
              <a:cubicBezTo>
                <a:pt x="2822" y="593870"/>
                <a:pt x="460492" y="0"/>
                <a:pt x="460022" y="0"/>
              </a:cubicBezTo>
              <a:cubicBezTo>
                <a:pt x="459552" y="0"/>
                <a:pt x="0" y="593870"/>
                <a:pt x="0" y="1326445"/>
              </a:cubicBezTo>
              <a:cubicBezTo>
                <a:pt x="0" y="2059020"/>
                <a:pt x="459552" y="2652890"/>
                <a:pt x="460022" y="2652890"/>
              </a:cubicBezTo>
              <a:cubicBezTo>
                <a:pt x="460492" y="2652890"/>
                <a:pt x="2822" y="2059020"/>
                <a:pt x="2822" y="1326445"/>
              </a:cubicBezTo>
              <a:close/>
            </a:path>
          </a:pathLst>
        </a:custGeom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1</xdr:col>
      <xdr:colOff>150840</xdr:colOff>
      <xdr:row>5</xdr:row>
      <xdr:rowOff>185400</xdr:rowOff>
    </xdr:from>
    <xdr:to>
      <xdr:col>8</xdr:col>
      <xdr:colOff>333360</xdr:colOff>
      <xdr:row>6</xdr:row>
      <xdr:rowOff>1080</xdr:rowOff>
    </xdr:to>
    <xdr:sp>
      <xdr:nvSpPr>
        <xdr:cNvPr id="5" name="Line 1"/>
        <xdr:cNvSpPr/>
      </xdr:nvSpPr>
      <xdr:spPr>
        <a:xfrm>
          <a:off x="896760" y="1137600"/>
          <a:ext cx="6160320" cy="6480"/>
        </a:xfrm>
        <a:prstGeom prst="line">
          <a:avLst/>
        </a:prstGeom>
        <a:ln w="126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1</xdr:col>
      <xdr:colOff>150840</xdr:colOff>
      <xdr:row>19</xdr:row>
      <xdr:rowOff>171720</xdr:rowOff>
    </xdr:from>
    <xdr:to>
      <xdr:col>8</xdr:col>
      <xdr:colOff>333360</xdr:colOff>
      <xdr:row>19</xdr:row>
      <xdr:rowOff>178560</xdr:rowOff>
    </xdr:to>
    <xdr:sp>
      <xdr:nvSpPr>
        <xdr:cNvPr id="6" name="Line 1"/>
        <xdr:cNvSpPr/>
      </xdr:nvSpPr>
      <xdr:spPr>
        <a:xfrm>
          <a:off x="896760" y="3791160"/>
          <a:ext cx="6160320" cy="684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0</xdr:col>
      <xdr:colOff>473040</xdr:colOff>
      <xdr:row>16</xdr:row>
      <xdr:rowOff>54720</xdr:rowOff>
    </xdr:from>
    <xdr:to>
      <xdr:col>0</xdr:col>
      <xdr:colOff>521280</xdr:colOff>
      <xdr:row>20</xdr:row>
      <xdr:rowOff>109800</xdr:rowOff>
    </xdr:to>
    <xdr:sp>
      <xdr:nvSpPr>
        <xdr:cNvPr id="7" name="CustomShape 1"/>
        <xdr:cNvSpPr/>
      </xdr:nvSpPr>
      <xdr:spPr>
        <a:xfrm rot="19910400">
          <a:off x="650520" y="3049920"/>
          <a:ext cx="48240" cy="817200"/>
        </a:xfrm>
        <a:custGeom>
          <a:avLst/>
          <a:gdLst/>
          <a:ahLst/>
          <a:rect l="l" t="t" r="r" b="b"/>
          <a:pathLst>
            <a:path w="460022" h="2652890">
              <a:moveTo>
                <a:pt x="2822" y="1326445"/>
              </a:moveTo>
              <a:cubicBezTo>
                <a:pt x="2822" y="593870"/>
                <a:pt x="460492" y="0"/>
                <a:pt x="460022" y="0"/>
              </a:cubicBezTo>
              <a:cubicBezTo>
                <a:pt x="459552" y="0"/>
                <a:pt x="0" y="593870"/>
                <a:pt x="0" y="1326445"/>
              </a:cubicBezTo>
              <a:cubicBezTo>
                <a:pt x="0" y="2059020"/>
                <a:pt x="459552" y="2652890"/>
                <a:pt x="460022" y="2652890"/>
              </a:cubicBezTo>
              <a:cubicBezTo>
                <a:pt x="460492" y="2652890"/>
                <a:pt x="2822" y="2059020"/>
                <a:pt x="2822" y="1326445"/>
              </a:cubicBezTo>
              <a:close/>
            </a:path>
          </a:pathLst>
        </a:custGeom>
        <a:ln w="2556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360000</xdr:colOff>
      <xdr:row>20</xdr:row>
      <xdr:rowOff>28080</xdr:rowOff>
    </xdr:from>
    <xdr:to>
      <xdr:col>8</xdr:col>
      <xdr:colOff>408240</xdr:colOff>
      <xdr:row>24</xdr:row>
      <xdr:rowOff>113040</xdr:rowOff>
    </xdr:to>
    <xdr:sp>
      <xdr:nvSpPr>
        <xdr:cNvPr id="8" name="CustomShape 1"/>
        <xdr:cNvSpPr/>
      </xdr:nvSpPr>
      <xdr:spPr>
        <a:xfrm rot="12430200">
          <a:off x="7211520" y="3049920"/>
          <a:ext cx="48240" cy="816480"/>
        </a:xfrm>
        <a:custGeom>
          <a:avLst/>
          <a:gdLst/>
          <a:ahLst/>
          <a:rect l="l" t="t" r="r" b="b"/>
          <a:pathLst>
            <a:path w="460022" h="2652890">
              <a:moveTo>
                <a:pt x="2822" y="1326445"/>
              </a:moveTo>
              <a:cubicBezTo>
                <a:pt x="2822" y="593870"/>
                <a:pt x="460492" y="0"/>
                <a:pt x="460022" y="0"/>
              </a:cubicBezTo>
              <a:cubicBezTo>
                <a:pt x="459552" y="0"/>
                <a:pt x="0" y="593870"/>
                <a:pt x="0" y="1326445"/>
              </a:cubicBezTo>
              <a:cubicBezTo>
                <a:pt x="0" y="2059020"/>
                <a:pt x="459552" y="2652890"/>
                <a:pt x="460022" y="2652890"/>
              </a:cubicBezTo>
              <a:cubicBezTo>
                <a:pt x="460492" y="2652890"/>
                <a:pt x="2822" y="2059020"/>
                <a:pt x="2822" y="1326445"/>
              </a:cubicBezTo>
              <a:close/>
            </a:path>
          </a:pathLst>
        </a:custGeom>
        <a:ln w="3168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1</xdr:col>
      <xdr:colOff>171000</xdr:colOff>
      <xdr:row>19</xdr:row>
      <xdr:rowOff>178920</xdr:rowOff>
    </xdr:from>
    <xdr:to>
      <xdr:col>8</xdr:col>
      <xdr:colOff>309600</xdr:colOff>
      <xdr:row>20</xdr:row>
      <xdr:rowOff>7920</xdr:rowOff>
    </xdr:to>
    <xdr:sp>
      <xdr:nvSpPr>
        <xdr:cNvPr id="9" name="Line 1"/>
        <xdr:cNvSpPr/>
      </xdr:nvSpPr>
      <xdr:spPr>
        <a:xfrm>
          <a:off x="916920" y="3798360"/>
          <a:ext cx="6116400" cy="19440"/>
        </a:xfrm>
        <a:prstGeom prst="line">
          <a:avLst/>
        </a:prstGeom>
        <a:ln w="2556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330480</xdr:colOff>
      <xdr:row>5</xdr:row>
      <xdr:rowOff>11520</xdr:rowOff>
    </xdr:from>
    <xdr:to>
      <xdr:col>8</xdr:col>
      <xdr:colOff>333360</xdr:colOff>
      <xdr:row>20</xdr:row>
      <xdr:rowOff>124200</xdr:rowOff>
    </xdr:to>
    <xdr:sp>
      <xdr:nvSpPr>
        <xdr:cNvPr id="10" name="Line 1"/>
        <xdr:cNvSpPr/>
      </xdr:nvSpPr>
      <xdr:spPr>
        <a:xfrm>
          <a:off x="7054200" y="963720"/>
          <a:ext cx="2880" cy="2970360"/>
        </a:xfrm>
        <a:prstGeom prst="line">
          <a:avLst/>
        </a:prstGeom>
        <a:ln w="12600">
          <a:solidFill>
            <a:schemeClr val="tx1"/>
          </a:solidFill>
          <a:custDash>
            <a:ds d="800000" sp="300000"/>
            <a:ds d="100000" sp="300000"/>
          </a:custDash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338400</xdr:colOff>
      <xdr:row>12</xdr:row>
      <xdr:rowOff>14760</xdr:rowOff>
    </xdr:from>
    <xdr:to>
      <xdr:col>9</xdr:col>
      <xdr:colOff>75600</xdr:colOff>
      <xdr:row>12</xdr:row>
      <xdr:rowOff>15120</xdr:rowOff>
    </xdr:to>
    <xdr:sp>
      <xdr:nvSpPr>
        <xdr:cNvPr id="11" name="Line 1"/>
        <xdr:cNvSpPr/>
      </xdr:nvSpPr>
      <xdr:spPr>
        <a:xfrm>
          <a:off x="7062120" y="2300760"/>
          <a:ext cx="483480" cy="360"/>
        </a:xfrm>
        <a:prstGeom prst="line">
          <a:avLst/>
        </a:prstGeom>
        <a:ln w="15840">
          <a:solidFill>
            <a:schemeClr val="tx1"/>
          </a:solidFill>
          <a:headEnd len="lg" type="stealth" w="lg"/>
          <a:tailEnd len="lg" type="stealth" w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409680</xdr:colOff>
      <xdr:row>5</xdr:row>
      <xdr:rowOff>175680</xdr:rowOff>
    </xdr:from>
    <xdr:to>
      <xdr:col>10</xdr:col>
      <xdr:colOff>528120</xdr:colOff>
      <xdr:row>5</xdr:row>
      <xdr:rowOff>175680</xdr:rowOff>
    </xdr:to>
    <xdr:sp>
      <xdr:nvSpPr>
        <xdr:cNvPr id="12" name="Line 1"/>
        <xdr:cNvSpPr/>
      </xdr:nvSpPr>
      <xdr:spPr>
        <a:xfrm>
          <a:off x="7133400" y="1127880"/>
          <a:ext cx="1610640" cy="0"/>
        </a:xfrm>
        <a:prstGeom prst="line">
          <a:avLst/>
        </a:prstGeom>
        <a:ln w="126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412200</xdr:colOff>
      <xdr:row>19</xdr:row>
      <xdr:rowOff>181440</xdr:rowOff>
    </xdr:from>
    <xdr:to>
      <xdr:col>10</xdr:col>
      <xdr:colOff>551520</xdr:colOff>
      <xdr:row>19</xdr:row>
      <xdr:rowOff>181440</xdr:rowOff>
    </xdr:to>
    <xdr:sp>
      <xdr:nvSpPr>
        <xdr:cNvPr id="13" name="Line 1"/>
        <xdr:cNvSpPr/>
      </xdr:nvSpPr>
      <xdr:spPr>
        <a:xfrm>
          <a:off x="7135920" y="3800880"/>
          <a:ext cx="1631520" cy="0"/>
        </a:xfrm>
        <a:prstGeom prst="line">
          <a:avLst/>
        </a:prstGeom>
        <a:ln w="126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9</xdr:col>
      <xdr:colOff>366480</xdr:colOff>
      <xdr:row>5</xdr:row>
      <xdr:rowOff>182520</xdr:rowOff>
    </xdr:from>
    <xdr:to>
      <xdr:col>9</xdr:col>
      <xdr:colOff>366840</xdr:colOff>
      <xdr:row>19</xdr:row>
      <xdr:rowOff>187920</xdr:rowOff>
    </xdr:to>
    <xdr:sp>
      <xdr:nvSpPr>
        <xdr:cNvPr id="14" name="CustomShape 1"/>
        <xdr:cNvSpPr/>
      </xdr:nvSpPr>
      <xdr:spPr>
        <a:xfrm>
          <a:off x="7836480" y="1134720"/>
          <a:ext cx="360" cy="267264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 w="19080">
          <a:solidFill>
            <a:schemeClr val="tx1"/>
          </a:solidFill>
          <a:headEnd len="lg" type="stealth" w="lg"/>
          <a:tailEnd len="lg" type="stealth" w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1</xdr:col>
      <xdr:colOff>144000</xdr:colOff>
      <xdr:row>3</xdr:row>
      <xdr:rowOff>182880</xdr:rowOff>
    </xdr:from>
    <xdr:to>
      <xdr:col>8</xdr:col>
      <xdr:colOff>333000</xdr:colOff>
      <xdr:row>3</xdr:row>
      <xdr:rowOff>185040</xdr:rowOff>
    </xdr:to>
    <xdr:sp>
      <xdr:nvSpPr>
        <xdr:cNvPr id="15" name="CustomShape 1"/>
        <xdr:cNvSpPr/>
      </xdr:nvSpPr>
      <xdr:spPr>
        <a:xfrm>
          <a:off x="889920" y="754200"/>
          <a:ext cx="6166800" cy="2160"/>
        </a:xfrm>
        <a:custGeom>
          <a:avLst/>
          <a:gdLst/>
          <a:ahLst/>
          <a:rect l="l" t="t" r="r" b="b"/>
          <a:pathLst>
            <a:path w="21600" h="21600">
              <a:moveTo>
                <a:pt x="0" y="0"/>
              </a:moveTo>
              <a:lnTo>
                <a:pt x="21600" y="21600"/>
              </a:lnTo>
            </a:path>
          </a:pathLst>
        </a:custGeom>
        <a:noFill/>
        <a:ln w="19080">
          <a:solidFill>
            <a:schemeClr val="tx1"/>
          </a:solidFill>
          <a:headEnd len="med" type="triangle" w="med"/>
          <a:tailEnd len="med" type="triangle" w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1</xdr:col>
      <xdr:colOff>141120</xdr:colOff>
      <xdr:row>2</xdr:row>
      <xdr:rowOff>182520</xdr:rowOff>
    </xdr:from>
    <xdr:to>
      <xdr:col>1</xdr:col>
      <xdr:colOff>144000</xdr:colOff>
      <xdr:row>5</xdr:row>
      <xdr:rowOff>163080</xdr:rowOff>
    </xdr:to>
    <xdr:sp>
      <xdr:nvSpPr>
        <xdr:cNvPr id="16" name="Line 1"/>
        <xdr:cNvSpPr/>
      </xdr:nvSpPr>
      <xdr:spPr>
        <a:xfrm flipH="1">
          <a:off x="887040" y="563400"/>
          <a:ext cx="2880" cy="551880"/>
        </a:xfrm>
        <a:prstGeom prst="line">
          <a:avLst/>
        </a:prstGeom>
        <a:ln w="126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8</xdr:col>
      <xdr:colOff>330120</xdr:colOff>
      <xdr:row>2</xdr:row>
      <xdr:rowOff>185040</xdr:rowOff>
    </xdr:from>
    <xdr:to>
      <xdr:col>8</xdr:col>
      <xdr:colOff>330480</xdr:colOff>
      <xdr:row>5</xdr:row>
      <xdr:rowOff>148320</xdr:rowOff>
    </xdr:to>
    <xdr:sp>
      <xdr:nvSpPr>
        <xdr:cNvPr id="17" name="Line 1"/>
        <xdr:cNvSpPr/>
      </xdr:nvSpPr>
      <xdr:spPr>
        <a:xfrm>
          <a:off x="7053840" y="565920"/>
          <a:ext cx="360" cy="534600"/>
        </a:xfrm>
        <a:prstGeom prst="line">
          <a:avLst/>
        </a:prstGeom>
        <a:ln w="126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7</xdr:col>
      <xdr:colOff>181800</xdr:colOff>
      <xdr:row>10</xdr:row>
      <xdr:rowOff>169200</xdr:rowOff>
    </xdr:from>
    <xdr:to>
      <xdr:col>7</xdr:col>
      <xdr:colOff>496440</xdr:colOff>
      <xdr:row>12</xdr:row>
      <xdr:rowOff>18000</xdr:rowOff>
    </xdr:to>
    <xdr:sp>
      <xdr:nvSpPr>
        <xdr:cNvPr id="18" name="CustomShape 1"/>
        <xdr:cNvSpPr/>
      </xdr:nvSpPr>
      <xdr:spPr>
        <a:xfrm>
          <a:off x="6159600" y="2073960"/>
          <a:ext cx="314640" cy="2300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wrap="none" lIns="90000" rIns="90000" tIns="45000" bIns="45000">
          <a:spAutoFit/>
        </a:bodyPr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000000"/>
              </a:solidFill>
              <a:latin typeface="Calibri"/>
            </a:rPr>
            <a:t>F=</a:t>
          </a:r>
          <a:endParaRPr b="0" lang="fr-FR" sz="1100" spc="-1" strike="noStrike">
            <a:latin typeface="Times New Roman"/>
          </a:endParaRPr>
        </a:p>
      </xdr:txBody>
    </xdr:sp>
    <xdr:clientData/>
  </xdr:twoCellAnchor>
  <xdr:twoCellAnchor editAs="absolute">
    <xdr:from>
      <xdr:col>6</xdr:col>
      <xdr:colOff>675360</xdr:colOff>
      <xdr:row>12</xdr:row>
      <xdr:rowOff>19440</xdr:rowOff>
    </xdr:from>
    <xdr:to>
      <xdr:col>8</xdr:col>
      <xdr:colOff>329040</xdr:colOff>
      <xdr:row>12</xdr:row>
      <xdr:rowOff>22680</xdr:rowOff>
    </xdr:to>
    <xdr:sp>
      <xdr:nvSpPr>
        <xdr:cNvPr id="19" name="Line 1"/>
        <xdr:cNvSpPr/>
      </xdr:nvSpPr>
      <xdr:spPr>
        <a:xfrm>
          <a:off x="5906880" y="2305440"/>
          <a:ext cx="1145880" cy="3240"/>
        </a:xfrm>
        <a:prstGeom prst="line">
          <a:avLst/>
        </a:prstGeom>
        <a:ln w="126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/>
      </xdr:style>
    </xdr:sp>
    <xdr:clientData/>
  </xdr:twoCellAnchor>
  <xdr:twoCellAnchor editAs="absolute">
    <xdr:from>
      <xdr:col>9</xdr:col>
      <xdr:colOff>335880</xdr:colOff>
      <xdr:row>11</xdr:row>
      <xdr:rowOff>162000</xdr:rowOff>
    </xdr:from>
    <xdr:to>
      <xdr:col>9</xdr:col>
      <xdr:colOff>674640</xdr:colOff>
      <xdr:row>13</xdr:row>
      <xdr:rowOff>10800</xdr:rowOff>
    </xdr:to>
    <xdr:sp>
      <xdr:nvSpPr>
        <xdr:cNvPr id="20" name="CustomShape 1"/>
        <xdr:cNvSpPr/>
      </xdr:nvSpPr>
      <xdr:spPr>
        <a:xfrm>
          <a:off x="7805880" y="2257200"/>
          <a:ext cx="338760" cy="2300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wrap="none" lIns="90000" rIns="90000" tIns="45000" bIns="45000">
          <a:spAutoFit/>
        </a:bodyPr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000000"/>
              </a:solidFill>
              <a:latin typeface="Calibri"/>
            </a:rPr>
            <a:t>H=</a:t>
          </a:r>
          <a:endParaRPr b="0" lang="fr-FR" sz="1100" spc="-1" strike="noStrike">
            <a:latin typeface="Times New Roman"/>
          </a:endParaRPr>
        </a:p>
      </xdr:txBody>
    </xdr:sp>
    <xdr:clientData/>
  </xdr:twoCellAnchor>
  <xdr:twoCellAnchor editAs="absolute">
    <xdr:from>
      <xdr:col>3</xdr:col>
      <xdr:colOff>1526040</xdr:colOff>
      <xdr:row>1</xdr:row>
      <xdr:rowOff>152280</xdr:rowOff>
    </xdr:from>
    <xdr:to>
      <xdr:col>4</xdr:col>
      <xdr:colOff>300600</xdr:colOff>
      <xdr:row>3</xdr:row>
      <xdr:rowOff>1440</xdr:rowOff>
    </xdr:to>
    <xdr:sp>
      <xdr:nvSpPr>
        <xdr:cNvPr id="21" name="CustomShape 1"/>
        <xdr:cNvSpPr/>
      </xdr:nvSpPr>
      <xdr:spPr>
        <a:xfrm>
          <a:off x="3764160" y="342720"/>
          <a:ext cx="309600" cy="23004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wrap="none" lIns="90000" rIns="90000" tIns="45000" bIns="45000">
          <a:spAutoFit/>
        </a:bodyPr>
        <a:p>
          <a:pPr>
            <a:lnSpc>
              <a:spcPct val="100000"/>
            </a:lnSpc>
          </a:pPr>
          <a:r>
            <a:rPr b="1" lang="fr-FR" sz="1100" spc="-1" strike="noStrike">
              <a:solidFill>
                <a:srgbClr val="000000"/>
              </a:solidFill>
              <a:latin typeface="Calibri"/>
            </a:rPr>
            <a:t>L=</a:t>
          </a:r>
          <a:endParaRPr b="0" lang="fr-FR" sz="1100" spc="-1" strike="noStrike">
            <a:latin typeface="Times New Roman"/>
          </a:endParaRPr>
        </a:p>
      </xdr:txBody>
    </xdr:sp>
    <xdr:clientData/>
  </xdr:twoCellAnchor>
  <xdr:twoCellAnchor editAs="oneCell">
    <xdr:from>
      <xdr:col>10</xdr:col>
      <xdr:colOff>657720</xdr:colOff>
      <xdr:row>5</xdr:row>
      <xdr:rowOff>171720</xdr:rowOff>
    </xdr:from>
    <xdr:to>
      <xdr:col>22</xdr:col>
      <xdr:colOff>153720</xdr:colOff>
      <xdr:row>15</xdr:row>
      <xdr:rowOff>133560</xdr:rowOff>
    </xdr:to>
    <xdr:pic>
      <xdr:nvPicPr>
        <xdr:cNvPr id="22" name="Image 72" descr=""/>
        <xdr:cNvPicPr/>
      </xdr:nvPicPr>
      <xdr:blipFill>
        <a:blip r:embed="rId1"/>
        <a:stretch/>
      </xdr:blipFill>
      <xdr:spPr>
        <a:xfrm>
          <a:off x="8873640" y="1123920"/>
          <a:ext cx="8449560" cy="18669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417600</xdr:colOff>
      <xdr:row>23</xdr:row>
      <xdr:rowOff>117360</xdr:rowOff>
    </xdr:from>
    <xdr:to>
      <xdr:col>18</xdr:col>
      <xdr:colOff>650880</xdr:colOff>
      <xdr:row>81</xdr:row>
      <xdr:rowOff>10080</xdr:rowOff>
    </xdr:to>
    <xdr:pic>
      <xdr:nvPicPr>
        <xdr:cNvPr id="23" name="Image 75" descr=""/>
        <xdr:cNvPicPr/>
      </xdr:nvPicPr>
      <xdr:blipFill>
        <a:blip r:embed="rId2"/>
        <a:stretch/>
      </xdr:blipFill>
      <xdr:spPr>
        <a:xfrm>
          <a:off x="7887600" y="4483440"/>
          <a:ext cx="6948360" cy="1005768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0</xdr:colOff>
      <xdr:row>23</xdr:row>
      <xdr:rowOff>44280</xdr:rowOff>
    </xdr:from>
    <xdr:to>
      <xdr:col>8</xdr:col>
      <xdr:colOff>646560</xdr:colOff>
      <xdr:row>47</xdr:row>
      <xdr:rowOff>142560</xdr:rowOff>
    </xdr:to>
    <xdr:graphicFrame>
      <xdr:nvGraphicFramePr>
        <xdr:cNvPr id="24" name=""/>
        <xdr:cNvGraphicFramePr/>
      </xdr:nvGraphicFramePr>
      <xdr:xfrm>
        <a:off x="0" y="4410360"/>
        <a:ext cx="7370280" cy="43045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52"/>
  <sheetViews>
    <sheetView showFormulas="false" showGridLines="true" showRowColHeaders="true" showZeros="true" rightToLeft="false" tabSelected="true" showOutlineSymbols="true" defaultGridColor="true" view="normal" topLeftCell="A25" colorId="64" zoomScale="100" zoomScaleNormal="100" zoomScalePageLayoutView="100" workbookViewId="0">
      <selection pane="topLeft" activeCell="J28" activeCellId="0" sqref="J28"/>
    </sheetView>
  </sheetViews>
  <sheetFormatPr defaultRowHeight="13.8" zeroHeight="false" outlineLevelRow="0" outlineLevelCol="0"/>
  <cols>
    <col collapsed="false" customWidth="true" hidden="false" outlineLevel="0" max="3" min="1" style="0" width="10.69"/>
    <col collapsed="false" customWidth="true" hidden="false" outlineLevel="0" max="4" min="4" style="0" width="21.97"/>
    <col collapsed="false" customWidth="true" hidden="false" outlineLevel="0" max="5" min="5" style="0" width="10.2"/>
    <col collapsed="false" customWidth="true" hidden="false" outlineLevel="0" max="1025" min="6" style="0" width="10.69"/>
  </cols>
  <sheetData>
    <row r="1" customFormat="false" ht="15" hidden="false" customHeight="false" outlineLevel="0" collapsed="false"/>
    <row r="2" customFormat="false" ht="15" hidden="false" customHeight="false" outlineLevel="0" collapsed="false">
      <c r="E2" s="1"/>
      <c r="F2" s="1"/>
      <c r="G2" s="1"/>
      <c r="H2" s="1"/>
      <c r="I2" s="1"/>
      <c r="J2" s="1"/>
      <c r="K2" s="1"/>
      <c r="L2" s="1"/>
    </row>
    <row r="3" customFormat="false" ht="15" hidden="false" customHeight="false" outlineLevel="0" collapsed="false">
      <c r="E3" s="1"/>
      <c r="F3" s="2" t="n">
        <v>12</v>
      </c>
      <c r="G3" s="1"/>
      <c r="H3" s="1"/>
      <c r="I3" s="1"/>
      <c r="J3" s="1"/>
      <c r="K3" s="1"/>
      <c r="L3" s="1"/>
    </row>
    <row r="4" customFormat="false" ht="15" hidden="false" customHeight="false" outlineLevel="0" collapsed="false">
      <c r="E4" s="1"/>
      <c r="F4" s="1"/>
      <c r="G4" s="1"/>
      <c r="H4" s="1"/>
      <c r="I4" s="1"/>
      <c r="J4" s="1"/>
      <c r="K4" s="1"/>
      <c r="L4" s="1"/>
    </row>
    <row r="5" customFormat="false" ht="15" hidden="false" customHeight="false" outlineLevel="0" collapsed="false">
      <c r="E5" s="1"/>
      <c r="F5" s="1"/>
      <c r="G5" s="1"/>
      <c r="H5" s="1"/>
      <c r="I5" s="1"/>
      <c r="J5" s="1"/>
      <c r="K5" s="1"/>
      <c r="L5" s="1"/>
    </row>
    <row r="6" customFormat="false" ht="15" hidden="false" customHeight="false" outlineLevel="0" collapsed="false">
      <c r="E6" s="1"/>
      <c r="F6" s="1"/>
      <c r="G6" s="1"/>
      <c r="H6" s="1"/>
      <c r="I6" s="1"/>
      <c r="J6" s="1"/>
      <c r="K6" s="1"/>
      <c r="L6" s="1"/>
    </row>
    <row r="7" customFormat="false" ht="15" hidden="false" customHeight="false" outlineLevel="0" collapsed="false">
      <c r="E7" s="1"/>
      <c r="F7" s="1"/>
      <c r="G7" s="1"/>
      <c r="H7" s="1"/>
      <c r="I7" s="1"/>
      <c r="J7" s="1"/>
      <c r="K7" s="1"/>
      <c r="L7" s="1"/>
    </row>
    <row r="8" customFormat="false" ht="15" hidden="false" customHeight="false" outlineLevel="0" collapsed="false">
      <c r="E8" s="1"/>
      <c r="F8" s="1"/>
      <c r="G8" s="1"/>
      <c r="H8" s="1"/>
      <c r="I8" s="1"/>
      <c r="J8" s="1"/>
      <c r="K8" s="1"/>
      <c r="L8" s="1"/>
    </row>
    <row r="9" customFormat="false" ht="15" hidden="false" customHeight="false" outlineLevel="0" collapsed="false">
      <c r="E9" s="1"/>
      <c r="F9" s="1"/>
      <c r="G9" s="1"/>
      <c r="H9" s="1"/>
      <c r="I9" s="1"/>
      <c r="J9" s="1"/>
      <c r="K9" s="1"/>
      <c r="L9" s="1"/>
    </row>
    <row r="10" customFormat="false" ht="15" hidden="false" customHeight="false" outlineLevel="0" collapsed="false">
      <c r="E10" s="1"/>
      <c r="F10" s="1"/>
      <c r="G10" s="1"/>
      <c r="H10" s="1"/>
      <c r="I10" s="1"/>
      <c r="J10" s="1"/>
      <c r="K10" s="1"/>
      <c r="L10" s="1"/>
    </row>
    <row r="11" customFormat="false" ht="15" hidden="false" customHeight="false" outlineLevel="0" collapsed="false">
      <c r="E11" s="1"/>
      <c r="F11" s="1"/>
      <c r="G11" s="1"/>
      <c r="H11" s="1"/>
      <c r="I11" s="1"/>
      <c r="J11" s="1"/>
      <c r="K11" s="1"/>
      <c r="L11" s="1"/>
    </row>
    <row r="12" customFormat="false" ht="15" hidden="false" customHeight="false" outlineLevel="0" collapsed="false">
      <c r="E12" s="1"/>
      <c r="F12" s="1"/>
      <c r="G12" s="1"/>
      <c r="H12" s="1"/>
      <c r="I12" s="2" t="n">
        <v>0.2</v>
      </c>
      <c r="J12" s="1"/>
      <c r="K12" s="1"/>
      <c r="L12" s="1"/>
    </row>
    <row r="13" customFormat="false" ht="15" hidden="false" customHeight="false" outlineLevel="0" collapsed="false">
      <c r="E13" s="1"/>
      <c r="F13" s="1"/>
      <c r="G13" s="1"/>
      <c r="H13" s="1"/>
      <c r="I13" s="1"/>
      <c r="J13" s="1"/>
      <c r="K13" s="2" t="n">
        <v>2.5</v>
      </c>
      <c r="L13" s="1"/>
    </row>
    <row r="14" customFormat="false" ht="15" hidden="false" customHeight="false" outlineLevel="0" collapsed="false">
      <c r="E14" s="1"/>
      <c r="F14" s="1"/>
      <c r="G14" s="1"/>
      <c r="H14" s="1"/>
      <c r="I14" s="1"/>
      <c r="J14" s="1"/>
      <c r="K14" s="1"/>
      <c r="L14" s="1"/>
    </row>
    <row r="15" customFormat="false" ht="15" hidden="false" customHeight="false" outlineLevel="0" collapsed="false">
      <c r="E15" s="1"/>
      <c r="F15" s="1"/>
      <c r="G15" s="1"/>
      <c r="H15" s="1"/>
      <c r="I15" s="1"/>
      <c r="J15" s="1"/>
      <c r="K15" s="1"/>
      <c r="L15" s="1"/>
    </row>
    <row r="16" customFormat="false" ht="15" hidden="false" customHeight="false" outlineLevel="0" collapsed="false">
      <c r="E16" s="1"/>
      <c r="F16" s="1"/>
      <c r="G16" s="1"/>
      <c r="H16" s="1"/>
      <c r="I16" s="1"/>
      <c r="J16" s="1"/>
      <c r="K16" s="1"/>
      <c r="L16" s="1"/>
    </row>
    <row r="17" customFormat="false" ht="15" hidden="false" customHeight="false" outlineLevel="0" collapsed="false">
      <c r="E17" s="1"/>
      <c r="F17" s="1"/>
      <c r="G17" s="1"/>
      <c r="H17" s="1"/>
      <c r="I17" s="1"/>
      <c r="J17" s="1"/>
      <c r="K17" s="1"/>
      <c r="L17" s="1"/>
    </row>
    <row r="18" customFormat="false" ht="15" hidden="false" customHeight="false" outlineLevel="0" collapsed="false">
      <c r="E18" s="1"/>
      <c r="F18" s="1"/>
      <c r="G18" s="1"/>
      <c r="H18" s="1"/>
      <c r="I18" s="1"/>
      <c r="J18" s="1"/>
      <c r="K18" s="1"/>
      <c r="L18" s="1"/>
    </row>
    <row r="19" customFormat="false" ht="15" hidden="false" customHeight="false" outlineLevel="0" collapsed="false">
      <c r="E19" s="1"/>
      <c r="F19" s="2" t="n">
        <v>0.8</v>
      </c>
      <c r="G19" s="1"/>
      <c r="H19" s="1"/>
      <c r="I19" s="1"/>
      <c r="J19" s="1"/>
      <c r="K19" s="1"/>
      <c r="L19" s="1"/>
      <c r="M19" s="3" t="n">
        <f aca="false">180/25</f>
        <v>7.2</v>
      </c>
    </row>
    <row r="20" customFormat="false" ht="15" hidden="false" customHeight="false" outlineLevel="0" collapsed="false">
      <c r="E20" s="1"/>
      <c r="F20" s="1"/>
      <c r="G20" s="1"/>
      <c r="H20" s="1"/>
      <c r="I20" s="1"/>
      <c r="J20" s="1"/>
      <c r="K20" s="1"/>
      <c r="L20" s="1"/>
    </row>
    <row r="21" customFormat="false" ht="15" hidden="false" customHeight="false" outlineLevel="0" collapsed="false">
      <c r="E21" s="1"/>
      <c r="F21" s="1"/>
      <c r="G21" s="1"/>
      <c r="H21" s="1"/>
      <c r="I21" s="1"/>
      <c r="J21" s="1"/>
      <c r="K21" s="1"/>
      <c r="L21" s="1"/>
    </row>
    <row r="22" customFormat="false" ht="15" hidden="false" customHeight="false" outlineLevel="0" collapsed="false">
      <c r="E22" s="1"/>
      <c r="F22" s="1"/>
      <c r="G22" s="1"/>
      <c r="H22" s="1"/>
      <c r="I22" s="1"/>
      <c r="J22" s="1"/>
      <c r="K22" s="1"/>
      <c r="L22" s="1"/>
    </row>
    <row r="23" customFormat="false" ht="13.8" hidden="false" customHeight="false" outlineLevel="0" collapsed="false">
      <c r="C23" s="0" t="s">
        <v>0</v>
      </c>
      <c r="E23" s="4" t="s">
        <v>1</v>
      </c>
      <c r="F23" s="1"/>
      <c r="G23" s="1"/>
      <c r="H23" s="1"/>
      <c r="I23" s="1"/>
      <c r="J23" s="5" t="n">
        <f aca="false">SQRT(5)</f>
        <v>2.23606797749979</v>
      </c>
      <c r="K23" s="1"/>
      <c r="L23" s="1"/>
    </row>
    <row r="24" customFormat="false" ht="13.8" hidden="false" customHeight="false" outlineLevel="0" collapsed="false">
      <c r="A24" s="6" t="n">
        <f aca="false">C24+2*E24</f>
        <v>60.1548622548086</v>
      </c>
      <c r="B24" s="6" t="s">
        <v>2</v>
      </c>
      <c r="C24" s="6" t="n">
        <f aca="false">(2.5^2*12*PI())/4</f>
        <v>58.9048622548086</v>
      </c>
      <c r="D24" s="6" t="s">
        <v>2</v>
      </c>
      <c r="E24" s="7" t="n">
        <f aca="false">2.5*0.2*1.25</f>
        <v>0.625</v>
      </c>
      <c r="F24" s="6" t="s">
        <v>2</v>
      </c>
      <c r="G24" s="8"/>
    </row>
    <row r="25" customFormat="false" ht="13.8" hidden="false" customHeight="false" outlineLevel="0" collapsed="false">
      <c r="A25" s="9" t="n">
        <f aca="false">A24*1000</f>
        <v>60154.8622548086</v>
      </c>
      <c r="B25" s="6" t="s">
        <v>3</v>
      </c>
      <c r="C25" s="9" t="n">
        <f aca="false">C24*1000</f>
        <v>58904.8622548086</v>
      </c>
      <c r="D25" s="6" t="s">
        <v>3</v>
      </c>
      <c r="E25" s="9" t="n">
        <f aca="false">E24*1000</f>
        <v>625</v>
      </c>
      <c r="F25" s="6" t="s">
        <v>3</v>
      </c>
    </row>
    <row r="26" customFormat="false" ht="13.8" hidden="false" customHeight="false" outlineLevel="0" collapsed="false">
      <c r="B26" s="0" t="s">
        <v>4</v>
      </c>
      <c r="C26" s="0" t="s">
        <v>5</v>
      </c>
      <c r="D26" s="0" t="s">
        <v>6</v>
      </c>
    </row>
    <row r="27" customFormat="false" ht="13.8" hidden="false" customHeight="false" outlineLevel="0" collapsed="false">
      <c r="A27" s="10" t="n">
        <v>0</v>
      </c>
      <c r="B27" s="6" t="n">
        <f aca="false">COS(RADIANS(A27))</f>
        <v>1</v>
      </c>
      <c r="C27" s="9" t="n">
        <f aca="false">30000*(1+B27)</f>
        <v>60000</v>
      </c>
      <c r="D27" s="6" t="n">
        <f aca="false">1.25*(1+B27)</f>
        <v>2.5</v>
      </c>
    </row>
    <row r="28" customFormat="false" ht="13.8" hidden="false" customHeight="false" outlineLevel="0" collapsed="false">
      <c r="A28" s="10" t="n">
        <v>7.2</v>
      </c>
      <c r="B28" s="6" t="n">
        <f aca="false">COS(RADIANS(A28))</f>
        <v>0.992114701314478</v>
      </c>
      <c r="C28" s="9" t="n">
        <f aca="false">30000*(1+B28)</f>
        <v>59763.4410394343</v>
      </c>
      <c r="D28" s="6" t="n">
        <f aca="false">1.25*(1+B28)</f>
        <v>2.4901433766431</v>
      </c>
    </row>
    <row r="29" customFormat="false" ht="13.8" hidden="false" customHeight="false" outlineLevel="0" collapsed="false">
      <c r="A29" s="10" t="n">
        <v>14.4</v>
      </c>
      <c r="B29" s="6" t="n">
        <f aca="false">COS(RADIANS(A29))</f>
        <v>0.968583161128631</v>
      </c>
      <c r="C29" s="9" t="n">
        <f aca="false">30000*(1+B29)</f>
        <v>59057.4948338589</v>
      </c>
      <c r="D29" s="6" t="n">
        <f aca="false">1.25*(1+B29)</f>
        <v>2.46072895141079</v>
      </c>
    </row>
    <row r="30" customFormat="false" ht="13.8" hidden="false" customHeight="false" outlineLevel="0" collapsed="false">
      <c r="A30" s="10" t="n">
        <v>21.6</v>
      </c>
      <c r="B30" s="6" t="n">
        <f aca="false">COS(RADIANS(A30))</f>
        <v>0.929776485888251</v>
      </c>
      <c r="C30" s="9" t="n">
        <f aca="false">30000*(1+B30)</f>
        <v>57893.2945766475</v>
      </c>
      <c r="D30" s="6" t="n">
        <f aca="false">1.25*(1+B30)</f>
        <v>2.41222060736031</v>
      </c>
    </row>
    <row r="31" customFormat="false" ht="13.8" hidden="false" customHeight="false" outlineLevel="0" collapsed="false">
      <c r="A31" s="10" t="n">
        <v>28.8</v>
      </c>
      <c r="B31" s="6" t="n">
        <f aca="false">COS(RADIANS(A31))</f>
        <v>0.876306680043864</v>
      </c>
      <c r="C31" s="9" t="n">
        <f aca="false">30000*(1+B31)</f>
        <v>56289.2004013159</v>
      </c>
      <c r="D31" s="6" t="n">
        <f aca="false">1.25*(1+B31)</f>
        <v>2.34538335005483</v>
      </c>
    </row>
    <row r="32" customFormat="false" ht="13.8" hidden="false" customHeight="false" outlineLevel="0" collapsed="false">
      <c r="A32" s="10" t="n">
        <v>36</v>
      </c>
      <c r="B32" s="6" t="n">
        <f aca="false">COS(RADIANS(A32))</f>
        <v>0.809016994374947</v>
      </c>
      <c r="C32" s="9" t="n">
        <f aca="false">30000*(1+B32)</f>
        <v>54270.5098312484</v>
      </c>
      <c r="D32" s="6" t="n">
        <f aca="false">1.25*(1+B32)</f>
        <v>2.26127124296868</v>
      </c>
    </row>
    <row r="33" customFormat="false" ht="13.8" hidden="false" customHeight="false" outlineLevel="0" collapsed="false">
      <c r="A33" s="10" t="n">
        <v>43.2</v>
      </c>
      <c r="B33" s="6" t="n">
        <f aca="false">COS(RADIANS(A33))</f>
        <v>0.728968627421412</v>
      </c>
      <c r="C33" s="9" t="n">
        <f aca="false">30000*(1+B33)</f>
        <v>51869.0588226424</v>
      </c>
      <c r="D33" s="6" t="n">
        <f aca="false">1.25*(1+B33)</f>
        <v>2.16121078427676</v>
      </c>
    </row>
    <row r="34" customFormat="false" ht="13.8" hidden="false" customHeight="false" outlineLevel="0" collapsed="false">
      <c r="A34" s="10" t="n">
        <v>50.4</v>
      </c>
      <c r="B34" s="6" t="n">
        <f aca="false">COS(RADIANS(A34))</f>
        <v>0.63742398974869</v>
      </c>
      <c r="C34" s="9" t="n">
        <f aca="false">30000*(1+B34)</f>
        <v>49122.7196924607</v>
      </c>
      <c r="D34" s="6" t="n">
        <f aca="false">1.25*(1+B34)</f>
        <v>2.04677998718586</v>
      </c>
    </row>
    <row r="35" customFormat="false" ht="13.8" hidden="false" customHeight="false" outlineLevel="0" collapsed="false">
      <c r="A35" s="10" t="n">
        <v>57.6</v>
      </c>
      <c r="B35" s="6" t="n">
        <f aca="false">COS(RADIANS(A35))</f>
        <v>0.535826794978997</v>
      </c>
      <c r="C35" s="9" t="n">
        <f aca="false">30000*(1+B35)</f>
        <v>46074.8038493699</v>
      </c>
      <c r="D35" s="6" t="n">
        <f aca="false">1.25*(1+B35)</f>
        <v>1.91978349372375</v>
      </c>
    </row>
    <row r="36" customFormat="false" ht="13.8" hidden="false" customHeight="false" outlineLevel="0" collapsed="false">
      <c r="A36" s="10" t="n">
        <v>64.8</v>
      </c>
      <c r="B36" s="6" t="n">
        <f aca="false">COS(RADIANS(A36))</f>
        <v>0.425779291565073</v>
      </c>
      <c r="C36" s="9" t="n">
        <f aca="false">30000*(1+B36)</f>
        <v>42773.3787469522</v>
      </c>
      <c r="D36" s="6" t="n">
        <f aca="false">1.25*(1+B36)</f>
        <v>1.78222411445634</v>
      </c>
    </row>
    <row r="37" customFormat="false" ht="13.8" hidden="false" customHeight="false" outlineLevel="0" collapsed="false">
      <c r="A37" s="10" t="n">
        <v>72</v>
      </c>
      <c r="B37" s="6" t="n">
        <f aca="false">COS(RADIANS(A37))</f>
        <v>0.309016994374947</v>
      </c>
      <c r="C37" s="9" t="n">
        <f aca="false">30000*(1+B37)</f>
        <v>39270.5098312484</v>
      </c>
      <c r="D37" s="6" t="n">
        <f aca="false">1.25*(1+B37)</f>
        <v>1.63627124296868</v>
      </c>
    </row>
    <row r="38" customFormat="false" ht="13.8" hidden="false" customHeight="false" outlineLevel="0" collapsed="false">
      <c r="A38" s="10" t="n">
        <v>79.2</v>
      </c>
      <c r="B38" s="6" t="n">
        <f aca="false">COS(RADIANS(A38))</f>
        <v>0.187381314585725</v>
      </c>
      <c r="C38" s="9" t="n">
        <f aca="false">30000*(1+B38)</f>
        <v>35621.4394375717</v>
      </c>
      <c r="D38" s="6" t="n">
        <f aca="false">1.25*(1+B38)</f>
        <v>1.48422664323216</v>
      </c>
    </row>
    <row r="39" customFormat="false" ht="13.8" hidden="false" customHeight="false" outlineLevel="0" collapsed="false">
      <c r="A39" s="10" t="n">
        <v>86.4</v>
      </c>
      <c r="B39" s="6" t="n">
        <f aca="false">COS(RADIANS(A39))</f>
        <v>0.0627905195293133</v>
      </c>
      <c r="C39" s="9" t="n">
        <f aca="false">30000*(1+B39)</f>
        <v>31883.7155858794</v>
      </c>
      <c r="D39" s="6" t="n">
        <f aca="false">1.25*(1+B39)</f>
        <v>1.32848814941164</v>
      </c>
    </row>
    <row r="40" customFormat="false" ht="13.8" hidden="false" customHeight="false" outlineLevel="0" collapsed="false">
      <c r="A40" s="10" t="n">
        <v>93.6</v>
      </c>
      <c r="B40" s="6" t="n">
        <f aca="false">COS(RADIANS(A40))</f>
        <v>-0.0627905195293134</v>
      </c>
      <c r="C40" s="9" t="n">
        <f aca="false">30000*(1+B40)</f>
        <v>28116.2844141206</v>
      </c>
      <c r="D40" s="6" t="n">
        <f aca="false">1.25*(1+B40)</f>
        <v>1.17151185058836</v>
      </c>
    </row>
    <row r="41" customFormat="false" ht="13.8" hidden="false" customHeight="false" outlineLevel="0" collapsed="false">
      <c r="A41" s="10" t="n">
        <v>100.8</v>
      </c>
      <c r="B41" s="6" t="n">
        <f aca="false">COS(RADIANS(A41))</f>
        <v>-0.187381314585725</v>
      </c>
      <c r="C41" s="9" t="n">
        <f aca="false">30000*(1+B41)</f>
        <v>24378.5605624283</v>
      </c>
      <c r="D41" s="6" t="n">
        <f aca="false">1.25*(1+B41)</f>
        <v>1.01577335676784</v>
      </c>
    </row>
    <row r="42" customFormat="false" ht="13.8" hidden="false" customHeight="false" outlineLevel="0" collapsed="false">
      <c r="A42" s="10" t="n">
        <v>108</v>
      </c>
      <c r="B42" s="6" t="n">
        <f aca="false">COS(RADIANS(A42))</f>
        <v>-0.309016994374947</v>
      </c>
      <c r="C42" s="9" t="n">
        <f aca="false">30000*(1+B42)</f>
        <v>20729.4901687516</v>
      </c>
      <c r="D42" s="6" t="n">
        <f aca="false">1.25*(1+B42)</f>
        <v>0.863728757031316</v>
      </c>
    </row>
    <row r="43" customFormat="false" ht="13.8" hidden="false" customHeight="false" outlineLevel="0" collapsed="false">
      <c r="A43" s="10" t="n">
        <v>115.2</v>
      </c>
      <c r="B43" s="6" t="n">
        <f aca="false">COS(RADIANS(A43))</f>
        <v>-0.425779291565073</v>
      </c>
      <c r="C43" s="9" t="n">
        <f aca="false">30000*(1+B43)</f>
        <v>17226.6212530478</v>
      </c>
      <c r="D43" s="6" t="n">
        <f aca="false">1.25*(1+B43)</f>
        <v>0.717775885543659</v>
      </c>
    </row>
    <row r="44" customFormat="false" ht="13.8" hidden="false" customHeight="false" outlineLevel="0" collapsed="false">
      <c r="A44" s="10" t="n">
        <v>122.4</v>
      </c>
      <c r="B44" s="6" t="n">
        <f aca="false">COS(RADIANS(A44))</f>
        <v>-0.535826794978997</v>
      </c>
      <c r="C44" s="9" t="n">
        <f aca="false">30000*(1+B44)</f>
        <v>13925.1961506301</v>
      </c>
      <c r="D44" s="6" t="n">
        <f aca="false">1.25*(1+B44)</f>
        <v>0.580216506276254</v>
      </c>
    </row>
    <row r="45" customFormat="false" ht="13.8" hidden="false" customHeight="false" outlineLevel="0" collapsed="false">
      <c r="A45" s="10" t="n">
        <v>129.6</v>
      </c>
      <c r="B45" s="6" t="n">
        <f aca="false">COS(RADIANS(A45))</f>
        <v>-0.63742398974869</v>
      </c>
      <c r="C45" s="9" t="n">
        <f aca="false">30000*(1+B45)</f>
        <v>10877.2803075393</v>
      </c>
      <c r="D45" s="6" t="n">
        <f aca="false">1.25*(1+B45)</f>
        <v>0.453220012814138</v>
      </c>
    </row>
    <row r="46" customFormat="false" ht="13.8" hidden="false" customHeight="false" outlineLevel="0" collapsed="false">
      <c r="A46" s="10" t="n">
        <v>136.8</v>
      </c>
      <c r="B46" s="6" t="n">
        <f aca="false">COS(RADIANS(A46))</f>
        <v>-0.728968627421412</v>
      </c>
      <c r="C46" s="9" t="n">
        <f aca="false">30000*(1+B46)</f>
        <v>8130.94117735765</v>
      </c>
      <c r="D46" s="6" t="n">
        <f aca="false">1.25*(1+B46)</f>
        <v>0.338789215723235</v>
      </c>
    </row>
    <row r="47" customFormat="false" ht="13.8" hidden="false" customHeight="false" outlineLevel="0" collapsed="false">
      <c r="A47" s="10" t="n">
        <v>144</v>
      </c>
      <c r="B47" s="6" t="n">
        <f aca="false">COS(RADIANS(A47))</f>
        <v>-0.809016994374947</v>
      </c>
      <c r="C47" s="9" t="n">
        <f aca="false">30000*(1+B47)</f>
        <v>5729.49016875158</v>
      </c>
      <c r="D47" s="6" t="n">
        <f aca="false">1.25*(1+B47)</f>
        <v>0.238728757031316</v>
      </c>
    </row>
    <row r="48" customFormat="false" ht="13.8" hidden="false" customHeight="false" outlineLevel="0" collapsed="false">
      <c r="A48" s="10" t="n">
        <v>151.2</v>
      </c>
      <c r="B48" s="6" t="n">
        <f aca="false">COS(RADIANS(A48))</f>
        <v>-0.876306680043864</v>
      </c>
      <c r="C48" s="9" t="n">
        <f aca="false">30000*(1+B48)</f>
        <v>3710.79959868409</v>
      </c>
      <c r="D48" s="6" t="n">
        <f aca="false">1.25*(1+B48)</f>
        <v>0.154616649945171</v>
      </c>
    </row>
    <row r="49" customFormat="false" ht="13.8" hidden="false" customHeight="false" outlineLevel="0" collapsed="false">
      <c r="A49" s="10" t="n">
        <v>158.4</v>
      </c>
      <c r="B49" s="6" t="n">
        <f aca="false">COS(RADIANS(A49))</f>
        <v>-0.929776485888251</v>
      </c>
      <c r="C49" s="9" t="n">
        <f aca="false">30000*(1+B49)</f>
        <v>2106.70542335246</v>
      </c>
      <c r="D49" s="6" t="n">
        <f aca="false">1.25*(1+B49)</f>
        <v>0.0877793926396857</v>
      </c>
    </row>
    <row r="50" customFormat="false" ht="13.8" hidden="false" customHeight="false" outlineLevel="0" collapsed="false">
      <c r="A50" s="10" t="n">
        <v>165.6</v>
      </c>
      <c r="B50" s="6" t="n">
        <f aca="false">COS(RADIANS(A50))</f>
        <v>-0.968583161128631</v>
      </c>
      <c r="C50" s="9" t="n">
        <f aca="false">30000*(1+B50)</f>
        <v>942.505166141068</v>
      </c>
      <c r="D50" s="6" t="n">
        <f aca="false">1.25*(1+B50)</f>
        <v>0.0392710485892112</v>
      </c>
    </row>
    <row r="51" customFormat="false" ht="13.8" hidden="false" customHeight="false" outlineLevel="0" collapsed="false">
      <c r="A51" s="10" t="n">
        <v>172.8</v>
      </c>
      <c r="B51" s="6" t="n">
        <f aca="false">COS(RADIANS(A51))</f>
        <v>-0.992114701314478</v>
      </c>
      <c r="C51" s="9" t="n">
        <f aca="false">30000*(1+B51)</f>
        <v>236.558960565664</v>
      </c>
      <c r="D51" s="6" t="n">
        <f aca="false">1.25*(1+B51)</f>
        <v>0.00985662335690266</v>
      </c>
    </row>
    <row r="52" customFormat="false" ht="13.8" hidden="false" customHeight="false" outlineLevel="0" collapsed="false">
      <c r="A52" s="10" t="n">
        <v>180</v>
      </c>
      <c r="B52" s="6" t="n">
        <f aca="false">COS(RADIANS(A52))</f>
        <v>-1</v>
      </c>
      <c r="C52" s="9" t="n">
        <f aca="false">30000*(1+B52)</f>
        <v>0</v>
      </c>
      <c r="D52" s="6" t="n">
        <f aca="false">1.25*(1+B52)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LibreOffice/6.1.3.2$Windows_X86_64 LibreOffice_project/86daf60bf00efa86ad547e59e09d6bb77c699acb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2018-12-20T16:08:04Z</dcterms:created>
  <dc:creator>Danseur Country 37</dc:creator>
  <dc:description/>
  <dc:language>fr-FR</dc:language>
  <cp:lastModifiedBy/>
  <dcterms:modified xsi:type="dcterms:W3CDTF">2018-12-21T09:25:46Z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