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_rels/sheet1.xml.rels" ContentType="application/vnd.openxmlformats-package.relationships+xml"/>
  <Override PartName="/xl/worksheets/_rels/sheet3.xml.rels" ContentType="application/vnd.openxmlformats-package.relationships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0"/>
  </bookViews>
  <sheets>
    <sheet name="Base Client" sheetId="1" state="visible" r:id="rId2"/>
    <sheet name="Facture" sheetId="2" state="visible" r:id="rId3"/>
    <sheet name="Listes" sheetId="3" state="visible" r:id="rId4"/>
    <sheet name="janvier" sheetId="4" state="visible" r:id="rId5"/>
    <sheet name="février" sheetId="5" state="visible" r:id="rId6"/>
    <sheet name="mars" sheetId="6" state="visible" r:id="rId7"/>
    <sheet name="avril" sheetId="7" state="visible" r:id="rId8"/>
    <sheet name="mai" sheetId="8" state="visible" r:id="rId9"/>
    <sheet name="juin" sheetId="9" state="visible" r:id="rId10"/>
    <sheet name="juillet" sheetId="10" state="visible" r:id="rId11"/>
    <sheet name="août" sheetId="11" state="visible" r:id="rId12"/>
    <sheet name="septembre" sheetId="12" state="visible" r:id="rId13"/>
    <sheet name="octobre" sheetId="13" state="visible" r:id="rId14"/>
    <sheet name="novembre" sheetId="14" state="visible" r:id="rId15"/>
    <sheet name="décembre" sheetId="15" state="visible" r:id="rId16"/>
  </sheets>
  <definedNames>
    <definedName function="false" hidden="false" name="Li" vbProcedure="false">Tab_clients[Nom]</definedName>
    <definedName function="false" hidden="false" name="Liste_clients" vbProcedure="false">Tab_clients[Nom]</definedName>
    <definedName function="false" hidden="false" name="Liste_plage" vbProcedure="false">Listes!$C$2:$C$5</definedName>
    <definedName function="false" hidden="false" name="Liste_tarifs" vbProcedure="false">Listes!$A$2:$A$4</definedName>
    <definedName function="false" hidden="false" name="lune" vbProcedure="false">Listes!$E$2:$E$13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<sst xmlns="http://schemas.openxmlformats.org/spreadsheetml/2006/main" count="647" uniqueCount="61">
  <si>
    <t xml:space="preserve">Nom</t>
  </si>
  <si>
    <t xml:space="preserve">Adresse</t>
  </si>
  <si>
    <t xml:space="preserve">Code postale, ville</t>
  </si>
  <si>
    <t xml:space="preserve">Téléphone</t>
  </si>
  <si>
    <t xml:space="preserve">Email</t>
  </si>
  <si>
    <t xml:space="preserve">Dupont</t>
  </si>
  <si>
    <t xml:space="preserve">Ferrand</t>
  </si>
  <si>
    <t xml:space="preserve">Avenue de la République</t>
  </si>
  <si>
    <t xml:space="preserve">36150, Ménétréols sous Vatan</t>
  </si>
  <si>
    <t xml:space="preserve">06 06 06 06 06</t>
  </si>
  <si>
    <t xml:space="preserve">@</t>
  </si>
  <si>
    <t xml:space="preserve">Pierron</t>
  </si>
  <si>
    <t xml:space="preserve">Paquatte</t>
  </si>
  <si>
    <t xml:space="preserve">Troissy</t>
  </si>
  <si>
    <t xml:space="preserve">Gaspard</t>
  </si>
  <si>
    <t xml:space="preserve">Patroc</t>
  </si>
  <si>
    <t xml:space="preserve">Querson</t>
  </si>
  <si>
    <t xml:space="preserve"> </t>
  </si>
  <si>
    <t xml:space="preserve">FACTURE</t>
  </si>
  <si>
    <t xml:space="preserve">Client / bénéficiaire</t>
  </si>
  <si>
    <t xml:space="preserve">Nom :</t>
  </si>
  <si>
    <t xml:space="preserve">Adresse :</t>
  </si>
  <si>
    <t xml:space="preserve">Code postale, ville :</t>
  </si>
  <si>
    <t xml:space="preserve">Téléphone :</t>
  </si>
  <si>
    <t xml:space="preserve">Email :</t>
  </si>
  <si>
    <t xml:space="preserve">Date de facture :</t>
  </si>
  <si>
    <t xml:space="preserve">Période de prestation :</t>
  </si>
  <si>
    <t xml:space="preserve">août</t>
  </si>
  <si>
    <t xml:space="preserve">Échéance de paiement :</t>
  </si>
  <si>
    <t xml:space="preserve">Date</t>
  </si>
  <si>
    <t xml:space="preserve">Durée</t>
  </si>
  <si>
    <t xml:space="preserve">Quantité (heures)</t>
  </si>
  <si>
    <t xml:space="preserve">Tarif horaire HT</t>
  </si>
  <si>
    <t xml:space="preserve">Prix total HT</t>
  </si>
  <si>
    <t xml:space="preserve">Mode de règlement:</t>
  </si>
  <si>
    <t xml:space="preserve">TOTAL HT :
</t>
  </si>
  <si>
    <t xml:space="preserve">Chèque ou virement</t>
  </si>
  <si>
    <t xml:space="preserve">Tarif horaire</t>
  </si>
  <si>
    <t xml:space="preserve">Plage</t>
  </si>
  <si>
    <t xml:space="preserve">Lunes</t>
  </si>
  <si>
    <t xml:space="preserve">1h</t>
  </si>
  <si>
    <t xml:space="preserve">janvier</t>
  </si>
  <si>
    <t xml:space="preserve">de 14h à 17h30</t>
  </si>
  <si>
    <t xml:space="preserve">février</t>
  </si>
  <si>
    <t xml:space="preserve">de 9h30 à 11h30</t>
  </si>
  <si>
    <t xml:space="preserve">mars</t>
  </si>
  <si>
    <t xml:space="preserve">de 11h30 à 12h30</t>
  </si>
  <si>
    <t xml:space="preserve">avril</t>
  </si>
  <si>
    <t xml:space="preserve">mai</t>
  </si>
  <si>
    <t xml:space="preserve">juin</t>
  </si>
  <si>
    <t xml:space="preserve">juillet</t>
  </si>
  <si>
    <t xml:space="preserve">septembre</t>
  </si>
  <si>
    <t xml:space="preserve">octobre</t>
  </si>
  <si>
    <t xml:space="preserve">novembre</t>
  </si>
  <si>
    <t xml:space="preserve">décembre</t>
  </si>
  <si>
    <t xml:space="preserve">JS</t>
  </si>
  <si>
    <t xml:space="preserve">J</t>
  </si>
  <si>
    <t xml:space="preserve">Commentaire</t>
  </si>
  <si>
    <t xml:space="preserve">hrs</t>
  </si>
  <si>
    <t xml:space="preserve">Tx</t>
  </si>
  <si>
    <t xml:space="preserve">Tot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</si>
</sst>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0#\ ##\ ##\ ##\ ##"/>
    <numFmt numFmtId="166" formatCode="[$-40C]d\ mmmm\ yyyy;@"/>
    <numFmt numFmtId="167" formatCode="[$€]#,##0.00"/>
    <numFmt numFmtId="168" formatCode="[$-40C]mmm\-yy;@"/>
    <numFmt numFmtId="169" formatCode="mmm\-yy"/>
    <numFmt numFmtId="170" formatCode="General"/>
  </numFmts>
  <fonts count="31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Arial"/>
      <family val="2"/>
      <charset val="1"/>
    </font>
    <font>
      <b val="true"/>
      <sz val="28"/>
      <color rgb="FF5D7079"/>
      <name val="Verdana Pro Black"/>
      <family val="2"/>
      <charset val="1"/>
    </font>
    <font>
      <b val="true"/>
      <sz val="26"/>
      <color rgb="FF5D7079"/>
      <name val="Arial"/>
      <family val="2"/>
      <charset val="1"/>
    </font>
    <font>
      <b val="true"/>
      <sz val="28"/>
      <color rgb="FF5D7079"/>
      <name val="Arial"/>
      <family val="2"/>
      <charset val="1"/>
    </font>
    <font>
      <b val="true"/>
      <sz val="18"/>
      <color rgb="FF5D7079"/>
      <name val="Arial"/>
      <family val="2"/>
      <charset val="1"/>
    </font>
    <font>
      <sz val="18"/>
      <color rgb="FF000000"/>
      <name val="Arial"/>
      <family val="2"/>
      <charset val="1"/>
    </font>
    <font>
      <b val="true"/>
      <sz val="12"/>
      <color rgb="FFFFFFFF"/>
      <name val="Arial"/>
      <family val="2"/>
      <charset val="1"/>
    </font>
    <font>
      <sz val="12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Arial"/>
      <family val="2"/>
      <charset val="1"/>
    </font>
    <font>
      <sz val="11"/>
      <color rgb="FF000000"/>
      <name val="Arial Narrow"/>
      <family val="2"/>
      <charset val="1"/>
    </font>
    <font>
      <b val="true"/>
      <sz val="12"/>
      <color rgb="FF58717A"/>
      <name val="Arial"/>
      <family val="2"/>
      <charset val="1"/>
    </font>
    <font>
      <sz val="24"/>
      <color rgb="FF5D7079"/>
      <name val="Arial"/>
      <family val="2"/>
      <charset val="1"/>
    </font>
    <font>
      <sz val="12"/>
      <color rgb="FF000000"/>
      <name val="Courier New"/>
      <family val="2"/>
      <charset val="1"/>
    </font>
    <font>
      <sz val="11"/>
      <color rgb="FF5D7079"/>
      <name val="Arial"/>
      <family val="2"/>
      <charset val="1"/>
    </font>
    <font>
      <sz val="12"/>
      <color rgb="FF5D7079"/>
      <name val="Arial"/>
      <family val="2"/>
      <charset val="1"/>
    </font>
    <font>
      <b val="true"/>
      <sz val="11"/>
      <color rgb="FFFFFFFF"/>
      <name val="Calibri"/>
      <family val="2"/>
      <charset val="1"/>
    </font>
    <font>
      <sz val="12"/>
      <color rgb="FF000000"/>
      <name val="Arial Narrow"/>
      <family val="2"/>
      <charset val="1"/>
    </font>
    <font>
      <b val="true"/>
      <sz val="24"/>
      <color rgb="FF3366CC"/>
      <name val="Arial"/>
      <family val="2"/>
      <charset val="1"/>
    </font>
    <font>
      <b val="true"/>
      <sz val="16"/>
      <color rgb="FF3366CC"/>
      <name val="Arial Narrow"/>
      <family val="2"/>
      <charset val="1"/>
    </font>
    <font>
      <b val="true"/>
      <sz val="12"/>
      <color rgb="FF3366CC"/>
      <name val="Arial Narrow"/>
      <family val="2"/>
      <charset val="1"/>
    </font>
    <font>
      <b val="true"/>
      <sz val="14"/>
      <color rgb="FF3366CC"/>
      <name val="Arial Narrow"/>
      <family val="2"/>
      <charset val="1"/>
    </font>
    <font>
      <sz val="11"/>
      <color rgb="FF3366CC"/>
      <name val="Arial Narrow"/>
      <family val="2"/>
      <charset val="1"/>
    </font>
    <font>
      <b val="true"/>
      <sz val="12"/>
      <color rgb="FF000000"/>
      <name val="Arial Narrow"/>
      <family val="2"/>
      <charset val="1"/>
    </font>
    <font>
      <sz val="11"/>
      <name val="Arial Narrow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rgb="FF5D7079"/>
        <bgColor rgb="FF58717A"/>
      </patternFill>
    </fill>
    <fill>
      <patternFill patternType="solid">
        <fgColor rgb="FFF2F5F7"/>
        <bgColor rgb="FFE6EBEE"/>
      </patternFill>
    </fill>
    <fill>
      <patternFill patternType="solid">
        <fgColor rgb="FF4F81BD"/>
        <bgColor rgb="FF58717A"/>
      </patternFill>
    </fill>
    <fill>
      <patternFill patternType="solid">
        <fgColor rgb="FFFCD5B5"/>
        <bgColor rgb="FFFDEADA"/>
      </patternFill>
    </fill>
    <fill>
      <patternFill patternType="solid">
        <fgColor rgb="FFB9CDE5"/>
        <bgColor rgb="FF99CCFF"/>
      </patternFill>
    </fill>
    <fill>
      <patternFill patternType="solid">
        <fgColor rgb="FFFDEADA"/>
        <bgColor rgb="FFF2F5F7"/>
      </patternFill>
    </fill>
    <fill>
      <patternFill patternType="solid">
        <fgColor rgb="FFDCE6F2"/>
        <bgColor rgb="FFE6EBEE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2F5F7"/>
      </patternFill>
    </fill>
    <fill>
      <patternFill patternType="solid">
        <fgColor rgb="FFE6EBEE"/>
        <bgColor rgb="FFDCE6F2"/>
      </patternFill>
    </fill>
    <fill>
      <patternFill patternType="solid">
        <fgColor rgb="FFE6E0EC"/>
        <bgColor rgb="FFDCE6F2"/>
      </patternFill>
    </fill>
  </fills>
  <borders count="2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 diagonalUp="false" diagonalDown="false">
      <left/>
      <right/>
      <top/>
      <bottom style="medium">
        <color rgb="FFFFFFFF"/>
      </bottom>
      <diagonal/>
    </border>
    <border diagonalUp="false" diagonalDown="false">
      <left style="medium">
        <color rgb="FFFFFFFF"/>
      </left>
      <right/>
      <top/>
      <bottom/>
      <diagonal/>
    </border>
    <border diagonalUp="false" diagonalDown="false">
      <left/>
      <right/>
      <top style="thick">
        <color rgb="FFFFFFFF"/>
      </top>
      <bottom/>
      <diagonal/>
    </border>
    <border diagonalUp="false" diagonalDown="false">
      <left/>
      <right/>
      <top style="thin">
        <color rgb="FFFFFFFF"/>
      </top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/>
      <top/>
      <bottom style="thin"/>
      <diagonal/>
    </border>
    <border diagonalUp="false" diagonalDown="false">
      <left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5" fontId="5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11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top" textRotation="0" wrapText="false" indent="0" shrinkToFit="false"/>
      <protection locked="true" hidden="false"/>
    </xf>
    <xf numFmtId="164" fontId="13" fillId="0" borderId="0" xfId="0" applyFont="true" applyBorder="false" applyAlignment="true" applyProtection="true">
      <alignment horizontal="right" vertical="center" textRotation="0" wrapText="false" indent="0" shrinkToFit="false"/>
      <protection locked="true" hidden="false"/>
    </xf>
    <xf numFmtId="164" fontId="11" fillId="3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3" borderId="2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3" fillId="3" borderId="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3" borderId="3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3" fillId="0" borderId="0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13" fillId="0" borderId="0" xfId="0" applyFont="true" applyBorder="false" applyAlignment="true" applyProtection="true">
      <alignment horizontal="general" vertical="top" textRotation="0" wrapText="true" indent="0" shrinkToFit="false"/>
      <protection locked="true" hidden="false"/>
    </xf>
    <xf numFmtId="164" fontId="1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15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right" vertical="center" textRotation="0" wrapText="false" indent="0" shrinkToFit="false"/>
      <protection locked="true" hidden="false"/>
    </xf>
    <xf numFmtId="166" fontId="6" fillId="3" borderId="2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16" fillId="3" borderId="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true">
      <alignment horizontal="right" vertical="center" textRotation="0" wrapText="false" indent="0" shrinkToFit="false"/>
      <protection locked="true" hidden="false"/>
    </xf>
    <xf numFmtId="164" fontId="14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14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13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2" fillId="2" borderId="5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7" fillId="0" borderId="0" xfId="0" applyFont="true" applyBorder="true" applyAlignment="true" applyProtection="true">
      <alignment horizontal="right" vertical="bottom" textRotation="0" wrapText="true" indent="0" shrinkToFit="false"/>
      <protection locked="true" hidden="false"/>
    </xf>
    <xf numFmtId="167" fontId="18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3" fillId="3" borderId="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9" fillId="3" borderId="0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7" fontId="20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21" fillId="3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2" fillId="4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5" fillId="5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5" fillId="6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6" fillId="7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5" fillId="8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6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6" fillId="0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3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16" fillId="0" borderId="9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8" fontId="24" fillId="9" borderId="1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9" fontId="25" fillId="0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6" fillId="0" borderId="1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6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7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7" fillId="0" borderId="1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7" fillId="0" borderId="1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7" fillId="0" borderId="15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25" fillId="0" borderId="1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6" fillId="0" borderId="17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6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27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28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8" fillId="0" borderId="1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16" fillId="10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9" fillId="9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70" fontId="29" fillId="11" borderId="17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16" fillId="10" borderId="17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14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6" fillId="10" borderId="15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16" fillId="12" borderId="1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15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9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70" fontId="16" fillId="10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30" fillId="0" borderId="15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6" fillId="0" borderId="15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70" fontId="16" fillId="10" borderId="1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16" fillId="10" borderId="1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16" fillId="10" borderId="19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29" fillId="11" borderId="1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15" xfId="0" applyFont="true" applyBorder="true" applyAlignment="true" applyProtection="true">
      <alignment horizontal="general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4">
    <dxf>
      <fill>
        <patternFill patternType="solid">
          <fgColor rgb="00FFFFFF"/>
        </patternFill>
      </fill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rgb="FFFCD5B5"/>
        </patternFill>
      </fill>
    </dxf>
    <dxf>
      <fill>
        <patternFill patternType="solid">
          <fgColor rgb="FFFDEADA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E6E0EC"/>
      <rgbColor rgb="FF58717A"/>
      <rgbColor rgb="FF9999FF"/>
      <rgbColor rgb="FF993366"/>
      <rgbColor rgb="FFFDEADA"/>
      <rgbColor rgb="FFDCE6F2"/>
      <rgbColor rgb="FF660066"/>
      <rgbColor rgb="FFFF8080"/>
      <rgbColor rgb="FF0066CC"/>
      <rgbColor rgb="FFB9CD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6EBEE"/>
      <rgbColor rgb="FFF2F5F7"/>
      <rgbColor rgb="FFFFFF99"/>
      <rgbColor rgb="FF99CCFF"/>
      <rgbColor rgb="FFFF99CC"/>
      <rgbColor rgb="FFCC99FF"/>
      <rgbColor rgb="FFFCD5B5"/>
      <rgbColor rgb="FF3366CC"/>
      <rgbColor rgb="FF33CCCC"/>
      <rgbColor rgb="FF99CC00"/>
      <rgbColor rgb="FFFFCC00"/>
      <rgbColor rgb="FFFF9900"/>
      <rgbColor rgb="FFFF6600"/>
      <rgbColor rgb="FF5D7079"/>
      <rgbColor rgb="FF969696"/>
      <rgbColor rgb="FF003366"/>
      <rgbColor rgb="FF4F81BD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worksheet" Target="worksheets/sheet12.xml"/><Relationship Id="rId14" Type="http://schemas.openxmlformats.org/officeDocument/2006/relationships/worksheet" Target="worksheets/sheet13.xml"/><Relationship Id="rId15" Type="http://schemas.openxmlformats.org/officeDocument/2006/relationships/worksheet" Target="worksheets/sheet14.xml"/><Relationship Id="rId16" Type="http://schemas.openxmlformats.org/officeDocument/2006/relationships/worksheet" Target="worksheets/sheet15.xml"/><Relationship Id="rId17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_clients" displayName="Tab_clients" ref="A1:E9" headerRowCount="1" totalsRowCount="0" totalsRowShown="0">
  <tableColumns count="5">
    <tableColumn id="1" name="Nom"/>
    <tableColumn id="2" name="Adresse"/>
    <tableColumn id="3" name="Code postale, ville"/>
    <tableColumn id="4" name="Téléphone"/>
    <tableColumn id="5" name="Email"/>
  </tableColumns>
</table>
</file>

<file path=xl/tables/table2.xml><?xml version="1.0" encoding="utf-8"?>
<table xmlns="http://schemas.openxmlformats.org/spreadsheetml/2006/main" id="2" name="Tab_plage" displayName="Tab_plage" ref="C1:C5" headerRowCount="1" totalsRowCount="0" totalsRowShown="0">
  <autoFilter ref="C1:C5"/>
  <tableColumns count="1">
    <tableColumn id="1" name="Plage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E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4" activeCellId="0" sqref="B4"/>
    </sheetView>
  </sheetViews>
  <sheetFormatPr defaultColWidth="10.6796875" defaultRowHeight="15" zeroHeight="false" outlineLevelRow="0" outlineLevelCol="0"/>
  <cols>
    <col collapsed="false" customWidth="true" hidden="false" outlineLevel="0" max="1" min="1" style="1" width="22.86"/>
    <col collapsed="false" customWidth="true" hidden="false" outlineLevel="0" max="2" min="2" style="1" width="28"/>
    <col collapsed="false" customWidth="true" hidden="false" outlineLevel="0" max="3" min="3" style="1" width="30.29"/>
    <col collapsed="false" customWidth="true" hidden="false" outlineLevel="0" max="4" min="4" style="1" width="19.29"/>
    <col collapsed="false" customWidth="true" hidden="false" outlineLevel="0" max="5" min="5" style="1" width="23"/>
  </cols>
  <sheetData>
    <row r="1" customFormat="false" ht="15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customFormat="false" ht="15" hidden="false" customHeight="false" outlineLevel="0" collapsed="false">
      <c r="A2" s="3" t="s">
        <v>5</v>
      </c>
      <c r="B2" s="3"/>
      <c r="C2" s="3"/>
      <c r="D2" s="4"/>
      <c r="E2" s="4"/>
    </row>
    <row r="3" customFormat="false" ht="15" hidden="false" customHeight="false" outlineLevel="0" collapsed="false">
      <c r="A3" s="3" t="s">
        <v>6</v>
      </c>
      <c r="B3" s="1" t="s">
        <v>7</v>
      </c>
      <c r="C3" s="1" t="s">
        <v>8</v>
      </c>
      <c r="D3" s="1" t="s">
        <v>9</v>
      </c>
      <c r="E3" s="1" t="s">
        <v>10</v>
      </c>
    </row>
    <row r="4" customFormat="false" ht="15" hidden="false" customHeight="false" outlineLevel="0" collapsed="false">
      <c r="A4" s="3" t="s">
        <v>11</v>
      </c>
    </row>
    <row r="5" customFormat="false" ht="15" hidden="false" customHeight="false" outlineLevel="0" collapsed="false">
      <c r="A5" s="3" t="s">
        <v>12</v>
      </c>
    </row>
    <row r="6" customFormat="false" ht="15" hidden="false" customHeight="false" outlineLevel="0" collapsed="false">
      <c r="A6" s="3" t="s">
        <v>13</v>
      </c>
    </row>
    <row r="7" customFormat="false" ht="15" hidden="false" customHeight="false" outlineLevel="0" collapsed="false">
      <c r="A7" s="3" t="s">
        <v>14</v>
      </c>
    </row>
    <row r="8" customFormat="false" ht="15" hidden="false" customHeight="false" outlineLevel="0" collapsed="false">
      <c r="A8" s="3" t="s">
        <v>15</v>
      </c>
    </row>
    <row r="9" customFormat="false" ht="15" hidden="false" customHeight="false" outlineLevel="0" collapsed="false">
      <c r="A9" s="3" t="s">
        <v>16</v>
      </c>
    </row>
    <row r="30" customFormat="false" ht="15" hidden="false" customHeight="false" outlineLevel="0" collapsed="false">
      <c r="D30" s="4"/>
      <c r="E30" s="1" t="s">
        <v>17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G3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ColWidth="14.42578125" defaultRowHeight="15.75" zeroHeight="false" outlineLevelRow="0" outlineLevelCol="0"/>
  <cols>
    <col collapsed="false" customWidth="true" hidden="false" outlineLevel="0" max="1" min="1" style="5" width="21.84"/>
    <col collapsed="false" customWidth="true" hidden="false" outlineLevel="0" max="2" min="2" style="5" width="26.57"/>
    <col collapsed="false" customWidth="true" hidden="false" outlineLevel="0" max="3" min="3" style="5" width="19.14"/>
    <col collapsed="false" customWidth="true" hidden="false" outlineLevel="0" max="4" min="4" style="5" width="38.29"/>
    <col collapsed="false" customWidth="true" hidden="false" outlineLevel="0" max="5" min="5" style="5" width="21.43"/>
    <col collapsed="false" customWidth="true" hidden="false" outlineLevel="0" max="6" min="6" style="5" width="8"/>
    <col collapsed="false" customWidth="false" hidden="false" outlineLevel="0" max="16384" min="7" style="5" width="14.42"/>
  </cols>
  <sheetData>
    <row r="1" customFormat="false" ht="36" hidden="false" customHeight="false" outlineLevel="0" collapsed="false">
      <c r="A1" s="6"/>
      <c r="B1" s="6"/>
      <c r="C1" s="7" t="s">
        <v>18</v>
      </c>
      <c r="D1" s="7"/>
      <c r="E1" s="7"/>
    </row>
    <row r="2" customFormat="false" ht="12" hidden="false" customHeight="true" outlineLevel="0" collapsed="false">
      <c r="A2" s="8"/>
      <c r="B2" s="8"/>
      <c r="C2" s="9"/>
      <c r="D2" s="10"/>
      <c r="E2" s="11"/>
    </row>
    <row r="3" customFormat="false" ht="26.25" hidden="false" customHeight="true" outlineLevel="0" collapsed="false">
      <c r="C3" s="12" t="s">
        <v>19</v>
      </c>
      <c r="D3" s="12"/>
      <c r="E3" s="12"/>
    </row>
    <row r="4" customFormat="false" ht="26.25" hidden="false" customHeight="true" outlineLevel="0" collapsed="false">
      <c r="A4" s="13"/>
      <c r="B4" s="13"/>
      <c r="C4" s="14" t="s">
        <v>20</v>
      </c>
      <c r="D4" s="15" t="s">
        <v>6</v>
      </c>
      <c r="E4" s="16"/>
    </row>
    <row r="5" customFormat="false" ht="26.25" hidden="false" customHeight="true" outlineLevel="0" collapsed="false">
      <c r="A5" s="13"/>
      <c r="B5" s="13"/>
      <c r="C5" s="14" t="s">
        <v>21</v>
      </c>
      <c r="D5" s="17" t="str">
        <f aca="true">INDIRECT("'Base Client'!B"&amp;MATCH($D$4,'Base Client'!$A$1:$A$9,0),1)</f>
        <v>Avenue de la République</v>
      </c>
      <c r="E5" s="18"/>
    </row>
    <row r="6" customFormat="false" ht="26.25" hidden="false" customHeight="true" outlineLevel="0" collapsed="false">
      <c r="A6" s="13"/>
      <c r="B6" s="13"/>
      <c r="C6" s="14" t="s">
        <v>22</v>
      </c>
      <c r="D6" s="17" t="str">
        <f aca="true">INDIRECT("'Base Client'!C"&amp;MATCH($D$4,'Base Client'!$A$1:$A$9,0),1)</f>
        <v>36150, Ménétréols sous Vatan</v>
      </c>
      <c r="E6" s="18"/>
    </row>
    <row r="7" customFormat="false" ht="26.25" hidden="false" customHeight="true" outlineLevel="0" collapsed="false">
      <c r="A7" s="19"/>
      <c r="B7" s="20"/>
      <c r="C7" s="14" t="s">
        <v>23</v>
      </c>
      <c r="D7" s="17" t="str">
        <f aca="true">INDIRECT("'Base Client'!D"&amp;MATCH($D$4,'Base Client'!$A$1:$A$9,0),1)</f>
        <v>06 06 06 06 06</v>
      </c>
      <c r="E7" s="18"/>
    </row>
    <row r="8" customFormat="false" ht="26.25" hidden="false" customHeight="true" outlineLevel="0" collapsed="false">
      <c r="A8" s="19"/>
      <c r="B8" s="21"/>
      <c r="C8" s="14" t="s">
        <v>24</v>
      </c>
      <c r="D8" s="17" t="str">
        <f aca="true">INDIRECT("'Base Client'!E"&amp;MATCH($D$4,'Base Client'!$A$1:$A$9,0),1)</f>
        <v>@</v>
      </c>
      <c r="E8" s="18"/>
    </row>
    <row r="9" customFormat="false" ht="26.25" hidden="false" customHeight="true" outlineLevel="0" collapsed="false">
      <c r="A9" s="19"/>
      <c r="B9" s="21"/>
      <c r="C9" s="22"/>
      <c r="D9" s="23"/>
      <c r="E9" s="22"/>
    </row>
    <row r="10" customFormat="false" ht="26.25" hidden="false" customHeight="true" outlineLevel="0" collapsed="false">
      <c r="A10" s="19"/>
      <c r="B10" s="21"/>
      <c r="C10" s="22"/>
      <c r="D10" s="24" t="s">
        <v>25</v>
      </c>
      <c r="E10" s="25"/>
    </row>
    <row r="11" customFormat="false" ht="26.25" hidden="false" customHeight="true" outlineLevel="0" collapsed="false">
      <c r="A11" s="19"/>
      <c r="B11" s="21"/>
      <c r="C11" s="22"/>
      <c r="D11" s="24" t="s">
        <v>26</v>
      </c>
      <c r="E11" s="26" t="s">
        <v>27</v>
      </c>
      <c r="G11" s="5" t="n">
        <f aca="true">MATCH(Facture!$D$4,INDIRECT(CONCATENATE(ADDRESS(2,1,4,1,$E$11),":",ADDRESS(2,30,4,1)),1),0)</f>
        <v>9</v>
      </c>
    </row>
    <row r="12" customFormat="false" ht="26.25" hidden="false" customHeight="true" outlineLevel="0" collapsed="false">
      <c r="A12" s="19"/>
      <c r="B12" s="21"/>
      <c r="C12" s="22"/>
      <c r="D12" s="24" t="s">
        <v>28</v>
      </c>
      <c r="E12" s="25"/>
    </row>
    <row r="13" customFormat="false" ht="15.75" hidden="false" customHeight="true" outlineLevel="0" collapsed="false">
      <c r="A13" s="19"/>
      <c r="B13" s="21"/>
    </row>
    <row r="14" customFormat="false" ht="19.5" hidden="false" customHeight="true" outlineLevel="0" collapsed="false">
      <c r="A14" s="27" t="s">
        <v>29</v>
      </c>
      <c r="B14" s="27" t="s">
        <v>30</v>
      </c>
      <c r="C14" s="28" t="s">
        <v>31</v>
      </c>
      <c r="D14" s="28" t="s">
        <v>32</v>
      </c>
      <c r="E14" s="28" t="s">
        <v>33</v>
      </c>
    </row>
    <row r="15" customFormat="false" ht="18" hidden="false" customHeight="true" outlineLevel="0" collapsed="false">
      <c r="A15" s="29" t="str">
        <f aca="true">IF(ROW()-14&gt;INDIRECT(ADDRESS(1,31,4,1,Facture!$E$11),1),"",INDIRECT(ADDRESS(SMALL(INDIRECT(CONCATENATE(ADDRESS(4,31,4,1,Facture!$E$11),":",ADDRESS(69,31,4,1)),1),ROW()-14),COLUMN()+3,4,1,Facture!$E$11),1))</f>
        <v>01/08/2023</v>
      </c>
      <c r="B15" s="29" t="str">
        <f aca="true">IF(ROW()-14&gt;INDIRECT(ADDRESS(1,31,4,1,Facture!$E$11),1),"",INDIRECT(ADDRESS(SMALL(INDIRECT(CONCATENATE(ADDRESS(4,31,4,1,Facture!$E$11),":",ADDRESS(69,31,4,1)),1),ROW()-14),COLUMN()+3,4,1,Facture!$E$11),1))</f>
        <v>1h</v>
      </c>
      <c r="C15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1</v>
      </c>
      <c r="D15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25</v>
      </c>
      <c r="E15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25</v>
      </c>
    </row>
    <row r="16" customFormat="false" ht="18" hidden="false" customHeight="true" outlineLevel="0" collapsed="false">
      <c r="A16" s="29" t="str">
        <f aca="true">IF(ROW()-14&gt;INDIRECT(ADDRESS(1,31,4,1,Facture!$E$11),1),"",INDIRECT(ADDRESS(SMALL(INDIRECT(CONCATENATE(ADDRESS(4,31,4,1,Facture!$E$11),":",ADDRESS(69,31,4,1)),1),ROW()-14),COLUMN()+3,4,1,Facture!$E$11),1))</f>
        <v>01/08/2023</v>
      </c>
      <c r="B16" s="29" t="str">
        <f aca="true">IF(ROW()-14&gt;INDIRECT(ADDRESS(1,31,4,1,Facture!$E$11),1),"",INDIRECT(ADDRESS(SMALL(INDIRECT(CONCATENATE(ADDRESS(4,31,4,1,Facture!$E$11),":",ADDRESS(69,31,4,1)),1),ROW()-14),COLUMN()+3,4,1,Facture!$E$11),1))</f>
        <v>de 14h à 17h30</v>
      </c>
      <c r="C16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2.5</v>
      </c>
      <c r="D16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25</v>
      </c>
      <c r="E16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62.5</v>
      </c>
    </row>
    <row r="17" customFormat="false" ht="18.75" hidden="false" customHeight="true" outlineLevel="0" collapsed="false">
      <c r="A17" s="29" t="str">
        <f aca="true">IF(ROW()-14&gt;INDIRECT(ADDRESS(1,31,4,1,Facture!$E$11),1),"",INDIRECT(ADDRESS(SMALL(INDIRECT(CONCATENATE(ADDRESS(4,31,4,1,Facture!$E$11),":",ADDRESS(69,31,4,1)),1),ROW()-14),COLUMN()+3,4,1,Facture!$E$11),1))</f>
        <v>03/08/2023</v>
      </c>
      <c r="B17" s="29" t="str">
        <f aca="true">IF(ROW()-14&gt;INDIRECT(ADDRESS(1,31,4,1,Facture!$E$11),1),"",INDIRECT(ADDRESS(SMALL(INDIRECT(CONCATENATE(ADDRESS(4,31,4,1,Facture!$E$11),":",ADDRESS(69,31,4,1)),1),ROW()-14),COLUMN()+3,4,1,Facture!$E$11),1))</f>
        <v>1h</v>
      </c>
      <c r="C17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1</v>
      </c>
      <c r="D17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30</v>
      </c>
      <c r="E17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30</v>
      </c>
    </row>
    <row r="18" customFormat="false" ht="18.75" hidden="false" customHeight="true" outlineLevel="0" collapsed="false">
      <c r="A18" s="29" t="str">
        <f aca="true">IF(ROW()-14&gt;INDIRECT(ADDRESS(1,31,4,1,Facture!$E$11),1),"",INDIRECT(ADDRESS(SMALL(INDIRECT(CONCATENATE(ADDRESS(4,31,4,1,Facture!$E$11),":",ADDRESS(69,31,4,1)),1),ROW()-14),COLUMN()+3,4,1,Facture!$E$11),1))</f>
        <v>04/08/2023</v>
      </c>
      <c r="B18" s="29" t="str">
        <f aca="true">IF(ROW()-14&gt;INDIRECT(ADDRESS(1,31,4,1,Facture!$E$11),1),"",INDIRECT(ADDRESS(SMALL(INDIRECT(CONCATENATE(ADDRESS(4,31,4,1,Facture!$E$11),":",ADDRESS(69,31,4,1)),1),ROW()-14),COLUMN()+3,4,1,Facture!$E$11),1))</f>
        <v>de 11h30 à 12h30</v>
      </c>
      <c r="C18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1</v>
      </c>
      <c r="D18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22</v>
      </c>
      <c r="E18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22</v>
      </c>
    </row>
    <row r="19" customFormat="false" ht="18.75" hidden="false" customHeight="true" outlineLevel="0" collapsed="false">
      <c r="A19" s="29" t="str">
        <f aca="true">IF(ROW()-14&gt;INDIRECT(ADDRESS(1,31,4,1,Facture!$E$11),1),"",INDIRECT(ADDRESS(SMALL(INDIRECT(CONCATENATE(ADDRESS(4,31,4,1,Facture!$E$11),":",ADDRESS(69,31,4,1)),1),ROW()-14),COLUMN()+3,4,1,Facture!$E$11),1))</f>
        <v>06/08/2023</v>
      </c>
      <c r="B19" s="29" t="str">
        <f aca="true">IF(ROW()-14&gt;INDIRECT(ADDRESS(1,31,4,1,Facture!$E$11),1),"",INDIRECT(ADDRESS(SMALL(INDIRECT(CONCATENATE(ADDRESS(4,31,4,1,Facture!$E$11),":",ADDRESS(69,31,4,1)),1),ROW()-14),COLUMN()+3,4,1,Facture!$E$11),1))</f>
        <v>de 9h30 à 11h30</v>
      </c>
      <c r="C19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2</v>
      </c>
      <c r="D19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25</v>
      </c>
      <c r="E19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50</v>
      </c>
    </row>
    <row r="20" customFormat="false" ht="18.75" hidden="false" customHeight="true" outlineLevel="0" collapsed="false">
      <c r="A20" s="29" t="str">
        <f aca="true">IF(ROW()-14&gt;INDIRECT(ADDRESS(1,31,4,1,Facture!$E$11),1),"",INDIRECT(ADDRESS(SMALL(INDIRECT(CONCATENATE(ADDRESS(4,31,4,1,Facture!$E$11),":",ADDRESS(69,31,4,1)),1),ROW()-14),COLUMN()+3,4,1,Facture!$E$11),1))</f>
        <v>07/08/2023</v>
      </c>
      <c r="B20" s="29" t="str">
        <f aca="true">IF(ROW()-14&gt;INDIRECT(ADDRESS(1,31,4,1,Facture!$E$11),1),"",INDIRECT(ADDRESS(SMALL(INDIRECT(CONCATENATE(ADDRESS(4,31,4,1,Facture!$E$11),":",ADDRESS(69,31,4,1)),1),ROW()-14),COLUMN()+3,4,1,Facture!$E$11),1))</f>
        <v>de 9h30 à 11h30</v>
      </c>
      <c r="C20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2</v>
      </c>
      <c r="D20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25</v>
      </c>
      <c r="E20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50</v>
      </c>
    </row>
    <row r="21" customFormat="false" ht="18.75" hidden="false" customHeight="true" outlineLevel="0" collapsed="false">
      <c r="A21" s="29" t="str">
        <f aca="true">IF(ROW()-14&gt;INDIRECT(ADDRESS(1,31,4,1,Facture!$E$11),1),"",INDIRECT(ADDRESS(SMALL(INDIRECT(CONCATENATE(ADDRESS(4,31,4,1,Facture!$E$11),":",ADDRESS(69,31,4,1)),1),ROW()-14),COLUMN()+3,4,1,Facture!$E$11),1))</f>
        <v>07/08/2023</v>
      </c>
      <c r="B21" s="29" t="str">
        <f aca="true">IF(ROW()-14&gt;INDIRECT(ADDRESS(1,31,4,1,Facture!$E$11),1),"",INDIRECT(ADDRESS(SMALL(INDIRECT(CONCATENATE(ADDRESS(4,31,4,1,Facture!$E$11),":",ADDRESS(69,31,4,1)),1),ROW()-14),COLUMN()+3,4,1,Facture!$E$11),1))</f>
        <v>1h</v>
      </c>
      <c r="C21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1</v>
      </c>
      <c r="D21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22</v>
      </c>
      <c r="E21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22</v>
      </c>
    </row>
    <row r="22" customFormat="false" ht="15" hidden="false" customHeight="false" outlineLevel="0" collapsed="false">
      <c r="A22" s="29" t="str">
        <f aca="true">IF(ROW()-14&gt;INDIRECT(ADDRESS(1,31,4,1,Facture!$E$11),1),"",INDIRECT(ADDRESS(SMALL(INDIRECT(CONCATENATE(ADDRESS(4,31,4,1,Facture!$E$11),":",ADDRESS(69,31,4,1)),1),ROW()-14),COLUMN()+3,4,1,Facture!$E$11),1))</f>
        <v>09/08/2023</v>
      </c>
      <c r="B22" s="29" t="str">
        <f aca="true">IF(ROW()-14&gt;INDIRECT(ADDRESS(1,31,4,1,Facture!$E$11),1),"",INDIRECT(ADDRESS(SMALL(INDIRECT(CONCATENATE(ADDRESS(4,31,4,1,Facture!$E$11),":",ADDRESS(69,31,4,1)),1),ROW()-14),COLUMN()+3,4,1,Facture!$E$11),1))</f>
        <v>de 9h30 à 11h30</v>
      </c>
      <c r="C22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2</v>
      </c>
      <c r="D22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25</v>
      </c>
      <c r="E22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50</v>
      </c>
    </row>
    <row r="23" customFormat="false" ht="15" hidden="false" customHeight="false" outlineLevel="0" collapsed="false">
      <c r="A23" s="29" t="str">
        <f aca="true">IF(ROW()-14&gt;INDIRECT(ADDRESS(1,31,4,1,Facture!$E$11),1),"",INDIRECT(ADDRESS(SMALL(INDIRECT(CONCATENATE(ADDRESS(4,31,4,1,Facture!$E$11),":",ADDRESS(69,31,4,1)),1),ROW()-14),COLUMN()+3,4,1,Facture!$E$11),1))</f>
        <v>27/08/2023</v>
      </c>
      <c r="B23" s="29" t="str">
        <f aca="true">IF(ROW()-14&gt;INDIRECT(ADDRESS(1,31,4,1,Facture!$E$11),1),"",INDIRECT(ADDRESS(SMALL(INDIRECT(CONCATENATE(ADDRESS(4,31,4,1,Facture!$E$11),":",ADDRESS(69,31,4,1)),1),ROW()-14),COLUMN()+3,4,1,Facture!$E$11),1))</f>
        <v>de 14h à 17h30</v>
      </c>
      <c r="C23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2.5</v>
      </c>
      <c r="D23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30</v>
      </c>
      <c r="E23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75</v>
      </c>
    </row>
    <row r="24" customFormat="false" ht="15" hidden="false" customHeight="false" outlineLevel="0" collapsed="false">
      <c r="A24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B24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C24" s="29" t="str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/>
      </c>
      <c r="D24" s="30" t="str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/>
      </c>
      <c r="E24" s="31" t="str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/>
      </c>
    </row>
    <row r="25" customFormat="false" ht="15" hidden="false" customHeight="false" outlineLevel="0" collapsed="false">
      <c r="A25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B25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C25" s="29" t="str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/>
      </c>
      <c r="D25" s="30" t="str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/>
      </c>
      <c r="E25" s="31" t="str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/>
      </c>
    </row>
    <row r="26" customFormat="false" ht="15" hidden="false" customHeight="false" outlineLevel="0" collapsed="false">
      <c r="A26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B26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C26" s="29" t="str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/>
      </c>
      <c r="D26" s="30" t="str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/>
      </c>
      <c r="E26" s="31" t="str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/>
      </c>
    </row>
    <row r="27" customFormat="false" ht="15" hidden="false" customHeight="false" outlineLevel="0" collapsed="false">
      <c r="A27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B27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C27" s="29" t="str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/>
      </c>
      <c r="D27" s="30" t="str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/>
      </c>
      <c r="E27" s="31" t="str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/>
      </c>
    </row>
    <row r="29" customFormat="false" ht="25.5" hidden="false" customHeight="true" outlineLevel="0" collapsed="false">
      <c r="A29" s="32" t="s">
        <v>34</v>
      </c>
      <c r="B29" s="32"/>
      <c r="C29" s="32"/>
      <c r="D29" s="33" t="s">
        <v>35</v>
      </c>
      <c r="E29" s="34" t="n">
        <f aca="false">SUM(E15:E27)</f>
        <v>386.5</v>
      </c>
    </row>
    <row r="30" customFormat="false" ht="15" hidden="false" customHeight="false" outlineLevel="0" collapsed="false">
      <c r="A30" s="35" t="s">
        <v>36</v>
      </c>
      <c r="B30" s="35"/>
      <c r="C30" s="35"/>
      <c r="D30" s="33"/>
      <c r="E30" s="34"/>
    </row>
    <row r="31" s="37" customFormat="true" ht="48.75" hidden="false" customHeight="true" outlineLevel="0" collapsed="false">
      <c r="A31" s="36"/>
      <c r="B31" s="36"/>
      <c r="C31" s="36"/>
      <c r="E31" s="38"/>
    </row>
    <row r="33" customFormat="false" ht="14.25" hidden="false" customHeight="false" outlineLevel="0" collapsed="false">
      <c r="A33" s="39"/>
      <c r="B33" s="39"/>
      <c r="C33" s="39"/>
      <c r="D33" s="39"/>
      <c r="E33" s="39"/>
    </row>
    <row r="34" customFormat="false" ht="14.25" hidden="false" customHeight="true" outlineLevel="0" collapsed="false">
      <c r="A34" s="39"/>
      <c r="B34" s="39"/>
      <c r="C34" s="39"/>
      <c r="D34" s="39"/>
      <c r="E34" s="39"/>
    </row>
    <row r="35" customFormat="false" ht="14.25" hidden="false" customHeight="false" outlineLevel="0" collapsed="false">
      <c r="A35" s="39"/>
      <c r="B35" s="39"/>
      <c r="C35" s="39"/>
      <c r="D35" s="39"/>
      <c r="E35" s="39"/>
    </row>
  </sheetData>
  <mergeCells count="9">
    <mergeCell ref="C1:E1"/>
    <mergeCell ref="C3:E3"/>
    <mergeCell ref="A7:A13"/>
    <mergeCell ref="A29:C29"/>
    <mergeCell ref="D29:D30"/>
    <mergeCell ref="E29:E30"/>
    <mergeCell ref="A30:C30"/>
    <mergeCell ref="A31:C31"/>
    <mergeCell ref="A33:E35"/>
  </mergeCells>
  <dataValidations count="2">
    <dataValidation allowBlank="true" errorStyle="stop" operator="between" showDropDown="false" showErrorMessage="true" showInputMessage="true" sqref="D4" type="list">
      <formula1>Liste_clients</formula1>
      <formula2>0</formula2>
    </dataValidation>
    <dataValidation allowBlank="true" errorStyle="stop" operator="equal" showDropDown="false" showErrorMessage="true" showInputMessage="false" sqref="E11" type="list">
      <formula1>Listes!$E$2:$E$13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E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3" activeCellId="0" sqref="E13"/>
    </sheetView>
  </sheetViews>
  <sheetFormatPr defaultColWidth="10.6796875" defaultRowHeight="15" zeroHeight="false" outlineLevelRow="0" outlineLevelCol="0"/>
  <cols>
    <col collapsed="false" customWidth="true" hidden="false" outlineLevel="0" max="1" min="1" style="1" width="17.71"/>
    <col collapsed="false" customWidth="true" hidden="false" outlineLevel="0" max="2" min="2" style="1" width="4.42"/>
    <col collapsed="false" customWidth="true" hidden="false" outlineLevel="0" max="3" min="3" style="1" width="18.71"/>
  </cols>
  <sheetData>
    <row r="1" customFormat="false" ht="15.75" hidden="false" customHeight="false" outlineLevel="0" collapsed="false">
      <c r="A1" s="40" t="s">
        <v>37</v>
      </c>
      <c r="C1" s="41" t="s">
        <v>38</v>
      </c>
      <c r="E1" s="1" t="s">
        <v>39</v>
      </c>
    </row>
    <row r="2" customFormat="false" ht="13.8" hidden="false" customHeight="false" outlineLevel="0" collapsed="false">
      <c r="A2" s="42" t="n">
        <v>22</v>
      </c>
      <c r="C2" s="43" t="s">
        <v>40</v>
      </c>
      <c r="E2" s="1" t="s">
        <v>41</v>
      </c>
    </row>
    <row r="3" customFormat="false" ht="13.8" hidden="false" customHeight="false" outlineLevel="0" collapsed="false">
      <c r="A3" s="44" t="n">
        <v>25</v>
      </c>
      <c r="C3" s="43" t="s">
        <v>42</v>
      </c>
      <c r="E3" s="1" t="s">
        <v>43</v>
      </c>
    </row>
    <row r="4" customFormat="false" ht="13.8" hidden="false" customHeight="false" outlineLevel="0" collapsed="false">
      <c r="A4" s="45" t="n">
        <v>30</v>
      </c>
      <c r="C4" s="43" t="s">
        <v>44</v>
      </c>
      <c r="E4" s="1" t="s">
        <v>45</v>
      </c>
    </row>
    <row r="5" customFormat="false" ht="13.8" hidden="false" customHeight="false" outlineLevel="0" collapsed="false">
      <c r="C5" s="43" t="s">
        <v>46</v>
      </c>
      <c r="E5" s="1" t="s">
        <v>47</v>
      </c>
    </row>
    <row r="6" customFormat="false" ht="13.8" hidden="false" customHeight="false" outlineLevel="0" collapsed="false">
      <c r="E6" s="1" t="s">
        <v>48</v>
      </c>
    </row>
    <row r="7" customFormat="false" ht="13.8" hidden="false" customHeight="false" outlineLevel="0" collapsed="false">
      <c r="E7" s="1" t="s">
        <v>49</v>
      </c>
    </row>
    <row r="8" customFormat="false" ht="13.8" hidden="false" customHeight="false" outlineLevel="0" collapsed="false">
      <c r="A8" s="3"/>
      <c r="E8" s="1" t="s">
        <v>50</v>
      </c>
    </row>
    <row r="9" customFormat="false" ht="13.8" hidden="false" customHeight="false" outlineLevel="0" collapsed="false">
      <c r="E9" s="1" t="s">
        <v>27</v>
      </c>
    </row>
    <row r="10" customFormat="false" ht="13.8" hidden="false" customHeight="false" outlineLevel="0" collapsed="false">
      <c r="E10" s="1" t="s">
        <v>51</v>
      </c>
    </row>
    <row r="11" customFormat="false" ht="13.8" hidden="false" customHeight="false" outlineLevel="0" collapsed="false">
      <c r="E11" s="1" t="s">
        <v>52</v>
      </c>
    </row>
    <row r="12" customFormat="false" ht="13.8" hidden="false" customHeight="false" outlineLevel="0" collapsed="false">
      <c r="E12" s="1" t="s">
        <v>53</v>
      </c>
    </row>
    <row r="13" customFormat="false" ht="13.8" hidden="false" customHeight="false" outlineLevel="0" collapsed="false">
      <c r="E13" s="1" t="s">
        <v>54</v>
      </c>
    </row>
    <row r="14" customFormat="false" ht="13.8" hidden="false" customHeight="false" outlineLevel="0" collapsed="false"/>
    <row r="15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E4" activeCellId="0" sqref="E4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44927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dimanche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01/01/2023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01/01/2023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lundi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02/01/2023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02/01/2023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mardi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03/01/2023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03/01/2023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mercredi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04/01/2023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04/01/2023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jeudi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05/01/2023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05/01/2023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vendredi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06/01/2023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06/01/2023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06/01/2023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samedi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07/01/2023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07/01/2023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dimanche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08/01/2023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08/01/2023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lundi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09/01/2023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09/01/2023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mardi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10/01/2023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10/01/2023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mercredi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11/01/2023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11/01/2023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jeudi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12/01/2023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12/01/2023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vendredi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13/01/2023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13/01/2023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samedi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14/01/2023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14/01/2023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dimanche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15/01/2023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15/01/2023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lundi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16/01/2023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16/01/2023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16/01/2023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mardi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17/01/2023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17/01/2023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mercredi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18/01/2023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18/01/2023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jeudi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19/01/2023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19/01/2023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vendredi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20/01/2023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20/01/2023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samedi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21/01/2023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21/01/2023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dimanche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22/01/2023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22/01/2023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22/01/2023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lundi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23/01/2023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23/01/2023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mardi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24/01/2023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24/01/2023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mercredi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25/01/2023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25/01/2023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jeudi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26/01/2023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26/01/2023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vendredi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27/01/2023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27/01/2023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27/01/2023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samedi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28/01/2023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28/01/2023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dimanche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29/01/2023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29/01/2023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lundi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30/01/2023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30/01/2023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mardi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31/01/2023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31/01/2023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44958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mercredi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01/02/2023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01/02/2023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jeudi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02/02/2023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02/02/2023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vendredi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03/02/2023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03/02/2023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samedi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04/02/2023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04/02/2023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dimanche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05/02/2023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05/02/2023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lundi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06/02/2023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06/02/2023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06/02/2023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mardi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07/02/2023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07/02/2023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mercredi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08/02/2023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08/02/2023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jeudi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09/02/2023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09/02/2023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vendredi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10/02/2023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10/02/2023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samedi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11/02/2023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11/02/2023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dimanche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12/02/2023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12/02/2023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lundi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13/02/2023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13/02/2023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mardi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14/02/2023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14/02/2023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mercredi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15/02/2023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15/02/2023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jeudi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16/02/2023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16/02/2023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16/02/2023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vendredi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17/02/2023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17/02/2023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samedi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18/02/2023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18/02/2023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dimanche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19/02/2023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19/02/2023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lundi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20/02/2023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20/02/2023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mardi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21/02/2023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21/02/2023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mercredi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22/02/2023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22/02/2023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22/02/2023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jeudi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23/02/2023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23/02/2023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vendredi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24/02/2023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24/02/2023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samedi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25/02/2023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25/02/2023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dimanche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26/02/2023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26/02/2023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lundi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27/02/2023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27/02/2023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27/02/2023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mardi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28/02/2023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28/02/2023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mercredi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01/03/2023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01/03/2023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jeudi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02/03/2023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02/03/2023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vendredi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03/03/2023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03/03/2023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44986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mercredi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01/03/2023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01/03/2023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jeudi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02/03/2023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02/03/2023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vendredi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03/03/2023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03/03/2023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samedi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04/03/2023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04/03/2023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dimanche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05/03/2023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05/03/2023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lundi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06/03/2023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06/03/2023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06/03/2023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mardi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07/03/2023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07/03/2023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mercredi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08/03/2023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08/03/2023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jeudi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09/03/2023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09/03/2023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vendredi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10/03/2023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10/03/2023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samedi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11/03/2023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11/03/2023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dimanche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12/03/2023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12/03/2023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lundi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13/03/2023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13/03/2023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mardi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14/03/2023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14/03/2023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mercredi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15/03/2023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15/03/2023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jeudi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16/03/2023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16/03/2023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16/03/2023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vendredi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17/03/2023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17/03/2023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samedi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18/03/2023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18/03/2023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dimanche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19/03/2023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19/03/2023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lundi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20/03/2023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20/03/2023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mardi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21/03/2023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21/03/2023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mercredi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22/03/2023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22/03/2023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22/03/2023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jeudi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23/03/2023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23/03/2023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vendredi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24/03/2023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24/03/2023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samedi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25/03/2023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25/03/2023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dimanche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26/03/2023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26/03/2023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lundi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27/03/2023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27/03/2023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27/03/2023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mardi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28/03/2023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28/03/2023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mercredi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29/03/2023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29/03/2023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jeudi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30/03/2023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30/03/2023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vendredi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31/03/2023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31/03/2023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45017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samedi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01/04/2023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01/04/2023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dimanche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02/04/2023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02/04/2023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lundi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03/04/2023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03/04/2023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mardi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04/04/2023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04/04/2023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mercredi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05/04/2023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05/04/2023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jeudi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06/04/2023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06/04/2023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06/04/2023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vendredi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07/04/2023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07/04/2023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samedi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08/04/2023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08/04/2023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dimanche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09/04/2023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09/04/2023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lundi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10/04/2023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10/04/2023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mardi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11/04/2023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11/04/2023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mercredi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12/04/2023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12/04/2023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jeudi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13/04/2023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13/04/2023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vendredi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14/04/2023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14/04/2023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samedi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15/04/2023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15/04/2023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dimanche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16/04/2023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16/04/2023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16/04/2023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lundi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17/04/2023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17/04/2023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mardi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18/04/2023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18/04/2023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mercredi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19/04/2023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19/04/2023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jeudi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20/04/2023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20/04/2023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vendredi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21/04/2023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21/04/2023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samedi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22/04/2023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22/04/2023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22/04/2023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dimanche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23/04/2023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23/04/2023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lundi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24/04/2023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24/04/2023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mardi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25/04/2023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25/04/2023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mercredi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26/04/2023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26/04/2023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jeudi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27/04/2023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27/04/2023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27/04/2023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vendredi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28/04/2023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28/04/2023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samedi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29/04/2023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29/04/2023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dimanche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30/04/2023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30/04/2023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lundi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01/05/2023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01/05/2023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45047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lundi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01/05/2023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01/05/2023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mardi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02/05/2023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02/05/2023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mercredi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03/05/2023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03/05/2023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jeudi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04/05/2023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04/05/2023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vendredi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05/05/2023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05/05/2023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samedi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06/05/2023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06/05/2023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06/05/2023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dimanche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07/05/2023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07/05/2023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lundi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08/05/2023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08/05/2023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mardi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09/05/2023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09/05/2023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mercredi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10/05/2023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10/05/2023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jeudi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11/05/2023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11/05/2023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vendredi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12/05/2023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12/05/2023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samedi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13/05/2023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13/05/2023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dimanche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14/05/2023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14/05/2023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lundi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15/05/2023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15/05/2023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mardi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16/05/2023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16/05/2023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16/05/2023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mercredi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17/05/2023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17/05/2023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jeudi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18/05/2023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18/05/2023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vendredi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19/05/2023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19/05/2023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samedi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20/05/2023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20/05/2023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dimanche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21/05/2023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21/05/2023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lundi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22/05/2023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22/05/2023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22/05/2023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mardi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23/05/2023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23/05/2023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mercredi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24/05/2023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24/05/2023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jeudi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25/05/2023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25/05/2023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vendredi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26/05/2023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26/05/2023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samedi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27/05/2023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27/05/2023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27/05/2023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dimanche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28/05/2023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28/05/2023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lundi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29/05/2023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29/05/2023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mardi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30/05/2023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30/05/2023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mercredi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31/05/2023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31/05/2023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45078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jeudi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01/06/2023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01/06/2023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vendredi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02/06/2023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02/06/2023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samedi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03/06/2023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03/06/2023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dimanche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04/06/2023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04/06/2023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lundi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05/06/2023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05/06/2023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mardi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06/06/2023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06/06/2023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06/06/2023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mercredi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07/06/2023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07/06/2023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jeudi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08/06/2023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08/06/2023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vendredi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09/06/2023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09/06/2023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samedi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10/06/2023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10/06/2023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dimanche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11/06/2023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11/06/2023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lundi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12/06/2023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12/06/2023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mardi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13/06/2023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13/06/2023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mercredi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14/06/2023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14/06/2023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jeudi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15/06/2023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15/06/2023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vendredi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16/06/2023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16/06/2023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16/06/2023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samedi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17/06/2023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17/06/2023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dimanche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18/06/2023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18/06/2023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lundi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19/06/2023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19/06/2023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mardi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20/06/2023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20/06/2023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mercredi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21/06/2023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21/06/2023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jeudi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22/06/2023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22/06/2023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22/06/2023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vendredi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23/06/2023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23/06/2023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samedi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24/06/2023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24/06/2023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dimanche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25/06/2023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25/06/2023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lundi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26/06/2023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26/06/2023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mardi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27/06/2023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27/06/2023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27/06/2023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mercredi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28/06/2023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28/06/2023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jeudi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29/06/2023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29/06/2023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vendredi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30/06/2023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30/06/2023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samedi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01/07/2023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01/07/2023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1" activeCellId="0" sqref="A1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45108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samedi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01/07/2023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01/07/2023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dimanche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02/07/2023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02/07/2023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lundi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03/07/2023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03/07/2023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mardi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04/07/2023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04/07/2023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mercredi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05/07/2023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05/07/2023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jeudi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06/07/2023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06/07/2023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06/07/2023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vendredi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07/07/2023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07/07/2023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samedi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08/07/2023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08/07/2023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dimanche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09/07/2023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09/07/2023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lundi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10/07/2023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10/07/2023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mardi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11/07/2023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11/07/2023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mercredi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12/07/2023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12/07/2023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jeudi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13/07/2023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13/07/2023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vendredi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14/07/2023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14/07/2023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samedi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15/07/2023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15/07/2023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dimanche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16/07/2023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16/07/2023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16/07/2023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lundi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17/07/2023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17/07/2023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mardi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18/07/2023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18/07/2023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mercredi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19/07/2023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19/07/2023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jeudi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20/07/2023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20/07/2023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vendredi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21/07/2023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21/07/2023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samedi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22/07/2023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22/07/2023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22/07/2023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dimanche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23/07/2023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23/07/2023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lundi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24/07/2023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24/07/2023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mardi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25/07/2023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25/07/2023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mercredi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26/07/2023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26/07/2023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jeudi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27/07/2023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27/07/2023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27/07/2023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vendredi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28/07/2023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28/07/2023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samedi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29/07/2023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29/07/2023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dimanche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30/07/2023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30/07/2023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lundi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31/07/2023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31/07/2023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I2" activeCellId="0" sqref="I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45139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9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mardi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01/08/2023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 t="n">
        <v>1</v>
      </c>
      <c r="J4" s="70" t="n">
        <v>25</v>
      </c>
      <c r="K4" s="71" t="n">
        <f aca="false">IF(J4&lt;&gt;"",I4*J4,"")</f>
        <v>25</v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n">
        <f aca="true">IF(ISNUMBER(INDIRECT(ADDRESS(ROW(),MATCH(Facture!$D$4,$A$2:$AD$2,0)),1)),ROW(),"")</f>
        <v>4</v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01/08/2023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mercredi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02/08/2023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02/08/2023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jeudi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03/08/2023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03/08/2023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vendredi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04/08/2023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04/08/2023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 t="n">
        <v>1</v>
      </c>
      <c r="J11" s="70" t="n">
        <v>22</v>
      </c>
      <c r="K11" s="71" t="n">
        <f aca="false">IF(J11&lt;&gt;"",I11*J11,"")</f>
        <v>22</v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n">
        <f aca="true">IF(ISNUMBER(INDIRECT(ADDRESS(ROW(),MATCH(Facture!$D$4,$A$2:$AD$2,0)),1)),ROW(),"")</f>
        <v>11</v>
      </c>
    </row>
    <row r="12" customFormat="false" ht="15" hidden="false" customHeight="false" outlineLevel="0" collapsed="false">
      <c r="A12" s="77" t="str">
        <f aca="false">TEXT(A$1+B12-1, "jjjj")</f>
        <v>samedi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05/08/2023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05/08/2023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dimanche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06/08/2023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 t="n">
        <v>2</v>
      </c>
      <c r="J14" s="70" t="n">
        <v>25</v>
      </c>
      <c r="K14" s="71" t="n">
        <f aca="false">IF(J14&lt;&gt;"",I14*J14,"")</f>
        <v>50</v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n">
        <f aca="true">IF(ISNUMBER(INDIRECT(ADDRESS(ROW(),MATCH(Facture!$D$4,$A$2:$AD$2,0)),1)),ROW(),"")</f>
        <v>14</v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06/08/2023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06/08/2023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lundi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07/08/2023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07/08/2023</v>
      </c>
      <c r="E18" s="69" t="s">
        <v>40</v>
      </c>
      <c r="F18" s="70"/>
      <c r="G18" s="70"/>
      <c r="H18" s="71" t="str">
        <f aca="false">IF(G18&lt;&gt;"",F18*G18,"")</f>
        <v/>
      </c>
      <c r="I18" s="70" t="n">
        <v>1</v>
      </c>
      <c r="J18" s="70" t="n">
        <v>22</v>
      </c>
      <c r="K18" s="71" t="n">
        <f aca="false">IF(J18&lt;&gt;"",I18*J18,"")</f>
        <v>22</v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n">
        <f aca="true">IF(ISNUMBER(INDIRECT(ADDRESS(ROW(),MATCH(Facture!$D$4,$A$2:$AD$2,0)),1)),ROW(),"")</f>
        <v>18</v>
      </c>
    </row>
    <row r="19" customFormat="false" ht="15" hidden="false" customHeight="false" outlineLevel="0" collapsed="false">
      <c r="A19" s="65" t="str">
        <f aca="false">TEXT(A$1+B19-1, "jjjj")</f>
        <v>mardi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08/08/2023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08/08/2023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mercredi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09/08/2023</v>
      </c>
      <c r="E21" s="69" t="s">
        <v>44</v>
      </c>
      <c r="F21" s="70"/>
      <c r="G21" s="70"/>
      <c r="H21" s="71" t="str">
        <f aca="false">IF(G21&lt;&gt;"",F21*G21,"")</f>
        <v/>
      </c>
      <c r="I21" s="70" t="n">
        <v>2</v>
      </c>
      <c r="J21" s="70" t="n">
        <v>25</v>
      </c>
      <c r="K21" s="71" t="n">
        <f aca="false">IF(J21&lt;&gt;"",I21*J21,"")</f>
        <v>50</v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n">
        <f aca="true">IF(ISNUMBER(INDIRECT(ADDRESS(ROW(),MATCH(Facture!$D$4,$A$2:$AD$2,0)),1)),ROW(),"")</f>
        <v>21</v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09/08/2023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jeudi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10/08/2023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10/08/2023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vendredi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11/08/2023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11/08/2023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samedi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12/08/2023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12/08/2023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dimanche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13/08/2023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13/08/2023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lundi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14/08/2023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14/08/2023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mardi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15/08/2023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15/08/2023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mercredi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16/08/2023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16/08/2023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16/08/2023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jeudi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17/08/2023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17/08/2023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vendredi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18/08/2023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18/08/2023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samedi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19/08/2023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19/08/2023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dimanche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20/08/2023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20/08/2023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lundi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21/08/2023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21/08/2023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mardi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22/08/2023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22/08/2023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22/08/2023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mercredi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23/08/2023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23/08/2023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jeudi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24/08/2023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24/08/2023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vendredi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25/08/2023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25/08/2023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samedi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26/08/2023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26/08/2023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dimanche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27/08/2023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27/08/2023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27/08/2023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lundi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28/08/2023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28/08/2023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mardi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29/08/2023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29/08/2023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mercredi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30/08/2023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30/08/2023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jeudi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31/08/2023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31/08/2023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45170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vendredi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01/09/2023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01/09/2023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samedi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02/09/2023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02/09/2023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dimanche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03/09/2023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03/09/2023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lundi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04/09/2023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04/09/2023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mardi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05/09/2023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05/09/2023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mercredi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06/09/2023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06/09/2023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06/09/2023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jeudi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07/09/2023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07/09/2023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vendredi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08/09/2023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08/09/2023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samedi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09/09/2023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09/09/2023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dimanche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10/09/2023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10/09/2023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lundi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11/09/2023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11/09/2023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mardi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12/09/2023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12/09/2023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mercredi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13/09/2023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13/09/2023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jeudi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14/09/2023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14/09/2023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vendredi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15/09/2023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15/09/2023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samedi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16/09/2023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16/09/2023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16/09/2023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dimanche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17/09/2023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17/09/2023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lundi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18/09/2023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18/09/2023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mardi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19/09/2023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19/09/2023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mercredi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20/09/2023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20/09/2023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jeudi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21/09/2023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21/09/2023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vendredi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22/09/2023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22/09/2023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22/09/2023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samedi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23/09/2023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23/09/2023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dimanche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24/09/2023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24/09/2023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lundi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25/09/2023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25/09/2023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mardi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26/09/2023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26/09/2023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mercredi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27/09/2023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27/09/2023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27/09/2023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jeudi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28/09/2023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28/09/2023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vendredi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29/09/2023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29/09/2023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samedi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30/09/2023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30/09/2023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dimanche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01/10/2023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01/10/2023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45200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dimanche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01/10/2023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01/10/2023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lundi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02/10/2023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02/10/2023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mardi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03/10/2023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03/10/2023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mercredi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04/10/2023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04/10/2023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jeudi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05/10/2023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05/10/2023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vendredi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06/10/2023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06/10/2023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06/10/2023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samedi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07/10/2023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07/10/2023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dimanche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08/10/2023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08/10/2023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lundi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09/10/2023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09/10/2023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mardi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10/10/2023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10/10/2023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mercredi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11/10/2023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11/10/2023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jeudi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12/10/2023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12/10/2023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vendredi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13/10/2023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13/10/2023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samedi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14/10/2023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14/10/2023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dimanche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15/10/2023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15/10/2023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lundi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16/10/2023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16/10/2023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16/10/2023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mardi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17/10/2023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17/10/2023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mercredi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18/10/2023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18/10/2023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jeudi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19/10/2023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19/10/2023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vendredi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20/10/2023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20/10/2023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samedi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21/10/2023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21/10/2023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dimanche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22/10/2023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22/10/2023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22/10/2023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lundi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23/10/2023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23/10/2023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mardi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24/10/2023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24/10/2023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mercredi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25/10/2023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25/10/2023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jeudi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26/10/2023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26/10/2023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vendredi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27/10/2023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27/10/2023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27/10/2023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samedi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28/10/2023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28/10/2023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dimanche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29/10/2023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29/10/2023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lundi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30/10/2023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30/10/2023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mardi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31/10/2023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31/10/2023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45231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mercredi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01/11/2023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01/11/2023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jeudi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02/11/2023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02/11/2023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vendredi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03/11/2023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03/11/2023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samedi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04/11/2023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04/11/2023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dimanche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05/11/2023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05/11/2023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lundi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06/11/2023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06/11/2023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06/11/2023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mardi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07/11/2023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07/11/2023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mercredi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08/11/2023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08/11/2023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jeudi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09/11/2023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09/11/2023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vendredi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10/11/2023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10/11/2023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samedi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11/11/2023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11/11/2023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dimanche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12/11/2023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12/11/2023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lundi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13/11/2023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13/11/2023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mardi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14/11/2023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14/11/2023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mercredi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15/11/2023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15/11/2023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jeudi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16/11/2023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16/11/2023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16/11/2023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vendredi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17/11/2023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17/11/2023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samedi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18/11/2023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18/11/2023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dimanche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19/11/2023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19/11/2023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lundi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20/11/2023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20/11/2023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mardi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21/11/2023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21/11/2023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mercredi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22/11/2023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22/11/2023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22/11/2023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jeudi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23/11/2023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23/11/2023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vendredi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24/11/2023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24/11/2023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samedi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25/11/2023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25/11/2023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dimanche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26/11/2023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26/11/2023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lundi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27/11/2023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27/11/2023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27/11/2023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mardi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28/11/2023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28/11/2023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mercredi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29/11/2023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29/11/2023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jeudi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30/11/2023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30/11/2023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vendredi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01/12/2023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01/12/2023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45261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vendredi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01/12/2023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3"/>
      <c r="C5" s="67" t="n">
        <f aca="false">IF(B5&lt;&gt;0,B5,C4)</f>
        <v>1</v>
      </c>
      <c r="D5" s="68" t="str">
        <f aca="false">TEXT(A$1+C5-1, "jj/mm/aaaa")</f>
        <v>01/12/2023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samedi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02/12/2023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3"/>
      <c r="C7" s="67" t="n">
        <f aca="false">IF(B7&lt;&gt;0,B7,C6)</f>
        <v>2</v>
      </c>
      <c r="D7" s="68" t="str">
        <f aca="false">TEXT(A$1+C7-1, "jj/mm/aaaa")</f>
        <v>02/12/2023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4" t="str">
        <f aca="false">TEXT(A$1+B8-1, "jjjj")</f>
        <v>dimanche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03/12/2023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5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4"/>
      <c r="B9" s="66"/>
      <c r="C9" s="67" t="n">
        <f aca="false">IF(B9&lt;&gt;0,B9,C8)</f>
        <v>3</v>
      </c>
      <c r="D9" s="68" t="str">
        <f aca="false">TEXT(A$1+C9-1, "jj/mm/aaaa")</f>
        <v>03/12/2023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6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lundi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04/12/2023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6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04/12/2023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6"/>
      <c r="AE11" s="1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7" t="str">
        <f aca="false">TEXT(A$1+B12-1, "jjjj")</f>
        <v>mardi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05/12/2023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6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7"/>
      <c r="B13" s="66"/>
      <c r="C13" s="67" t="n">
        <f aca="false">IF(B13&lt;&gt;0,B13,C12)</f>
        <v>5</v>
      </c>
      <c r="D13" s="68" t="str">
        <f aca="false">TEXT(A$1+C13-1, "jj/mm/aaaa")</f>
        <v>05/12/2023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6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7" t="str">
        <f aca="false">TEXT(A$1+B14-1, "jjjj")</f>
        <v>mercredi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06/12/2023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6"/>
      <c r="AE14" s="1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7"/>
      <c r="B15" s="66"/>
      <c r="C15" s="67" t="n">
        <f aca="false">IF(B15&lt;&gt;0,B15,C14)</f>
        <v>6</v>
      </c>
      <c r="D15" s="68" t="str">
        <f aca="false">TEXT(A$1+C15-1, "jj/mm/aaaa")</f>
        <v>06/12/2023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6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7"/>
      <c r="B16" s="66"/>
      <c r="C16" s="67" t="n">
        <f aca="false">IF(B16&lt;&gt;0,B16,C15)</f>
        <v>6</v>
      </c>
      <c r="D16" s="68" t="str">
        <f aca="false">TEXT(A$1+C16-1, "jj/mm/aaaa")</f>
        <v>06/12/2023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jeudi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07/12/2023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6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07/12/2023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vendredi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08/12/2023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3"/>
      <c r="C20" s="67" t="n">
        <f aca="false">IF(B20&lt;&gt;0,B20,C19)</f>
        <v>8</v>
      </c>
      <c r="D20" s="68" t="str">
        <f aca="false">TEXT(A$1+C20-1, "jj/mm/aaaa")</f>
        <v>08/12/2023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samedi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09/12/2023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6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3"/>
      <c r="C22" s="67" t="n">
        <f aca="false">IF(B22&lt;&gt;0,B22,C21)</f>
        <v>9</v>
      </c>
      <c r="D22" s="68" t="str">
        <f aca="false">TEXT(A$1+C22-1, "jj/mm/aaaa")</f>
        <v>09/12/2023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4" t="str">
        <f aca="false">TEXT(A$1+B23-1, "jjjj")</f>
        <v>dimanche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10/12/2023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5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4"/>
      <c r="B24" s="66"/>
      <c r="C24" s="67" t="n">
        <f aca="false">IF(B24&lt;&gt;0,B24,C23)</f>
        <v>10</v>
      </c>
      <c r="D24" s="68" t="str">
        <f aca="false">TEXT(A$1+C24-1, "jj/mm/aaaa")</f>
        <v>10/12/2023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lundi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11/12/2023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11/12/2023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mardi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12/12/2023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6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12/12/2023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8" t="str">
        <f aca="false">TEXT(A$1+B29-1, "jjjj")</f>
        <v>mercredi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13/12/2023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6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8"/>
      <c r="B30" s="66"/>
      <c r="C30" s="67" t="n">
        <f aca="false">IF(B30&lt;&gt;0,B30,C29)</f>
        <v>13</v>
      </c>
      <c r="D30" s="68" t="str">
        <f aca="false">TEXT(A$1+C30-1, "jj/mm/aaaa")</f>
        <v>13/12/2023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jeudi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14/12/2023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6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14/12/2023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vendredi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15/12/2023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3"/>
      <c r="C34" s="67" t="n">
        <f aca="false">IF(B34&lt;&gt;0,B34,C33)</f>
        <v>15</v>
      </c>
      <c r="D34" s="68" t="str">
        <f aca="false">TEXT(A$1+C34-1, "jj/mm/aaaa")</f>
        <v>15/12/2023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8" t="str">
        <f aca="false">TEXT(A$1+B35-1, "jjjj")</f>
        <v>samedi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16/12/2023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6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8"/>
      <c r="B36" s="66"/>
      <c r="C36" s="67" t="n">
        <f aca="false">IF(B36&lt;&gt;0,B36,C35)</f>
        <v>16</v>
      </c>
      <c r="D36" s="68" t="str">
        <f aca="false">TEXT(A$1+C36-1, "jj/mm/aaaa")</f>
        <v>16/12/2023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8"/>
      <c r="B37" s="73"/>
      <c r="C37" s="67" t="n">
        <f aca="false">IF(B37&lt;&gt;0,B37,C36)</f>
        <v>16</v>
      </c>
      <c r="D37" s="68" t="str">
        <f aca="false">TEXT(A$1+C37-1, "jj/mm/aaaa")</f>
        <v>16/12/2023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4" t="str">
        <f aca="false">TEXT(A$1+B38-1, "jjjj")</f>
        <v>dimanche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17/12/2023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5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4"/>
      <c r="B39" s="66"/>
      <c r="C39" s="67" t="n">
        <f aca="false">IF(B39&lt;&gt;0,B39,C38)</f>
        <v>17</v>
      </c>
      <c r="D39" s="68" t="str">
        <f aca="false">TEXT(A$1+C39-1, "jj/mm/aaaa")</f>
        <v>17/12/2023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lundi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18/12/2023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18/12/2023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mardi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19/12/2023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6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19/12/2023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mercredi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20/12/2023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6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20/12/2023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jeudi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21/12/2023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6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21/12/2023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vendredi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22/12/2023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22/12/2023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6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3"/>
      <c r="C50" s="67" t="n">
        <f aca="false">IF(B50&lt;&gt;0,B50,C49)</f>
        <v>22</v>
      </c>
      <c r="D50" s="68" t="str">
        <f aca="false">TEXT(A$1+C50-1, "jj/mm/aaaa")</f>
        <v>22/12/2023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samedi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23/12/2023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6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3"/>
      <c r="C52" s="67" t="n">
        <f aca="false">IF(B52&lt;&gt;0,B52,C51)</f>
        <v>23</v>
      </c>
      <c r="D52" s="68" t="str">
        <f aca="false">TEXT(A$1+C52-1, "jj/mm/aaaa")</f>
        <v>23/12/2023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4" t="str">
        <f aca="false">TEXT(A$1+B53-1, "jjjj")</f>
        <v>dimanche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24/12/2023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5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4"/>
      <c r="B54" s="66"/>
      <c r="C54" s="67" t="n">
        <f aca="false">IF(B54&lt;&gt;0,B54,C53)</f>
        <v>24</v>
      </c>
      <c r="D54" s="68" t="str">
        <f aca="false">TEXT(A$1+C54-1, "jj/mm/aaaa")</f>
        <v>24/12/2023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lundi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25/12/2023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5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25/12/2023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mardi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26/12/2023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6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26/12/2023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6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8" t="str">
        <f aca="false">TEXT(A$1+B59-1, "jjjj")</f>
        <v>mercredi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27/12/2023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8"/>
      <c r="B60" s="66"/>
      <c r="C60" s="67" t="n">
        <f aca="false">IF(B60&lt;&gt;0,B60,C59)</f>
        <v>27</v>
      </c>
      <c r="D60" s="68" t="str">
        <f aca="false">TEXT(A$1+C60-1, "jj/mm/aaaa")</f>
        <v>27/12/2023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8"/>
      <c r="B61" s="66"/>
      <c r="C61" s="67" t="n">
        <f aca="false">IF(B61&lt;&gt;0,B61,C60)</f>
        <v>27</v>
      </c>
      <c r="D61" s="68" t="str">
        <f aca="false">TEXT(A$1+C61-1, "jj/mm/aaaa")</f>
        <v>27/12/2023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7" t="str">
        <f aca="false">TEXT(A$1+B62-1, "jjjj")</f>
        <v>jeudi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28/12/2023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6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7"/>
      <c r="B63" s="66"/>
      <c r="C63" s="67" t="n">
        <f aca="false">IF(B63&lt;&gt;0,B63,C62)</f>
        <v>28</v>
      </c>
      <c r="D63" s="68" t="str">
        <f aca="false">TEXT(A$1+C63-1, "jj/mm/aaaa")</f>
        <v>28/12/2023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vendredi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29/12/2023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3"/>
      <c r="C65" s="67" t="n">
        <f aca="false">IF(B65&lt;&gt;0,B65,C64)</f>
        <v>29</v>
      </c>
      <c r="D65" s="68" t="str">
        <f aca="false">TEXT(A$1+C65-1, "jj/mm/aaaa")</f>
        <v>29/12/2023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7" t="str">
        <f aca="false">TEXT(A$1+B66-1, "jjjj")</f>
        <v>samedi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30/12/2023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6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7"/>
      <c r="B67" s="66"/>
      <c r="C67" s="67" t="n">
        <f aca="false">IF(B67&lt;&gt;0,B67,C66)</f>
        <v>30</v>
      </c>
      <c r="D67" s="68" t="str">
        <f aca="false">TEXT(A$1+C67-1, "jj/mm/aaaa")</f>
        <v>30/12/2023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dimanche</v>
      </c>
      <c r="B68" s="66" t="n">
        <v>31</v>
      </c>
      <c r="C68" s="67" t="n">
        <f aca="false">IF(B68&lt;&gt;0,B68,C67)</f>
        <v>31</v>
      </c>
      <c r="D68" s="79" t="str">
        <f aca="false">TEXT(A$1+C68-1, "jj/mm/aaaa")</f>
        <v>31/12/2023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0" t="n">
        <f aca="false">IF(B69&lt;&gt;0,B69,C68)</f>
        <v>31</v>
      </c>
      <c r="D69" s="70" t="str">
        <f aca="false">TEXT(A$1+C69-1, "jj/mm/aaaa")</f>
        <v>31/12/2023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1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LibreOffice/7.4.7.2.M1$Windows_X86_64 LibreOffice_project/76a2d0953f1c9655e98c6e0fddee63a89a22de3e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category>Calendrier</cp:category>
  <dcterms:created xsi:type="dcterms:W3CDTF">2023-07-07T23:27:04Z</dcterms:created>
  <dc:creator/>
  <dc:description>Calendrier FEVRIER 2023 excel gratuit</dc:description>
  <cp:keywords>Calendrier FEVRIER 2023 excel</cp:keywords>
  <dc:language>fr-FR</dc:language>
  <cp:lastModifiedBy/>
  <cp:revision>1</cp:revision>
  <dc:subject>Calendrier FEVRIER 2023 excel</dc:subject>
  <dc:title>Calendrier FEVRIER 2023</dc:title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