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<sst xmlns="http://schemas.openxmlformats.org/spreadsheetml/2006/main" count="21" uniqueCount="21">
  <si>
    <t xml:space="preserve">Désignation</t>
  </si>
  <si>
    <t xml:space="preserve">quantité</t>
  </si>
  <si>
    <t xml:space="preserve">unité</t>
  </si>
  <si>
    <t xml:space="preserve">P.U. HT</t>
  </si>
  <si>
    <t xml:space="preserve">% Rem</t>
  </si>
  <si>
    <t xml:space="preserve">Montant HT</t>
  </si>
  <si>
    <t xml:space="preserve">TVA</t>
  </si>
  <si>
    <t xml:space="preserve">Numéro de Lot :050723 52</t>
  </si>
  <si>
    <t xml:space="preserve">Livraison du 05/07/23</t>
  </si>
  <si>
    <t xml:space="preserve"> </t>
  </si>
  <si>
    <t xml:space="preserve"> 24  xxxxx  8 X 200g</t>
  </si>
  <si>
    <t xml:space="preserve">Bq</t>
  </si>
  <si>
    <t xml:space="preserve"> type 3014</t>
  </si>
  <si>
    <t xml:space="preserve">  49 xxxx X 2 Kg</t>
  </si>
  <si>
    <t xml:space="preserve">Kg</t>
  </si>
  <si>
    <t xml:space="preserve">  type 3014</t>
  </si>
  <si>
    <t xml:space="preserve">  ORIGINE    FRANCE  </t>
  </si>
  <si>
    <t xml:space="preserve">Montant  HT</t>
  </si>
  <si>
    <t xml:space="preserve">Montant TVA</t>
  </si>
  <si>
    <t xml:space="preserve">% TVA</t>
  </si>
  <si>
    <t xml:space="preserve">Total EURO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</si>
</sst>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0.00000"/>
    <numFmt numFmtId="166" formatCode="[$€-40C]\ #,##0.00"/>
    <numFmt numFmtId="167" formatCode="0.00\ %"/>
    <numFmt numFmtId="168" formatCode="#,##0.00&quot;  &quot;"/>
    <numFmt numFmtId="169" formatCode="#,##0.00\ [$€-40C];[RED]\-#,##0.00\ [$€-40C]"/>
  </numFmts>
  <fonts count="3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11"/>
      <color rgb="FFCC0000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sz val="11"/>
      <color rgb="FF006600"/>
      <name val="Calibri"/>
      <family val="2"/>
      <charset val="1"/>
    </font>
    <font>
      <b val="true"/>
      <sz val="18"/>
      <color rgb="FF000000"/>
      <name val="Calibri"/>
      <family val="2"/>
      <charset val="1"/>
    </font>
    <font>
      <b val="true"/>
      <sz val="24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u val="single"/>
      <sz val="11"/>
      <color rgb="FF0000EE"/>
      <name val="Calibri"/>
      <family val="2"/>
      <charset val="1"/>
    </font>
    <font>
      <sz val="11"/>
      <color rgb="FF996600"/>
      <name val="Calibri"/>
      <family val="2"/>
      <charset val="1"/>
    </font>
    <font>
      <b val="true"/>
      <i val="true"/>
      <u val="single"/>
      <sz val="11"/>
      <color rgb="FF000000"/>
      <name val="Calibri"/>
      <family val="2"/>
      <charset val="1"/>
    </font>
    <font>
      <i val="true"/>
      <sz val="36"/>
      <color rgb="FF000000"/>
      <name val="Bell MT"/>
      <family val="1"/>
      <charset val="1"/>
    </font>
    <font>
      <sz val="10"/>
      <color rgb="FF000000"/>
      <name val="Times New Roman"/>
      <family val="1"/>
      <charset val="1"/>
    </font>
    <font>
      <i val="true"/>
      <sz val="48"/>
      <color rgb="FF000000"/>
      <name val="Bell MT"/>
      <family val="1"/>
      <charset val="1"/>
    </font>
    <font>
      <b val="true"/>
      <i val="true"/>
      <sz val="12"/>
      <color rgb="FF000000"/>
      <name val="Calibri"/>
      <family val="2"/>
      <charset val="1"/>
    </font>
    <font>
      <sz val="14"/>
      <color rgb="FF000000"/>
      <name val="Times New Roman"/>
      <family val="1"/>
      <charset val="1"/>
    </font>
    <font>
      <b val="true"/>
      <sz val="12"/>
      <color rgb="FF000000"/>
      <name val="Times New Roman"/>
      <family val="1"/>
      <charset val="1"/>
    </font>
    <font>
      <b val="true"/>
      <sz val="14"/>
      <color rgb="FF000000"/>
      <name val="Times New Roman"/>
      <family val="1"/>
      <charset val="1"/>
    </font>
    <font>
      <sz val="10"/>
      <color rgb="FF000000"/>
      <name val="Script MT Bold"/>
      <family val="4"/>
      <charset val="1"/>
    </font>
    <font>
      <sz val="12"/>
      <color rgb="FF000000"/>
      <name val="Times New Roman"/>
      <family val="1"/>
      <charset val="1"/>
    </font>
    <font>
      <b val="true"/>
      <sz val="10"/>
      <color rgb="FF000000"/>
      <name val="Times New Roman"/>
      <family val="1"/>
      <charset val="1"/>
    </font>
    <font>
      <i val="true"/>
      <sz val="12"/>
      <color rgb="FF000000"/>
      <name val="Calibri"/>
      <family val="2"/>
      <charset val="1"/>
    </font>
    <font>
      <i val="true"/>
      <sz val="14"/>
      <color rgb="FF000000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  <font>
      <b val="true"/>
      <i val="true"/>
      <sz val="14"/>
      <color rgb="FF000000"/>
      <name val="Calibri"/>
      <family val="2"/>
      <charset val="1"/>
    </font>
    <font>
      <b val="true"/>
      <i val="true"/>
      <u val="single"/>
      <sz val="18"/>
      <color rgb="FF000000"/>
      <name val="Calibri"/>
      <family val="1"/>
    </font>
    <font>
      <b val="true"/>
      <i val="true"/>
      <sz val="12"/>
      <color rgb="FF000000"/>
      <name val="Calibri"/>
      <family val="1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</fills>
  <borders count="10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/>
      <top/>
      <bottom/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3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4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5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6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7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8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left" vertical="center" textRotation="0" wrapText="false" indent="0" shrinkToFit="false" readingOrder="1"/>
      <protection locked="true" hidden="false"/>
    </xf>
    <xf numFmtId="164" fontId="2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21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16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5" fontId="2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2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3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5" fillId="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5" fillId="0" borderId="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5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26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26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26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7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7" fontId="2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26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26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2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2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6" fillId="0" borderId="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26" fillId="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6" fontId="26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28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28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28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5" xfId="20"/>
    <cellStyle name="Accent 2 6" xfId="21"/>
    <cellStyle name="Accent 3 7" xfId="22"/>
    <cellStyle name="Accent 4" xfId="23"/>
    <cellStyle name="Bad 8" xfId="24"/>
    <cellStyle name="Error 9" xfId="25"/>
    <cellStyle name="Footnote 10" xfId="26"/>
    <cellStyle name="Good 11" xfId="27"/>
    <cellStyle name="Heading 1 13" xfId="28"/>
    <cellStyle name="Heading 12" xfId="29"/>
    <cellStyle name="Heading 2 14" xfId="30"/>
    <cellStyle name="Hyperlink 15" xfId="31"/>
    <cellStyle name="Neutral 16" xfId="32"/>
    <cellStyle name="Result 17" xfId="33"/>
    <cellStyle name="Status 18" xfId="34"/>
    <cellStyle name="Text 19" xfId="35"/>
    <cellStyle name="Warning 20" xfId="36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73800</xdr:colOff>
      <xdr:row>4</xdr:row>
      <xdr:rowOff>93240</xdr:rowOff>
    </xdr:from>
    <xdr:to>
      <xdr:col>4</xdr:col>
      <xdr:colOff>64440</xdr:colOff>
      <xdr:row>10</xdr:row>
      <xdr:rowOff>88200</xdr:rowOff>
    </xdr:to>
    <xdr:sp>
      <xdr:nvSpPr>
        <xdr:cNvPr id="0" name="Rectangle : coins arrondis 16"/>
        <xdr:cNvSpPr/>
      </xdr:nvSpPr>
      <xdr:spPr>
        <a:xfrm>
          <a:off x="144360" y="1845720"/>
          <a:ext cx="2577600" cy="1791360"/>
        </a:xfrm>
        <a:custGeom>
          <a:avLst/>
          <a:gdLst>
            <a:gd name="textAreaLeft" fmla="*/ 87120 w 2577600"/>
            <a:gd name="textAreaRight" fmla="*/ 2490480 w 2577600"/>
            <a:gd name="textAreaTop" fmla="*/ 87120 h 1791360"/>
            <a:gd name="textAreaBottom" fmla="*/ 1704240 h 1791360"/>
          </a:gdLst>
          <a:ahLst/>
          <a:rect l="textAreaLeft" t="textAreaTop" r="textAreaRight" b="textAreaBottom"/>
          <a:pathLst>
            <a:path w="7161" h="5067">
              <a:moveTo>
                <a:pt x="830" y="0"/>
              </a:moveTo>
              <a:arcTo wR="829.5" hR="829.5" stAng="16200000" swAng="-5400000"/>
              <a:lnTo>
                <a:pt x="0" y="4148"/>
              </a:lnTo>
              <a:arcTo wR="829.5" hR="829.5" stAng="10800000" swAng="-5400000"/>
              <a:lnTo>
                <a:pt x="6332" y="4977"/>
              </a:lnTo>
              <a:arcTo wR="829.5" hR="829.5" stAng="5400000" swAng="-5400000"/>
              <a:lnTo>
                <a:pt x="7161" y="830"/>
              </a:lnTo>
              <a:arcTo wR="829.5" hR="829.5" stAng="0" swAng="-5400000"/>
              <a:close/>
            </a:path>
          </a:pathLst>
        </a:custGeom>
        <a:noFill/>
        <a:ln w="9360">
          <a:solidFill>
            <a:srgbClr val="000000"/>
          </a:solidFill>
          <a:round/>
        </a:ln>
      </xdr:spPr>
      <xdr:style>
        <a:lnRef idx="0"/>
        <a:fillRef idx="0"/>
        <a:effectRef idx="0"/>
        <a:fontRef idx="minor"/>
      </xdr:style>
      <xdr:txBody>
        <a:bodyPr lIns="18360" rIns="0" tIns="0" bIns="0" anchor="t">
          <a:noAutofit/>
        </a:bodyPr>
        <a:p>
          <a:pPr algn="ctr">
            <a:lnSpc>
              <a:spcPct val="100000"/>
            </a:lnSpc>
            <a:tabLst>
              <a:tab algn="l" pos="0"/>
            </a:tabLst>
          </a:pPr>
          <a:r>
            <a:rPr b="1" i="1" lang="fr-FR" sz="1800" spc="-1" strike="noStrike" u="sng">
              <a:solidFill>
                <a:srgbClr val="000000"/>
              </a:solidFill>
              <a:uFillTx/>
              <a:latin typeface="Calibri"/>
              <a:ea typeface="Segoe UI"/>
            </a:rPr>
            <a:t>Facture</a:t>
          </a:r>
          <a:endParaRPr b="0" lang="fr-FR" sz="1800" spc="-1" strike="noStrike">
            <a:latin typeface="Times New Roman"/>
          </a:endParaRPr>
        </a:p>
        <a:p>
          <a:pPr>
            <a:lnSpc>
              <a:spcPct val="100000"/>
            </a:lnSpc>
            <a:tabLst>
              <a:tab algn="l" pos="0"/>
            </a:tabLst>
          </a:pP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Réfénce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	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:  XXXX                        </a:t>
          </a:r>
          <a:endParaRPr b="0" lang="fr-FR" sz="1200" spc="-1" strike="noStrike">
            <a:latin typeface="Times New Roman"/>
          </a:endParaRPr>
        </a:p>
        <a:p>
          <a:pPr>
            <a:lnSpc>
              <a:spcPct val="100000"/>
            </a:lnSpc>
            <a:tabLst>
              <a:tab algn="l" pos="0"/>
            </a:tabLst>
          </a:pP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Date :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	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:  </a:t>
          </a:r>
          <a:endParaRPr b="0" lang="fr-FR" sz="1200" spc="-1" strike="noStrike">
            <a:latin typeface="Times New Roman"/>
          </a:endParaRPr>
        </a:p>
        <a:p>
          <a:pPr>
            <a:lnSpc>
              <a:spcPct val="100000"/>
            </a:lnSpc>
            <a:tabLst>
              <a:tab algn="l" pos="0"/>
            </a:tabLst>
          </a:pPr>
          <a:endParaRPr b="0" lang="fr-FR" sz="1200" spc="-1" strike="noStrike">
            <a:latin typeface="Times New Roman"/>
          </a:endParaRPr>
        </a:p>
        <a:p>
          <a:pPr>
            <a:lnSpc>
              <a:spcPct val="100000"/>
            </a:lnSpc>
            <a:tabLst>
              <a:tab algn="l" pos="0"/>
            </a:tabLst>
          </a:pP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Document en 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	</a:t>
          </a:r>
          <a:r>
            <a:rPr b="1" i="1" lang="fr-FR" sz="1200" spc="-1" strike="noStrike">
              <a:solidFill>
                <a:srgbClr val="000000"/>
              </a:solidFill>
              <a:latin typeface="Calibri"/>
              <a:ea typeface="Segoe UI"/>
            </a:rPr>
            <a:t>: EUROS</a:t>
          </a:r>
          <a:endParaRPr b="0" lang="fr-FR" sz="1200" spc="-1" strike="noStrike">
            <a:latin typeface="Times New Roman"/>
          </a:endParaRPr>
        </a:p>
      </xdr:txBody>
    </xdr:sp>
    <xdr:clientData/>
  </xdr:twoCellAnchor>
  <xdr:twoCellAnchor editAs="oneCell">
    <xdr:from>
      <xdr:col>7</xdr:col>
      <xdr:colOff>81360</xdr:colOff>
      <xdr:row>4</xdr:row>
      <xdr:rowOff>127080</xdr:rowOff>
    </xdr:from>
    <xdr:to>
      <xdr:col>9</xdr:col>
      <xdr:colOff>649440</xdr:colOff>
      <xdr:row>8</xdr:row>
      <xdr:rowOff>39240</xdr:rowOff>
    </xdr:to>
    <xdr:sp>
      <xdr:nvSpPr>
        <xdr:cNvPr id="1" name="Rectangle : coins arrondis 17"/>
        <xdr:cNvSpPr/>
      </xdr:nvSpPr>
      <xdr:spPr>
        <a:xfrm>
          <a:off x="5154480" y="1879560"/>
          <a:ext cx="2359800" cy="1318320"/>
        </a:xfrm>
        <a:custGeom>
          <a:avLst/>
          <a:gdLst>
            <a:gd name="textAreaLeft" fmla="*/ 64080 w 2359800"/>
            <a:gd name="textAreaRight" fmla="*/ 2295720 w 2359800"/>
            <a:gd name="textAreaTop" fmla="*/ 64080 h 1318320"/>
            <a:gd name="textAreaBottom" fmla="*/ 1254240 h 1318320"/>
          </a:gdLst>
          <a:ahLst/>
          <a:rect l="textAreaLeft" t="textAreaTop" r="textAreaRight" b="textAreaBottom"/>
          <a:pathLst>
            <a:path w="6556" h="3753">
              <a:moveTo>
                <a:pt x="611" y="0"/>
              </a:moveTo>
              <a:arcTo wR="610.5" hR="610.5" stAng="16200000" swAng="-5400000"/>
              <a:lnTo>
                <a:pt x="0" y="3053"/>
              </a:lnTo>
              <a:arcTo wR="610.5" hR="610.5" stAng="10800000" swAng="-5400000"/>
              <a:lnTo>
                <a:pt x="5946" y="3663"/>
              </a:lnTo>
              <a:arcTo wR="610.5" hR="610.5" stAng="5400000" swAng="-5400000"/>
              <a:lnTo>
                <a:pt x="6556" y="611"/>
              </a:lnTo>
              <a:arcTo wR="610.5" hR="610.5" stAng="0" swAng="-5400000"/>
              <a:close/>
            </a:path>
          </a:pathLst>
        </a:custGeom>
        <a:solidFill>
          <a:srgbClr val="deebf7"/>
        </a:solidFill>
        <a:ln w="9360">
          <a:solidFill>
            <a:srgbClr val="000000"/>
          </a:solidFill>
          <a:round/>
        </a:ln>
      </xdr:spPr>
      <xdr:style>
        <a:lnRef idx="0"/>
        <a:fillRef idx="0"/>
        <a:effectRef idx="0"/>
        <a:fontRef idx="minor"/>
      </xdr:style>
    </xdr:sp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J42"/>
  <sheetViews>
    <sheetView showFormulas="false" showGridLines="true" showRowColHeaders="true" showZeros="true" rightToLeft="false" tabSelected="true" showOutlineSymbols="true" defaultGridColor="true" view="normal" topLeftCell="A16" colorId="64" zoomScale="100" zoomScaleNormal="100" zoomScalePageLayoutView="100" workbookViewId="0">
      <selection pane="topLeft" activeCell="N35" activeCellId="0" sqref="N35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1"/>
    <col collapsed="false" customWidth="true" hidden="false" outlineLevel="0" max="2" min="2" style="0" width="11.43"/>
    <col collapsed="false" customWidth="true" hidden="false" outlineLevel="0" max="3" min="3" style="0" width="13.86"/>
    <col collapsed="false" customWidth="true" hidden="false" outlineLevel="0" max="5" min="4" style="0" width="11.43"/>
    <col collapsed="false" customWidth="true" hidden="false" outlineLevel="0" max="6" min="6" style="1" width="11.43"/>
    <col collapsed="false" customWidth="true" hidden="false" outlineLevel="0" max="8" min="7" style="0" width="11.43"/>
    <col collapsed="false" customWidth="true" hidden="false" outlineLevel="0" max="9" min="9" style="1" width="14"/>
    <col collapsed="false" customWidth="true" hidden="false" outlineLevel="0" max="10" min="10" style="1" width="11.43"/>
    <col collapsed="false" customWidth="true" hidden="false" outlineLevel="0" max="11" min="11" style="0" width="11.43"/>
  </cols>
  <sheetData>
    <row r="1" customFormat="false" ht="15" hidden="false" customHeight="false" outlineLevel="0" collapsed="false">
      <c r="A1" s="2"/>
      <c r="B1" s="2"/>
      <c r="C1" s="2"/>
      <c r="D1" s="2"/>
      <c r="E1" s="2"/>
      <c r="F1" s="2"/>
      <c r="G1" s="2"/>
      <c r="H1" s="2"/>
      <c r="I1" s="2"/>
      <c r="J1" s="2"/>
    </row>
    <row r="2" customFormat="false" ht="1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</row>
    <row r="3" customFormat="false" ht="46.5" hidden="false" customHeight="false" outlineLevel="0" collapsed="false">
      <c r="A3" s="3"/>
      <c r="B3" s="3"/>
      <c r="C3" s="3"/>
      <c r="D3" s="3"/>
      <c r="E3" s="3"/>
      <c r="F3" s="3"/>
      <c r="G3" s="3"/>
      <c r="H3" s="3"/>
      <c r="I3" s="3"/>
      <c r="J3" s="3"/>
    </row>
    <row r="4" customFormat="false" ht="61.5" hidden="false" customHeight="false" outlineLevel="0" collapsed="false">
      <c r="A4" s="4"/>
      <c r="B4" s="4"/>
      <c r="C4" s="5"/>
      <c r="D4" s="5"/>
      <c r="E4" s="5"/>
      <c r="F4" s="6"/>
      <c r="G4" s="5"/>
      <c r="H4" s="5"/>
      <c r="I4" s="6"/>
      <c r="J4" s="7"/>
    </row>
    <row r="5" customFormat="false" ht="57.45" hidden="false" customHeight="false" outlineLevel="0" collapsed="false">
      <c r="A5" s="4"/>
      <c r="B5" s="4"/>
      <c r="C5" s="8" t="str">
        <f aca="true">IF(ISNUMBER(MATCH("Livraison*",B3:B39,0)),SUBSTITUTE(INDIRECT("B"&amp;MATCH("Livraison*",B3:B39,0)+2,1),"Livraison du ",""),"")</f>
        <v>05/07/23</v>
      </c>
      <c r="D5" s="5"/>
      <c r="E5" s="5"/>
      <c r="F5" s="6"/>
      <c r="G5" s="5"/>
      <c r="H5" s="5"/>
      <c r="I5" s="6"/>
      <c r="J5" s="7"/>
    </row>
    <row r="6" customFormat="false" ht="18.75" hidden="false" customHeight="false" outlineLevel="0" collapsed="false">
      <c r="A6" s="4"/>
      <c r="B6" s="9"/>
      <c r="C6" s="4"/>
      <c r="D6" s="4"/>
      <c r="E6" s="4"/>
      <c r="F6" s="7"/>
      <c r="G6" s="7"/>
      <c r="H6" s="4"/>
      <c r="I6" s="7"/>
      <c r="J6" s="7"/>
    </row>
    <row r="7" customFormat="false" ht="18.75" hidden="false" customHeight="false" outlineLevel="0" collapsed="false">
      <c r="A7" s="4"/>
      <c r="B7" s="9"/>
      <c r="C7" s="10"/>
      <c r="D7" s="4"/>
      <c r="E7" s="11"/>
      <c r="F7" s="7"/>
      <c r="G7" s="12"/>
      <c r="H7" s="13"/>
      <c r="I7" s="7"/>
      <c r="J7" s="7"/>
    </row>
    <row r="8" customFormat="false" ht="15.75" hidden="false" customHeight="false" outlineLevel="0" collapsed="false">
      <c r="A8" s="4"/>
      <c r="B8" s="14"/>
      <c r="C8" s="15"/>
      <c r="D8" s="4"/>
      <c r="E8" s="4"/>
      <c r="F8" s="7"/>
      <c r="G8" s="4"/>
      <c r="H8" s="16"/>
      <c r="I8" s="7"/>
      <c r="J8" s="7"/>
    </row>
    <row r="9" customFormat="false" ht="15.75" hidden="false" customHeight="false" outlineLevel="0" collapsed="false">
      <c r="A9" s="4"/>
      <c r="B9" s="14"/>
      <c r="C9" s="15"/>
      <c r="D9" s="4"/>
      <c r="E9" s="4"/>
      <c r="F9" s="7"/>
      <c r="G9" s="4"/>
      <c r="H9" s="16"/>
      <c r="I9" s="7"/>
      <c r="J9" s="7"/>
    </row>
    <row r="10" customFormat="false" ht="15" hidden="false" customHeight="false" outlineLevel="0" collapsed="false">
      <c r="A10" s="4"/>
      <c r="B10" s="4"/>
      <c r="C10" s="4"/>
      <c r="D10" s="4"/>
      <c r="E10" s="4"/>
      <c r="F10" s="7"/>
      <c r="G10" s="4"/>
      <c r="H10" s="4"/>
      <c r="I10" s="7"/>
      <c r="J10" s="7"/>
    </row>
    <row r="11" customFormat="false" ht="15" hidden="false" customHeight="false" outlineLevel="0" collapsed="false">
      <c r="A11" s="4"/>
      <c r="B11" s="4"/>
      <c r="C11" s="4"/>
      <c r="D11" s="4"/>
      <c r="E11" s="4"/>
      <c r="F11" s="7"/>
      <c r="G11" s="4"/>
      <c r="H11" s="4"/>
      <c r="I11" s="7"/>
      <c r="J11" s="7"/>
    </row>
    <row r="12" customFormat="false" ht="15" hidden="false" customHeight="false" outlineLevel="0" collapsed="false">
      <c r="A12" s="4"/>
      <c r="B12" s="4"/>
      <c r="C12" s="17"/>
      <c r="D12" s="17"/>
      <c r="E12" s="17"/>
      <c r="F12" s="17"/>
      <c r="G12" s="17"/>
      <c r="H12" s="17"/>
      <c r="I12" s="17"/>
      <c r="J12" s="7"/>
    </row>
    <row r="13" customFormat="false" ht="15" hidden="false" customHeight="false" outlineLevel="0" collapsed="false">
      <c r="A13" s="4"/>
      <c r="B13" s="4"/>
      <c r="C13" s="17"/>
      <c r="D13" s="17"/>
      <c r="E13" s="17"/>
      <c r="F13" s="17"/>
      <c r="G13" s="17"/>
      <c r="H13" s="17"/>
      <c r="I13" s="17"/>
      <c r="J13" s="7"/>
    </row>
    <row r="14" customFormat="false" ht="15" hidden="false" customHeight="false" outlineLevel="0" collapsed="false">
      <c r="A14" s="4"/>
      <c r="B14" s="4"/>
      <c r="C14" s="17"/>
      <c r="D14" s="17"/>
      <c r="E14" s="17"/>
      <c r="F14" s="17"/>
      <c r="G14" s="17"/>
      <c r="H14" s="17"/>
      <c r="I14" s="17"/>
      <c r="J14" s="7"/>
    </row>
    <row r="15" customFormat="false" ht="15.75" hidden="false" customHeight="false" outlineLevel="0" collapsed="false">
      <c r="A15" s="4"/>
      <c r="B15" s="18"/>
      <c r="C15" s="19"/>
      <c r="D15" s="19"/>
      <c r="E15" s="19"/>
      <c r="F15" s="20"/>
      <c r="G15" s="18"/>
      <c r="H15" s="18"/>
      <c r="I15" s="21"/>
      <c r="J15" s="21"/>
    </row>
    <row r="16" customFormat="false" ht="15" hidden="false" customHeight="true" outlineLevel="0" collapsed="false">
      <c r="A16" s="22"/>
      <c r="B16" s="23" t="s">
        <v>0</v>
      </c>
      <c r="C16" s="23"/>
      <c r="D16" s="23" t="s">
        <v>1</v>
      </c>
      <c r="E16" s="23" t="s">
        <v>2</v>
      </c>
      <c r="F16" s="24" t="s">
        <v>3</v>
      </c>
      <c r="G16" s="24" t="s">
        <v>4</v>
      </c>
      <c r="H16" s="24"/>
      <c r="I16" s="25" t="s">
        <v>5</v>
      </c>
      <c r="J16" s="23" t="s">
        <v>6</v>
      </c>
    </row>
    <row r="17" customFormat="false" ht="17.35" hidden="false" customHeight="false" outlineLevel="0" collapsed="false">
      <c r="A17" s="22"/>
      <c r="B17" s="26" t="s">
        <v>7</v>
      </c>
      <c r="C17" s="26"/>
      <c r="D17" s="27"/>
      <c r="E17" s="28" t="str">
        <f aca="false">IF(D17="","","kg")</f>
        <v/>
      </c>
      <c r="F17" s="29"/>
      <c r="G17" s="30"/>
      <c r="H17" s="30"/>
      <c r="I17" s="31" t="str">
        <f aca="false">IF(F17="","",(D17*(1-G17))*F17)</f>
        <v/>
      </c>
      <c r="J17" s="31" t="str">
        <f aca="false">IF(F17="","",(I17*$G$42)/100)</f>
        <v/>
      </c>
    </row>
    <row r="18" customFormat="false" ht="17.35" hidden="false" customHeight="false" outlineLevel="0" collapsed="false">
      <c r="A18" s="22"/>
      <c r="B18" s="32"/>
      <c r="C18" s="32"/>
      <c r="D18" s="27"/>
      <c r="E18" s="33" t="str">
        <f aca="false">IF(D18="","","kg")</f>
        <v/>
      </c>
      <c r="F18" s="34"/>
      <c r="G18" s="35"/>
      <c r="H18" s="35"/>
      <c r="I18" s="31" t="str">
        <f aca="false">IF(F18="","",(D18*(1-G18))*F18)</f>
        <v/>
      </c>
      <c r="J18" s="31" t="str">
        <f aca="false">IF(F18="","",(I18*$G$42)/100)</f>
        <v/>
      </c>
    </row>
    <row r="19" customFormat="false" ht="17.35" hidden="false" customHeight="false" outlineLevel="0" collapsed="false">
      <c r="A19" s="22"/>
      <c r="B19" s="32" t="s">
        <v>8</v>
      </c>
      <c r="C19" s="32"/>
      <c r="D19" s="27"/>
      <c r="E19" s="33" t="str">
        <f aca="false">IF(D19="","","kg")</f>
        <v/>
      </c>
      <c r="F19" s="31"/>
      <c r="G19" s="35"/>
      <c r="H19" s="35"/>
      <c r="I19" s="31" t="str">
        <f aca="false">IF(F19="","",(D19*(1-G19))*F19)</f>
        <v/>
      </c>
      <c r="J19" s="31" t="str">
        <f aca="false">IF(F19="","",(I19*$G$42)/100)</f>
        <v/>
      </c>
    </row>
    <row r="20" customFormat="false" ht="17.35" hidden="false" customHeight="false" outlineLevel="0" collapsed="false">
      <c r="A20" s="22"/>
      <c r="B20" s="36" t="s">
        <v>9</v>
      </c>
      <c r="C20" s="36"/>
      <c r="D20" s="27"/>
      <c r="E20" s="33" t="str">
        <f aca="false">IF(D20="","","kg")</f>
        <v/>
      </c>
      <c r="F20" s="31"/>
      <c r="G20" s="35"/>
      <c r="H20" s="35"/>
      <c r="I20" s="31" t="str">
        <f aca="false">IF(F20="","",(D20*(1-G20))*F20)</f>
        <v/>
      </c>
      <c r="J20" s="31" t="str">
        <f aca="false">IF(F20="","",(I20*$G$42)/100)</f>
        <v/>
      </c>
    </row>
    <row r="21" customFormat="false" ht="17.35" hidden="false" customHeight="false" outlineLevel="0" collapsed="false">
      <c r="A21" s="22"/>
      <c r="B21" s="32"/>
      <c r="C21" s="32"/>
      <c r="D21" s="27"/>
      <c r="E21" s="33"/>
      <c r="F21" s="31"/>
      <c r="G21" s="35"/>
      <c r="H21" s="35"/>
      <c r="I21" s="31" t="str">
        <f aca="false">IF(F21="","",(D21*(1-G21))*F21)</f>
        <v/>
      </c>
      <c r="J21" s="31" t="str">
        <f aca="false">IF(F21="","",(I21*$G$42)/100)</f>
        <v/>
      </c>
    </row>
    <row r="22" customFormat="false" ht="17.35" hidden="false" customHeight="false" outlineLevel="0" collapsed="false">
      <c r="A22" s="22"/>
      <c r="B22" s="32"/>
      <c r="C22" s="32"/>
      <c r="D22" s="27"/>
      <c r="E22" s="33" t="str">
        <f aca="false">IF(D22="","","kg")</f>
        <v/>
      </c>
      <c r="F22" s="31"/>
      <c r="G22" s="35"/>
      <c r="H22" s="35"/>
      <c r="I22" s="31" t="str">
        <f aca="false">IF(F22="","",(D22*(1-G22))*F22)</f>
        <v/>
      </c>
      <c r="J22" s="31" t="str">
        <f aca="false">IF(F22="","",(I22*$G$42)/100)</f>
        <v/>
      </c>
    </row>
    <row r="23" customFormat="false" ht="17.35" hidden="false" customHeight="false" outlineLevel="0" collapsed="false">
      <c r="A23" s="22"/>
      <c r="B23" s="32"/>
      <c r="C23" s="32"/>
      <c r="D23" s="27"/>
      <c r="E23" s="33"/>
      <c r="F23" s="31"/>
      <c r="G23" s="35"/>
      <c r="H23" s="35"/>
      <c r="I23" s="31" t="str">
        <f aca="false">IF(F23="","",(D23*(1-G23))*F23)</f>
        <v/>
      </c>
      <c r="J23" s="31" t="str">
        <f aca="false">IF(F23="","",(I23*$G$42)/100)</f>
        <v/>
      </c>
    </row>
    <row r="24" customFormat="false" ht="17.35" hidden="false" customHeight="false" outlineLevel="0" collapsed="false">
      <c r="A24" s="22"/>
      <c r="B24" s="32"/>
      <c r="C24" s="32"/>
      <c r="D24" s="27"/>
      <c r="E24" s="33"/>
      <c r="F24" s="31"/>
      <c r="G24" s="35"/>
      <c r="H24" s="35"/>
      <c r="I24" s="31" t="str">
        <f aca="false">IF(F24="","",(D24*(1-G24))*F24)</f>
        <v/>
      </c>
      <c r="J24" s="31" t="str">
        <f aca="false">IF(F24="","",(I24*$G$42)/100)</f>
        <v/>
      </c>
    </row>
    <row r="25" customFormat="false" ht="17.35" hidden="false" customHeight="false" outlineLevel="0" collapsed="false">
      <c r="A25" s="22"/>
      <c r="B25" s="32"/>
      <c r="C25" s="32"/>
      <c r="D25" s="27"/>
      <c r="E25" s="33"/>
      <c r="F25" s="31"/>
      <c r="G25" s="35"/>
      <c r="H25" s="35"/>
      <c r="I25" s="31" t="str">
        <f aca="false">IF(F25="","",(D25*(1-G25))*F25)</f>
        <v/>
      </c>
      <c r="J25" s="31" t="str">
        <f aca="false">IF(F25="","",(I25*$G$42)/100)</f>
        <v/>
      </c>
    </row>
    <row r="26" customFormat="false" ht="17.35" hidden="false" customHeight="false" outlineLevel="0" collapsed="false">
      <c r="A26" s="22"/>
      <c r="B26" s="32"/>
      <c r="C26" s="32"/>
      <c r="D26" s="27"/>
      <c r="E26" s="33"/>
      <c r="F26" s="31"/>
      <c r="G26" s="35"/>
      <c r="H26" s="35"/>
      <c r="I26" s="31" t="str">
        <f aca="false">IF(F26="","",(D26*(1-G26))*F26)</f>
        <v/>
      </c>
      <c r="J26" s="31" t="str">
        <f aca="false">IF(F26="","",(I26*$G$42)/100)</f>
        <v/>
      </c>
    </row>
    <row r="27" customFormat="false" ht="17.35" hidden="false" customHeight="false" outlineLevel="0" collapsed="false">
      <c r="A27" s="22"/>
      <c r="B27" s="32" t="s">
        <v>10</v>
      </c>
      <c r="C27" s="32"/>
      <c r="D27" s="37" t="n">
        <v>192</v>
      </c>
      <c r="E27" s="38" t="s">
        <v>11</v>
      </c>
      <c r="F27" s="31" t="n">
        <v>0.75</v>
      </c>
      <c r="G27" s="39" t="n">
        <v>0</v>
      </c>
      <c r="H27" s="35"/>
      <c r="I27" s="31" t="n">
        <f aca="false">IF(F27="","",(D27*(1-G27))*F27)</f>
        <v>144</v>
      </c>
      <c r="J27" s="31" t="n">
        <f aca="false">IF(F27="","",(I27*$G$42)/100)</f>
        <v>7.92</v>
      </c>
    </row>
    <row r="28" customFormat="false" ht="17.35" hidden="false" customHeight="false" outlineLevel="0" collapsed="false">
      <c r="A28" s="22"/>
      <c r="B28" s="32" t="s">
        <v>12</v>
      </c>
      <c r="C28" s="32"/>
      <c r="D28" s="27"/>
      <c r="E28" s="33"/>
      <c r="F28" s="31"/>
      <c r="G28" s="35"/>
      <c r="H28" s="35"/>
      <c r="I28" s="31" t="str">
        <f aca="false">IF(F28="","",(D28*(1-G28))*F28)</f>
        <v/>
      </c>
      <c r="J28" s="31" t="str">
        <f aca="false">IF(F28="","",(I28*$G$42)/100)</f>
        <v/>
      </c>
    </row>
    <row r="29" customFormat="false" ht="17.35" hidden="false" customHeight="false" outlineLevel="0" collapsed="false">
      <c r="A29" s="22"/>
      <c r="B29" s="32"/>
      <c r="C29" s="32"/>
      <c r="D29" s="27"/>
      <c r="E29" s="33"/>
      <c r="F29" s="31"/>
      <c r="G29" s="35"/>
      <c r="H29" s="35"/>
      <c r="I29" s="31" t="str">
        <f aca="false">IF(F29="","",(D29*(1-G29))*F29)</f>
        <v/>
      </c>
      <c r="J29" s="31" t="str">
        <f aca="false">IF(F29="","",(I29*$G$42)/100)</f>
        <v/>
      </c>
    </row>
    <row r="30" customFormat="false" ht="17.35" hidden="false" customHeight="false" outlineLevel="0" collapsed="false">
      <c r="A30" s="22"/>
      <c r="B30" s="32"/>
      <c r="C30" s="32"/>
      <c r="D30" s="27"/>
      <c r="E30" s="33"/>
      <c r="F30" s="31"/>
      <c r="G30" s="35"/>
      <c r="H30" s="35"/>
      <c r="I30" s="31" t="str">
        <f aca="false">IF(F30="","",(D30*(1-G30))*F30)</f>
        <v/>
      </c>
      <c r="J30" s="31" t="str">
        <f aca="false">IF(F30="","",(I30*$G$42)/100)</f>
        <v/>
      </c>
    </row>
    <row r="31" customFormat="false" ht="17.35" hidden="false" customHeight="false" outlineLevel="0" collapsed="false">
      <c r="A31" s="22"/>
      <c r="B31" s="32"/>
      <c r="C31" s="32"/>
      <c r="D31" s="27"/>
      <c r="E31" s="33"/>
      <c r="F31" s="31"/>
      <c r="G31" s="35"/>
      <c r="H31" s="35"/>
      <c r="I31" s="31" t="str">
        <f aca="false">IF(F31="","",(D31*(1-G31))*F31)</f>
        <v/>
      </c>
      <c r="J31" s="31" t="str">
        <f aca="false">IF(F31="","",(I31*$G$42)/100)</f>
        <v/>
      </c>
    </row>
    <row r="32" customFormat="false" ht="17.35" hidden="false" customHeight="false" outlineLevel="0" collapsed="false">
      <c r="A32" s="22"/>
      <c r="B32" s="32" t="s">
        <v>13</v>
      </c>
      <c r="C32" s="32"/>
      <c r="D32" s="37" t="n">
        <v>98</v>
      </c>
      <c r="E32" s="38" t="s">
        <v>14</v>
      </c>
      <c r="F32" s="31" t="n">
        <v>3.8</v>
      </c>
      <c r="G32" s="39" t="n">
        <v>0.1</v>
      </c>
      <c r="H32" s="35"/>
      <c r="I32" s="31" t="n">
        <f aca="false">IF(F32="","",(D32*(1-G32))*F32)</f>
        <v>335.16</v>
      </c>
      <c r="J32" s="31" t="n">
        <f aca="false">IF(F32="","",(I32*$G$42)/100)</f>
        <v>18.4338</v>
      </c>
    </row>
    <row r="33" customFormat="false" ht="17.35" hidden="false" customHeight="false" outlineLevel="0" collapsed="false">
      <c r="A33" s="22"/>
      <c r="B33" s="32" t="s">
        <v>15</v>
      </c>
      <c r="C33" s="32"/>
      <c r="D33" s="27"/>
      <c r="E33" s="33"/>
      <c r="F33" s="31"/>
      <c r="G33" s="35"/>
      <c r="H33" s="35"/>
      <c r="I33" s="31" t="str">
        <f aca="false">IF(F33="","",(D33*(1-G33))*F33)</f>
        <v/>
      </c>
      <c r="J33" s="31" t="str">
        <f aca="false">IF(F33="","",(I33*$G$42)/100)</f>
        <v/>
      </c>
    </row>
    <row r="34" customFormat="false" ht="17.35" hidden="false" customHeight="false" outlineLevel="0" collapsed="false">
      <c r="A34" s="22"/>
      <c r="B34" s="32"/>
      <c r="C34" s="32"/>
      <c r="D34" s="27"/>
      <c r="E34" s="33" t="str">
        <f aca="false">IF(D34="","","kg")</f>
        <v/>
      </c>
      <c r="F34" s="31"/>
      <c r="G34" s="35"/>
      <c r="H34" s="35"/>
      <c r="I34" s="31" t="str">
        <f aca="false">IF(F34="","",(D34*(1-G34))*F34)</f>
        <v/>
      </c>
      <c r="J34" s="31" t="str">
        <f aca="false">IF(F34="","",(I34*$G$42)/100)</f>
        <v/>
      </c>
    </row>
    <row r="35" customFormat="false" ht="17.35" hidden="false" customHeight="false" outlineLevel="0" collapsed="false">
      <c r="A35" s="22"/>
      <c r="B35" s="32"/>
      <c r="C35" s="32"/>
      <c r="D35" s="27"/>
      <c r="E35" s="33" t="str">
        <f aca="false">IF(D35="","","kg")</f>
        <v/>
      </c>
      <c r="F35" s="31"/>
      <c r="G35" s="35"/>
      <c r="H35" s="35"/>
      <c r="I35" s="31" t="str">
        <f aca="false">IF(F35="","",(D35*(1-G35))*F35)</f>
        <v/>
      </c>
      <c r="J35" s="31" t="str">
        <f aca="false">IF(F35="","",(I35*$G$42)/100)</f>
        <v/>
      </c>
    </row>
    <row r="36" customFormat="false" ht="17.35" hidden="false" customHeight="false" outlineLevel="0" collapsed="false">
      <c r="A36" s="22"/>
      <c r="B36" s="32"/>
      <c r="C36" s="32"/>
      <c r="D36" s="27"/>
      <c r="E36" s="33"/>
      <c r="F36" s="31"/>
      <c r="G36" s="35"/>
      <c r="H36" s="35"/>
      <c r="I36" s="31" t="str">
        <f aca="false">IF(F36="","",(D36*(1-G36))*F36)</f>
        <v/>
      </c>
      <c r="J36" s="31" t="str">
        <f aca="false">IF(F36="","",(I36*$G$42)/100)</f>
        <v/>
      </c>
    </row>
    <row r="37" customFormat="false" ht="17.35" hidden="false" customHeight="false" outlineLevel="0" collapsed="false">
      <c r="A37" s="22"/>
      <c r="B37" s="32"/>
      <c r="C37" s="32"/>
      <c r="D37" s="27"/>
      <c r="E37" s="33" t="str">
        <f aca="false">IF(D37="","","kg")</f>
        <v/>
      </c>
      <c r="F37" s="31"/>
      <c r="G37" s="35"/>
      <c r="H37" s="35"/>
      <c r="I37" s="31" t="str">
        <f aca="false">IF(F37="","",(D37*(1-G37))*F37)</f>
        <v/>
      </c>
      <c r="J37" s="31" t="str">
        <f aca="false">IF(F37="","",(I37*$G$42)/100)</f>
        <v/>
      </c>
    </row>
    <row r="38" customFormat="false" ht="17.35" hidden="false" customHeight="false" outlineLevel="0" collapsed="false">
      <c r="A38" s="22"/>
      <c r="B38" s="32" t="s">
        <v>16</v>
      </c>
      <c r="C38" s="32"/>
      <c r="D38" s="27"/>
      <c r="E38" s="33" t="str">
        <f aca="false">IF(D38="","","kg")</f>
        <v/>
      </c>
      <c r="F38" s="31"/>
      <c r="G38" s="35"/>
      <c r="H38" s="35"/>
      <c r="I38" s="31" t="str">
        <f aca="false">IF(F38="","",(D38*(1-G38))*F38)</f>
        <v/>
      </c>
      <c r="J38" s="31" t="str">
        <f aca="false">IF(F38="","",(I38*$G$42)/100)</f>
        <v/>
      </c>
    </row>
    <row r="39" customFormat="false" ht="17.35" hidden="false" customHeight="false" outlineLevel="0" collapsed="false">
      <c r="A39" s="22"/>
      <c r="B39" s="40"/>
      <c r="C39" s="40"/>
      <c r="D39" s="41"/>
      <c r="E39" s="42"/>
      <c r="F39" s="43"/>
      <c r="G39" s="44"/>
      <c r="H39" s="44"/>
      <c r="I39" s="44" t="str">
        <f aca="false">IF(F39="","",(D39*(1-G39))*F39)</f>
        <v/>
      </c>
      <c r="J39" s="44" t="str">
        <f aca="false">IF(F39="","",(I39*$G$42)/100)</f>
        <v/>
      </c>
    </row>
    <row r="40" customFormat="false" ht="18.75" hidden="false" customHeight="false" outlineLevel="0" collapsed="false">
      <c r="A40" s="4"/>
      <c r="B40" s="45"/>
      <c r="C40" s="46"/>
      <c r="D40" s="46"/>
      <c r="E40" s="46" t="str">
        <f aca="false">IF(D40="","","kg")</f>
        <v/>
      </c>
      <c r="F40" s="47"/>
      <c r="G40" s="46"/>
      <c r="H40" s="46"/>
      <c r="I40" s="47" t="str">
        <f aca="false">IF(F40="","",D40*F40)</f>
        <v/>
      </c>
      <c r="J40" s="48" t="str">
        <f aca="false">IF(F40="","",I40/100*$G$42)</f>
        <v/>
      </c>
    </row>
    <row r="41" customFormat="false" ht="37.5" hidden="false" customHeight="true" outlineLevel="0" collapsed="false">
      <c r="A41" s="4"/>
      <c r="B41" s="49"/>
      <c r="C41" s="50" t="s">
        <v>17</v>
      </c>
      <c r="D41" s="51" t="s">
        <v>18</v>
      </c>
      <c r="E41" s="51"/>
      <c r="F41" s="51"/>
      <c r="G41" s="52" t="s">
        <v>19</v>
      </c>
      <c r="H41" s="53" t="s">
        <v>20</v>
      </c>
      <c r="I41" s="53"/>
      <c r="J41" s="54"/>
    </row>
    <row r="42" customFormat="false" ht="18.75" hidden="false" customHeight="false" outlineLevel="0" collapsed="false">
      <c r="A42" s="4"/>
      <c r="B42" s="45"/>
      <c r="C42" s="55" t="n">
        <f aca="false">SUM(I17:I39)</f>
        <v>479.16</v>
      </c>
      <c r="D42" s="56" t="n">
        <f aca="false">SUM(J17:J39)</f>
        <v>26.3538</v>
      </c>
      <c r="E42" s="56"/>
      <c r="F42" s="56"/>
      <c r="G42" s="55" t="n">
        <v>5.5</v>
      </c>
      <c r="H42" s="57" t="n">
        <f aca="false">SUM(C42:D42)</f>
        <v>505.5138</v>
      </c>
      <c r="I42" s="57"/>
      <c r="J42" s="58"/>
    </row>
  </sheetData>
  <mergeCells count="32">
    <mergeCell ref="A1:J2"/>
    <mergeCell ref="C12:I12"/>
    <mergeCell ref="C13:I13"/>
    <mergeCell ref="C14:I14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7:C37"/>
    <mergeCell ref="B38:C38"/>
    <mergeCell ref="B39:C39"/>
    <mergeCell ref="D41:F41"/>
    <mergeCell ref="H41:I41"/>
    <mergeCell ref="D42:F42"/>
    <mergeCell ref="H42:I42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LibreOffice/7.4.7.2.M1$Windows_X86_64 LibreOffice_project/76a2d0953f1c9655e98c6e0fddee63a89a22de3e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2023-07-06T14:59:38Z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