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  <sheet name="Feuil2" sheetId="2" state="visible" r:id="rId3"/>
    <sheet name="Feuil3" sheetId="3" state="visible" r:id="rId4"/>
  </sheets>
  <definedNames>
    <definedName function="false" hidden="true" localSheetId="0" name="_xlnm._FilterDatabase" vbProcedure="false">Feuil1!$A$3:$DW$18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<sst xmlns="http://schemas.openxmlformats.org/spreadsheetml/2006/main" count="69" uniqueCount="43">
  <si>
    <t xml:space="preserve">Date Réception
Secrétariat</t>
  </si>
  <si>
    <t xml:space="preserve">Emetteur</t>
  </si>
  <si>
    <t xml:space="preserve">N° Affaire</t>
  </si>
  <si>
    <t xml:space="preserve">Bâtiment</t>
  </si>
  <si>
    <t xml:space="preserve">N° Lot</t>
  </si>
  <si>
    <t xml:space="preserve">Chrono défaut</t>
  </si>
  <si>
    <t xml:space="preserve">Date diffusion
Interne</t>
  </si>
  <si>
    <t xml:space="preserve">Echéance</t>
  </si>
  <si>
    <t xml:space="preserve">Soldé le</t>
  </si>
  <si>
    <t xml:space="preserve">Temps passé</t>
  </si>
  <si>
    <t xml:space="preserve">relancer?</t>
  </si>
  <si>
    <t xml:space="preserve">Statut</t>
  </si>
  <si>
    <t xml:space="preserve">Origine</t>
  </si>
  <si>
    <t xml:space="preserve">Typologie</t>
  </si>
  <si>
    <t xml:space="preserve">Date relance</t>
  </si>
  <si>
    <t xml:space="preserve">Serge</t>
  </si>
  <si>
    <t xml:space="preserve">A2001</t>
  </si>
  <si>
    <t xml:space="preserve">LOGE</t>
  </si>
  <si>
    <t xml:space="preserve">6000</t>
  </si>
  <si>
    <t xml:space="preserve">SOLDEE</t>
  </si>
  <si>
    <t xml:space="preserve">FVC 5072-Non respect d'un document fournisseur ou d'ingénierie (idem doc. non adapté ou validé).
jeu au soudage trop important</t>
  </si>
  <si>
    <t xml:space="preserve">4-Bois fissuré</t>
  </si>
  <si>
    <t xml:space="preserve">FVC 8001
cote non conforme</t>
  </si>
  <si>
    <t xml:space="preserve">3-Feux</t>
  </si>
  <si>
    <t xml:space="preserve">JP</t>
  </si>
  <si>
    <t xml:space="preserve">A3001</t>
  </si>
  <si>
    <t xml:space="preserve">BALCON</t>
  </si>
  <si>
    <t xml:space="preserve">4000</t>
  </si>
  <si>
    <t xml:space="preserve">FVC8001
erreur repérage support SS06</t>
  </si>
  <si>
    <t xml:space="preserve">2-peinture se décolle</t>
  </si>
  <si>
    <t xml:space="preserve">émission</t>
  </si>
  <si>
    <t xml:space="preserve">FVC 8621
Vernis pelable altéré</t>
  </si>
  <si>
    <t xml:space="preserve">FVC 8054
Non respect DPQ ressuage</t>
  </si>
  <si>
    <t xml:space="preserve">Louis</t>
  </si>
  <si>
    <t xml:space="preserve">A4001</t>
  </si>
  <si>
    <t xml:space="preserve">CAVE</t>
  </si>
  <si>
    <t xml:space="preserve">FVC
non respect DPQ PS R3 60A </t>
  </si>
  <si>
    <t xml:space="preserve">1-infiltration</t>
  </si>
  <si>
    <t xml:space="preserve">FVC
visuel soudure</t>
  </si>
  <si>
    <t xml:space="preserve">FVC 8007/8008
probleme couple serrage</t>
  </si>
  <si>
    <t xml:space="preserve">Pour chaque lot de projets, réalisation d'un graphe par typologie de defaut.</t>
  </si>
  <si>
    <t xml:space="preserve">Texte C D &amp; E</t>
  </si>
  <si>
    <t xml:space="preserve">Nombre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</si>
</sst>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[$-40C]DD/MM/YYYY\ HH:MM"/>
    <numFmt numFmtId="166" formatCode="[$-40C]DD/MM/YYYY"/>
    <numFmt numFmtId="167" formatCode="@"/>
    <numFmt numFmtId="168" formatCode="General"/>
    <numFmt numFmtId="169" formatCode="[=1]&quot;Retard &quot;0&quot; jour&quot;;[&gt;1]&quot;Retard &quot;#,##0&quot; jours&quot;;;"/>
  </numFmts>
  <fonts count="9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000000"/>
      <name val="Calibri"/>
      <family val="2"/>
      <charset val="1"/>
    </font>
    <font>
      <b val="true"/>
      <sz val="14"/>
      <color rgb="FFFF0000"/>
      <name val="Calibri"/>
      <family val="2"/>
      <charset val="1"/>
    </font>
    <font>
      <b val="true"/>
      <sz val="11"/>
      <name val="Calibri"/>
      <family val="2"/>
      <charset val="1"/>
    </font>
    <font>
      <sz val="11"/>
      <name val="Calibri"/>
      <family val="2"/>
      <charset val="1"/>
    </font>
    <font>
      <sz val="11"/>
      <color rgb="FF00206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CCC1DA"/>
        <bgColor rgb="FFCCCCFF"/>
      </patternFill>
    </fill>
    <fill>
      <patternFill patternType="solid">
        <fgColor rgb="FFFFFFFF"/>
        <bgColor rgb="FFFF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6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false" applyAlignment="true" applyProtection="false">
      <alignment horizontal="left" vertical="bottom" textRotation="0" wrapText="false" indent="0" shrinkToFit="false"/>
    </xf>
    <xf numFmtId="164" fontId="4" fillId="0" borderId="0" applyFont="true" applyBorder="false" applyAlignment="true" applyProtection="false">
      <alignment horizontal="left" vertical="bottom" textRotation="0" wrapText="false" indent="0" shrinkToFit="false"/>
    </xf>
    <xf numFmtId="164" fontId="4" fillId="0" borderId="0" applyFont="true" applyBorder="false" applyAlignment="true" applyProtection="false">
      <alignment horizontal="general" vertical="bottom" textRotation="0" wrapText="false" indent="0" shrinkToFit="false"/>
    </xf>
  </cellStyleXfs>
  <cellXfs count="4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bottom" textRotation="0" wrapText="true" indent="0" shrinkToFit="false"/>
      <protection locked="true" hidden="false"/>
    </xf>
    <xf numFmtId="164" fontId="5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0" xfId="0" applyFont="true" applyBorder="true" applyAlignment="true" applyProtection="false">
      <alignment horizontal="center" vertical="center" textRotation="0" wrapText="true" indent="0" shrinkToFit="true"/>
      <protection locked="true" hidden="false"/>
    </xf>
    <xf numFmtId="164" fontId="0" fillId="0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0" borderId="0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0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center" textRotation="0" wrapText="true" indent="0" shrinkToFit="false"/>
      <protection locked="true" hidden="false"/>
    </xf>
    <xf numFmtId="166" fontId="0" fillId="0" borderId="0" xfId="0" applyFont="true" applyBorder="false" applyAlignment="true" applyProtection="false">
      <alignment horizontal="center" vertical="bottom" textRotation="0" wrapText="tru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top" textRotation="0" wrapText="true" indent="0" shrinkToFit="true"/>
      <protection locked="true" hidden="false"/>
    </xf>
    <xf numFmtId="164" fontId="6" fillId="2" borderId="2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6" fillId="2" borderId="2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0" fillId="0" borderId="0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top" textRotation="0" wrapText="false" indent="0" shrinkToFit="false"/>
      <protection locked="true" hidden="false"/>
    </xf>
    <xf numFmtId="166" fontId="7" fillId="3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7" fillId="3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3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0" borderId="2" xfId="0" applyFont="true" applyBorder="true" applyAlignment="true" applyProtection="false">
      <alignment horizontal="center" vertical="center" textRotation="0" wrapText="true" indent="0" shrinkToFit="true"/>
      <protection locked="true" hidden="false"/>
    </xf>
    <xf numFmtId="168" fontId="0" fillId="0" borderId="2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9" fontId="8" fillId="0" borderId="2" xfId="0" applyFont="true" applyBorder="true" applyAlignment="true" applyProtection="false">
      <alignment horizontal="center" vertical="center" textRotation="0" wrapText="true" indent="0" shrinkToFit="true"/>
      <protection locked="true" hidden="false"/>
    </xf>
    <xf numFmtId="164" fontId="0" fillId="0" borderId="2" xfId="0" applyFont="true" applyBorder="true" applyAlignment="true" applyProtection="false">
      <alignment horizontal="center" vertical="center" textRotation="0" wrapText="true" indent="0" shrinkToFit="true"/>
      <protection locked="true" hidden="false"/>
    </xf>
    <xf numFmtId="164" fontId="0" fillId="0" borderId="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0" borderId="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6" fontId="7" fillId="0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7" fillId="0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0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0" borderId="2" xfId="0" applyFont="true" applyBorder="true" applyAlignment="true" applyProtection="false">
      <alignment horizontal="center" vertical="center" textRotation="0" wrapText="true" indent="0" shrinkToFit="true"/>
      <protection locked="true" hidden="false"/>
    </xf>
    <xf numFmtId="164" fontId="0" fillId="0" borderId="2" xfId="0" applyFont="true" applyBorder="true" applyAlignment="true" applyProtection="false">
      <alignment horizontal="center" vertical="center" textRotation="0" wrapText="true" indent="0" shrinkToFit="true"/>
      <protection locked="true" hidden="false"/>
    </xf>
    <xf numFmtId="166" fontId="0" fillId="0" borderId="2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0" fillId="0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0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6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0" borderId="2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0" fillId="0" borderId="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6" fontId="0" fillId="0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</cellXfs>
  <cellStyles count="12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Champ de la table dynamique" xfId="20"/>
    <cellStyle name="Coin de la table dynamique" xfId="21"/>
    <cellStyle name="Valeur de la table dynamique" xfId="22"/>
    <cellStyle name="Catégorie de la table dynamique" xfId="23"/>
    <cellStyle name="Titre de la table dynamique" xfId="24"/>
    <cellStyle name="Résultat de la table dynamique" xfId="25"/>
  </cellStyles>
  <dxfs count="31">
    <dxf>
      <fill>
        <patternFill>
          <bgColor rgb="FFFFC000"/>
        </patternFill>
      </fill>
    </dxf>
    <dxf>
      <fill>
        <patternFill>
          <bgColor rgb="FFA6A6A6"/>
        </patternFill>
      </fill>
    </dxf>
    <dxf>
      <font>
        <color rgb="FFC00000"/>
      </font>
      <fill>
        <patternFill>
          <bgColor rgb="FF00B0F0"/>
        </patternFill>
      </fill>
    </dxf>
    <dxf>
      <font>
        <color rgb="00FFFFFF"/>
      </font>
      <fill>
        <patternFill>
          <bgColor rgb="FF66FF33"/>
        </patternFill>
      </fill>
    </dxf>
    <dxf>
      <font>
        <b val="0"/>
        <i val="0"/>
        <color rgb="FFFFFF00"/>
      </font>
      <fill>
        <patternFill>
          <bgColor rgb="FFFF0000"/>
        </patternFill>
      </fill>
    </dxf>
    <dxf>
      <font>
        <color rgb="00FFFFFF"/>
      </font>
      <fill>
        <patternFill>
          <bgColor rgb="FF66FF33"/>
        </patternFill>
      </fill>
    </dxf>
    <dxf>
      <font>
        <b val="0"/>
        <i val="0"/>
        <color rgb="FFFFFF00"/>
      </font>
      <fill>
        <patternFill>
          <bgColor rgb="FFFF0000"/>
        </patternFill>
      </fill>
    </dxf>
    <dxf>
      <font>
        <color rgb="00FFFFFF"/>
      </font>
      <fill>
        <patternFill>
          <bgColor rgb="FF66FF33"/>
        </patternFill>
      </fill>
    </dxf>
    <dxf>
      <font>
        <b val="0"/>
        <i val="0"/>
        <color rgb="FFFFFF00"/>
      </font>
      <fill>
        <patternFill>
          <bgColor rgb="FFFF0000"/>
        </patternFill>
      </fill>
    </dxf>
    <dxf>
      <font>
        <name val="Calibri"/>
        <charset val="1"/>
        <family val="2"/>
        <color rgb="FF000000"/>
        <sz val="11"/>
      </font>
      <alignment horizontal="general" vertical="bottom" textRotation="0" wrapText="false" indent="0" shrinkToFit="false"/>
    </dxf>
    <dxf>
      <font>
        <color rgb="FFC00000"/>
      </font>
      <fill>
        <patternFill>
          <bgColor rgb="FF00B0F0"/>
        </patternFill>
      </fill>
    </dxf>
    <dxf>
      <fill>
        <patternFill>
          <bgColor rgb="FFA6A6A6"/>
        </patternFill>
      </fill>
    </dxf>
    <dxf>
      <font>
        <color rgb="FFC00000"/>
      </font>
      <fill>
        <patternFill>
          <bgColor rgb="FF00B0F0"/>
        </patternFill>
      </fill>
    </dxf>
    <dxf>
      <font>
        <color rgb="00FFFFFF"/>
      </font>
      <fill>
        <patternFill>
          <bgColor rgb="FF66FF33"/>
        </patternFill>
      </fill>
    </dxf>
    <dxf>
      <font>
        <b val="0"/>
        <i val="0"/>
        <color rgb="FFFFFF00"/>
      </font>
      <fill>
        <patternFill>
          <bgColor rgb="FFFF0000"/>
        </patternFill>
      </fill>
    </dxf>
    <dxf>
      <fill>
        <patternFill>
          <bgColor rgb="FFA6A6A6"/>
        </patternFill>
      </fill>
    </dxf>
    <dxf>
      <font>
        <color rgb="FFC00000"/>
      </font>
      <fill>
        <patternFill>
          <bgColor rgb="FF00B0F0"/>
        </patternFill>
      </fill>
    </dxf>
    <dxf>
      <font>
        <color rgb="00FFFFFF"/>
      </font>
      <fill>
        <patternFill>
          <bgColor rgb="FF66FF33"/>
        </patternFill>
      </fill>
    </dxf>
    <dxf>
      <font>
        <b val="0"/>
        <i val="0"/>
        <color rgb="FFFFFF00"/>
      </font>
      <fill>
        <patternFill>
          <bgColor rgb="FFFF0000"/>
        </patternFill>
      </fill>
    </dxf>
    <dxf>
      <fill>
        <patternFill>
          <bgColor rgb="FFA6A6A6"/>
        </patternFill>
      </fill>
    </dxf>
    <dxf>
      <font>
        <color rgb="FFC00000"/>
      </font>
      <fill>
        <patternFill>
          <bgColor rgb="FF00B0F0"/>
        </patternFill>
      </fill>
    </dxf>
    <dxf>
      <font>
        <color rgb="00FFFFFF"/>
      </font>
      <fill>
        <patternFill>
          <bgColor rgb="FF66FF33"/>
        </patternFill>
      </fill>
    </dxf>
    <dxf>
      <font>
        <b val="0"/>
        <i val="0"/>
        <color rgb="FFFFFF00"/>
      </font>
      <fill>
        <patternFill>
          <bgColor rgb="FFFF0000"/>
        </patternFill>
      </fill>
    </dxf>
    <dxf>
      <fill>
        <patternFill>
          <bgColor rgb="FFA6A6A6"/>
        </patternFill>
      </fill>
    </dxf>
    <dxf>
      <font>
        <color rgb="FFC00000"/>
      </font>
      <fill>
        <patternFill>
          <bgColor rgb="FF00B0F0"/>
        </patternFill>
      </fill>
    </dxf>
    <dxf>
      <font>
        <color rgb="00FFFFFF"/>
      </font>
      <fill>
        <patternFill>
          <bgColor rgb="FF66FF33"/>
        </patternFill>
      </fill>
    </dxf>
    <dxf>
      <font>
        <b val="0"/>
        <i val="0"/>
        <color rgb="FFFFFF00"/>
      </font>
      <fill>
        <patternFill>
          <bgColor rgb="FFFF0000"/>
        </patternFill>
      </fill>
    </dxf>
    <dxf>
      <fill>
        <patternFill>
          <bgColor rgb="FFA6A6A6"/>
        </patternFill>
      </fill>
    </dxf>
    <dxf>
      <font>
        <color rgb="FFC00000"/>
      </font>
      <fill>
        <patternFill>
          <bgColor rgb="FF00B0F0"/>
        </patternFill>
      </fill>
    </dxf>
    <dxf>
      <font>
        <color rgb="00FFFFFF"/>
      </font>
      <fill>
        <patternFill>
          <bgColor rgb="FF66FF33"/>
        </patternFill>
      </fill>
    </dxf>
    <dxf>
      <font>
        <b val="0"/>
        <i val="0"/>
        <color rgb="FFFFFF00"/>
      </font>
      <fill>
        <patternFill>
          <bgColor rgb="FFFF0000"/>
        </patternFill>
      </fill>
    </dxf>
  </dxf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C00000"/>
      <rgbColor rgb="FF008000"/>
      <rgbColor rgb="FF000080"/>
      <rgbColor rgb="FF808000"/>
      <rgbColor rgb="FF800080"/>
      <rgbColor rgb="FF008080"/>
      <rgbColor rgb="FFCCC1DA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B0F0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66FF33"/>
      <rgbColor rgb="FFFFC000"/>
      <rgbColor rgb="FFFF9900"/>
      <rgbColor rgb="FFFF6600"/>
      <rgbColor rgb="FF666699"/>
      <rgbColor rgb="FFA6A6A6"/>
      <rgbColor rgb="FF002060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/>
</file>

<file path=xl/worksheets/_rels/sheet1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DW17"/>
  <sheetViews>
    <sheetView showFormulas="false" showGridLines="true" showRowColHeaders="true" showZeros="true" rightToLeft="false" tabSelected="true" showOutlineSymbols="true" defaultGridColor="true" view="normal" topLeftCell="A1" colorId="64" zoomScale="80" zoomScaleNormal="80" zoomScalePageLayoutView="100" workbookViewId="0">
      <pane xSplit="0" ySplit="3" topLeftCell="A4" activePane="bottomLeft" state="frozen"/>
      <selection pane="topLeft" activeCell="A1" activeCellId="0" sqref="A1"/>
      <selection pane="bottomLeft" activeCell="K14" activeCellId="0" sqref="K14"/>
    </sheetView>
  </sheetViews>
  <sheetFormatPr defaultRowHeight="14.4" zeroHeight="false" outlineLevelRow="0" outlineLevelCol="0"/>
  <cols>
    <col collapsed="false" customWidth="true" hidden="false" outlineLevel="0" max="1" min="1" style="1" width="14.55"/>
    <col collapsed="false" customWidth="true" hidden="false" outlineLevel="0" max="2" min="2" style="1" width="12.66"/>
    <col collapsed="false" customWidth="true" hidden="false" outlineLevel="0" max="3" min="3" style="1" width="10.66"/>
    <col collapsed="false" customWidth="true" hidden="false" outlineLevel="0" max="4" min="4" style="1" width="10.89"/>
    <col collapsed="false" customWidth="true" hidden="false" outlineLevel="0" max="5" min="5" style="1" width="12.66"/>
    <col collapsed="false" customWidth="true" hidden="false" outlineLevel="0" max="6" min="6" style="1" width="12.56"/>
    <col collapsed="false" customWidth="true" hidden="false" outlineLevel="0" max="7" min="7" style="1" width="16"/>
    <col collapsed="false" customWidth="false" hidden="false" outlineLevel="0" max="8" min="8" style="1" width="11.45"/>
    <col collapsed="false" customWidth="true" hidden="false" outlineLevel="0" max="9" min="9" style="1" width="12.56"/>
    <col collapsed="false" customWidth="true" hidden="false" outlineLevel="0" max="10" min="10" style="2" width="12.89"/>
    <col collapsed="false" customWidth="true" hidden="false" outlineLevel="0" max="11" min="11" style="1" width="16.44"/>
    <col collapsed="false" customWidth="true" hidden="false" outlineLevel="0" max="12" min="12" style="1" width="10.33"/>
    <col collapsed="false" customWidth="true" hidden="false" outlineLevel="0" max="13" min="13" style="3" width="24.34"/>
    <col collapsed="false" customWidth="true" hidden="false" outlineLevel="0" max="14" min="14" style="4" width="24.34"/>
    <col collapsed="false" customWidth="false" hidden="false" outlineLevel="0" max="1025" min="15" style="1" width="11.45"/>
  </cols>
  <sheetData>
    <row r="1" customFormat="false" ht="37.5" hidden="false" customHeight="true" outlineLevel="0" collapsed="false">
      <c r="A1" s="5"/>
      <c r="B1" s="5"/>
      <c r="G1" s="6"/>
      <c r="H1" s="7"/>
      <c r="I1" s="8"/>
      <c r="J1" s="9"/>
      <c r="K1" s="8"/>
      <c r="L1" s="10"/>
      <c r="M1" s="11"/>
      <c r="N1" s="12"/>
    </row>
    <row r="3" s="18" customFormat="true" ht="64.65" hidden="false" customHeight="true" outlineLevel="0" collapsed="false">
      <c r="A3" s="13" t="s">
        <v>0</v>
      </c>
      <c r="B3" s="13" t="s">
        <v>1</v>
      </c>
      <c r="C3" s="13" t="s">
        <v>2</v>
      </c>
      <c r="D3" s="13" t="s">
        <v>3</v>
      </c>
      <c r="E3" s="13" t="s">
        <v>4</v>
      </c>
      <c r="F3" s="13" t="s">
        <v>5</v>
      </c>
      <c r="G3" s="13" t="s">
        <v>6</v>
      </c>
      <c r="H3" s="14" t="s">
        <v>7</v>
      </c>
      <c r="I3" s="15" t="s">
        <v>8</v>
      </c>
      <c r="J3" s="16" t="s">
        <v>9</v>
      </c>
      <c r="K3" s="15" t="s">
        <v>10</v>
      </c>
      <c r="L3" s="15" t="s">
        <v>11</v>
      </c>
      <c r="M3" s="14" t="s">
        <v>12</v>
      </c>
      <c r="N3" s="14" t="s">
        <v>13</v>
      </c>
      <c r="O3" s="14" t="s">
        <v>14</v>
      </c>
      <c r="P3" s="17"/>
      <c r="Q3" s="17"/>
      <c r="R3" s="17"/>
      <c r="S3" s="17"/>
      <c r="T3" s="17"/>
      <c r="U3" s="17"/>
      <c r="V3" s="17"/>
      <c r="W3" s="17"/>
      <c r="X3" s="17"/>
      <c r="Y3" s="17"/>
      <c r="Z3" s="17"/>
      <c r="AA3" s="17"/>
      <c r="AB3" s="17"/>
      <c r="AC3" s="17"/>
      <c r="AD3" s="17"/>
      <c r="AE3" s="17"/>
      <c r="AF3" s="17"/>
      <c r="AG3" s="17"/>
      <c r="AH3" s="17"/>
      <c r="AI3" s="17"/>
      <c r="AJ3" s="17"/>
      <c r="AK3" s="17"/>
      <c r="AL3" s="17"/>
      <c r="AM3" s="17"/>
      <c r="AN3" s="17"/>
      <c r="AO3" s="17"/>
      <c r="AP3" s="17"/>
      <c r="AQ3" s="17"/>
      <c r="AR3" s="17"/>
      <c r="AS3" s="17"/>
      <c r="AT3" s="17"/>
      <c r="AU3" s="17"/>
      <c r="AV3" s="17"/>
      <c r="AW3" s="17"/>
      <c r="AX3" s="17"/>
      <c r="AY3" s="17"/>
      <c r="AZ3" s="17"/>
      <c r="BA3" s="17"/>
      <c r="BB3" s="17"/>
      <c r="BC3" s="17"/>
      <c r="BD3" s="17"/>
      <c r="BE3" s="17"/>
      <c r="BF3" s="17"/>
      <c r="BG3" s="17"/>
      <c r="BH3" s="17"/>
      <c r="BI3" s="17"/>
      <c r="BJ3" s="17"/>
      <c r="BK3" s="17"/>
      <c r="BL3" s="17"/>
      <c r="BM3" s="17"/>
      <c r="BN3" s="17"/>
      <c r="BO3" s="17"/>
      <c r="BP3" s="17"/>
      <c r="BQ3" s="17"/>
      <c r="BR3" s="17"/>
      <c r="BS3" s="17"/>
      <c r="BT3" s="17"/>
      <c r="BU3" s="17"/>
      <c r="BV3" s="17"/>
      <c r="BW3" s="17"/>
      <c r="BX3" s="17"/>
      <c r="BY3" s="17"/>
      <c r="BZ3" s="17"/>
      <c r="CA3" s="17"/>
      <c r="CB3" s="17"/>
      <c r="CC3" s="17"/>
      <c r="CD3" s="17"/>
      <c r="CE3" s="17"/>
      <c r="CF3" s="17"/>
      <c r="CG3" s="17"/>
      <c r="CH3" s="17"/>
      <c r="CI3" s="17"/>
      <c r="CJ3" s="17"/>
      <c r="CK3" s="17"/>
      <c r="CL3" s="17"/>
      <c r="CM3" s="17"/>
      <c r="CN3" s="17"/>
      <c r="CO3" s="17"/>
      <c r="CP3" s="17"/>
      <c r="CQ3" s="17"/>
      <c r="CR3" s="17"/>
      <c r="CS3" s="17"/>
      <c r="CT3" s="17"/>
      <c r="CU3" s="17"/>
      <c r="CV3" s="17"/>
      <c r="CW3" s="17"/>
      <c r="CX3" s="17"/>
      <c r="CY3" s="17"/>
      <c r="CZ3" s="17"/>
      <c r="DA3" s="17"/>
      <c r="DB3" s="17"/>
      <c r="DC3" s="17"/>
      <c r="DD3" s="17"/>
      <c r="DE3" s="17"/>
      <c r="DF3" s="17"/>
      <c r="DG3" s="17"/>
      <c r="DH3" s="17"/>
      <c r="DI3" s="17"/>
      <c r="DJ3" s="17"/>
      <c r="DK3" s="17"/>
      <c r="DL3" s="17"/>
      <c r="DM3" s="17"/>
      <c r="DN3" s="17"/>
      <c r="DO3" s="17"/>
      <c r="DP3" s="17"/>
      <c r="DQ3" s="17"/>
      <c r="DR3" s="17"/>
      <c r="DS3" s="17"/>
      <c r="DT3" s="17"/>
      <c r="DU3" s="17"/>
      <c r="DV3" s="17"/>
      <c r="DW3" s="17"/>
    </row>
    <row r="4" s="28" customFormat="true" ht="68.65" hidden="false" customHeight="false" outlineLevel="0" collapsed="false">
      <c r="A4" s="19" t="n">
        <v>42009</v>
      </c>
      <c r="B4" s="19" t="s">
        <v>15</v>
      </c>
      <c r="C4" s="20" t="s">
        <v>16</v>
      </c>
      <c r="D4" s="19" t="s">
        <v>17</v>
      </c>
      <c r="E4" s="20" t="s">
        <v>18</v>
      </c>
      <c r="F4" s="21" t="n">
        <v>201</v>
      </c>
      <c r="G4" s="19" t="n">
        <v>42009</v>
      </c>
      <c r="H4" s="22" t="n">
        <f aca="false">G4+30</f>
        <v>42039</v>
      </c>
      <c r="I4" s="22" t="n">
        <v>43114</v>
      </c>
      <c r="J4" s="23" t="str">
        <f aca="true">IF(I4="","RETARD de "&amp;NETWORKDAYS.INTL(G4,TODAY())&amp;" jours","Total " &amp; NETWORKDAYS.INTL(G4,I4)&amp;" jours pour solde")</f>
        <v>Total 790 jours pour solde</v>
      </c>
      <c r="K4" s="24" t="str">
        <f aca="true">IF(H4="","",IF(I4&lt;&gt;"","NON",IF(DATEDIF(H4,TODAY(),"d")&gt;30,"Relancer"," ")))</f>
        <v>NON</v>
      </c>
      <c r="L4" s="25" t="s">
        <v>19</v>
      </c>
      <c r="M4" s="25" t="s">
        <v>20</v>
      </c>
      <c r="N4" s="26" t="s">
        <v>21</v>
      </c>
      <c r="O4" s="22" t="n">
        <v>42051</v>
      </c>
      <c r="P4" s="27"/>
      <c r="Q4" s="27"/>
      <c r="R4" s="27"/>
      <c r="S4" s="27"/>
      <c r="T4" s="27"/>
      <c r="U4" s="27"/>
      <c r="V4" s="27"/>
      <c r="W4" s="27"/>
      <c r="X4" s="27"/>
      <c r="Y4" s="27"/>
      <c r="Z4" s="27"/>
      <c r="AA4" s="27"/>
      <c r="AB4" s="27"/>
      <c r="AC4" s="27"/>
      <c r="AD4" s="27"/>
      <c r="AE4" s="27"/>
      <c r="AF4" s="27"/>
      <c r="AG4" s="27"/>
      <c r="AH4" s="27"/>
      <c r="AI4" s="27"/>
      <c r="AJ4" s="27"/>
      <c r="AK4" s="27"/>
      <c r="AL4" s="27"/>
      <c r="AM4" s="27"/>
      <c r="AN4" s="27"/>
      <c r="AO4" s="27"/>
      <c r="AP4" s="27"/>
      <c r="AQ4" s="27"/>
      <c r="AR4" s="27"/>
      <c r="AS4" s="27"/>
      <c r="AT4" s="27"/>
      <c r="AU4" s="27"/>
      <c r="AV4" s="27"/>
      <c r="AW4" s="27"/>
      <c r="AX4" s="27"/>
      <c r="AY4" s="27"/>
      <c r="AZ4" s="27"/>
      <c r="BA4" s="27"/>
      <c r="BB4" s="27"/>
      <c r="BC4" s="27"/>
      <c r="BD4" s="27"/>
      <c r="BE4" s="27"/>
      <c r="BF4" s="27"/>
      <c r="BG4" s="27"/>
      <c r="BH4" s="27"/>
      <c r="BI4" s="27"/>
      <c r="BJ4" s="27"/>
      <c r="BK4" s="27"/>
      <c r="BL4" s="27"/>
      <c r="BM4" s="27"/>
      <c r="BN4" s="27"/>
      <c r="BO4" s="27"/>
      <c r="BP4" s="27"/>
      <c r="BQ4" s="27"/>
      <c r="BR4" s="27"/>
      <c r="BS4" s="27"/>
      <c r="BT4" s="27"/>
      <c r="BU4" s="27"/>
      <c r="BV4" s="27"/>
      <c r="BW4" s="27"/>
      <c r="BX4" s="27"/>
      <c r="BY4" s="27"/>
      <c r="BZ4" s="27"/>
      <c r="CA4" s="27"/>
      <c r="CB4" s="27"/>
      <c r="CC4" s="27"/>
      <c r="CD4" s="27"/>
      <c r="CE4" s="27"/>
      <c r="CF4" s="27"/>
      <c r="CG4" s="27"/>
      <c r="CH4" s="27"/>
      <c r="CI4" s="27"/>
      <c r="CJ4" s="27"/>
      <c r="CK4" s="27"/>
      <c r="CL4" s="27"/>
      <c r="CM4" s="27"/>
      <c r="CN4" s="27"/>
      <c r="CO4" s="27"/>
      <c r="CP4" s="27"/>
      <c r="CQ4" s="27"/>
      <c r="CR4" s="27"/>
      <c r="CS4" s="27"/>
      <c r="CT4" s="27"/>
      <c r="CU4" s="27"/>
      <c r="CV4" s="27"/>
      <c r="CW4" s="27"/>
      <c r="CX4" s="27"/>
      <c r="CY4" s="27"/>
      <c r="CZ4" s="27"/>
      <c r="DA4" s="27"/>
      <c r="DB4" s="27"/>
      <c r="DC4" s="27"/>
      <c r="DD4" s="27"/>
      <c r="DE4" s="27"/>
      <c r="DF4" s="27"/>
      <c r="DG4" s="27"/>
      <c r="DH4" s="27"/>
      <c r="DI4" s="27"/>
      <c r="DJ4" s="27"/>
      <c r="DK4" s="27"/>
      <c r="DL4" s="27"/>
      <c r="DM4" s="27"/>
      <c r="DN4" s="27"/>
      <c r="DO4" s="27"/>
      <c r="DP4" s="27"/>
      <c r="DQ4" s="27"/>
      <c r="DR4" s="27"/>
      <c r="DS4" s="27"/>
      <c r="DT4" s="27"/>
      <c r="DU4" s="27"/>
      <c r="DV4" s="27"/>
      <c r="DW4" s="27"/>
    </row>
    <row r="5" s="28" customFormat="true" ht="35.05" hidden="false" customHeight="false" outlineLevel="0" collapsed="false">
      <c r="A5" s="29" t="n">
        <v>42074</v>
      </c>
      <c r="B5" s="29" t="s">
        <v>15</v>
      </c>
      <c r="C5" s="30" t="s">
        <v>16</v>
      </c>
      <c r="D5" s="30" t="s">
        <v>17</v>
      </c>
      <c r="E5" s="30" t="s">
        <v>18</v>
      </c>
      <c r="F5" s="31" t="n">
        <v>202</v>
      </c>
      <c r="G5" s="29" t="n">
        <v>42074</v>
      </c>
      <c r="H5" s="32" t="n">
        <f aca="false">G5+30</f>
        <v>42104</v>
      </c>
      <c r="I5" s="32" t="n">
        <v>42993</v>
      </c>
      <c r="J5" s="23" t="str">
        <f aca="true">IF(I5="","RETARD de "&amp;NETWORKDAYS.INTL(G5,TODAY())&amp;" jours","Total " &amp; NETWORKDAYS.INTL(G5,I5)&amp;" jours pour solde")</f>
        <v>Total 658 jours pour solde</v>
      </c>
      <c r="K5" s="24" t="str">
        <f aca="true">IF(H5="","",IF(I5&lt;&gt;"","NON",IF(DATEDIF(H5,TODAY(),"d")&gt;30,"Relancer"," ")))</f>
        <v>NON</v>
      </c>
      <c r="L5" s="33" t="s">
        <v>19</v>
      </c>
      <c r="M5" s="33" t="s">
        <v>22</v>
      </c>
      <c r="N5" s="26" t="s">
        <v>23</v>
      </c>
      <c r="O5" s="32" t="n">
        <v>42112</v>
      </c>
      <c r="P5" s="27"/>
      <c r="Q5" s="27"/>
      <c r="R5" s="27"/>
      <c r="S5" s="27"/>
      <c r="T5" s="27"/>
      <c r="U5" s="27"/>
      <c r="V5" s="27"/>
      <c r="W5" s="27"/>
      <c r="X5" s="27"/>
      <c r="Y5" s="27"/>
      <c r="Z5" s="27"/>
      <c r="AA5" s="27"/>
      <c r="AB5" s="27"/>
      <c r="AC5" s="27"/>
      <c r="AD5" s="27"/>
      <c r="AE5" s="27"/>
      <c r="AF5" s="27"/>
      <c r="AG5" s="27"/>
      <c r="AH5" s="27"/>
      <c r="AI5" s="27"/>
      <c r="AJ5" s="27"/>
      <c r="AK5" s="27"/>
      <c r="AL5" s="27"/>
      <c r="AM5" s="27"/>
      <c r="AN5" s="27"/>
      <c r="AO5" s="27"/>
      <c r="AP5" s="27"/>
      <c r="AQ5" s="27"/>
      <c r="AR5" s="27"/>
      <c r="AS5" s="27"/>
      <c r="AT5" s="27"/>
      <c r="AU5" s="27"/>
      <c r="AV5" s="27"/>
      <c r="AW5" s="27"/>
      <c r="AX5" s="27"/>
      <c r="AY5" s="27"/>
      <c r="AZ5" s="27"/>
      <c r="BA5" s="27"/>
      <c r="BB5" s="27"/>
      <c r="BC5" s="27"/>
      <c r="BD5" s="27"/>
      <c r="BE5" s="27"/>
      <c r="BF5" s="27"/>
      <c r="BG5" s="27"/>
      <c r="BH5" s="27"/>
      <c r="BI5" s="27"/>
      <c r="BJ5" s="27"/>
      <c r="BK5" s="27"/>
      <c r="BL5" s="27"/>
      <c r="BM5" s="27"/>
      <c r="BN5" s="27"/>
      <c r="BO5" s="27"/>
      <c r="BP5" s="27"/>
      <c r="BQ5" s="27"/>
      <c r="BR5" s="27"/>
      <c r="BS5" s="27"/>
      <c r="BT5" s="27"/>
      <c r="BU5" s="27"/>
      <c r="BV5" s="27"/>
      <c r="BW5" s="27"/>
      <c r="BX5" s="27"/>
      <c r="BY5" s="27"/>
      <c r="BZ5" s="27"/>
      <c r="CA5" s="27"/>
      <c r="CB5" s="27"/>
      <c r="CC5" s="27"/>
      <c r="CD5" s="27"/>
      <c r="CE5" s="27"/>
      <c r="CF5" s="27"/>
      <c r="CG5" s="27"/>
      <c r="CH5" s="27"/>
      <c r="CI5" s="27"/>
      <c r="CJ5" s="27"/>
      <c r="CK5" s="27"/>
      <c r="CL5" s="27"/>
      <c r="CM5" s="27"/>
      <c r="CN5" s="27"/>
      <c r="CO5" s="27"/>
      <c r="CP5" s="27"/>
      <c r="CQ5" s="27"/>
      <c r="CR5" s="27"/>
      <c r="CS5" s="27"/>
      <c r="CT5" s="27"/>
      <c r="CU5" s="27"/>
      <c r="CV5" s="27"/>
      <c r="CW5" s="27"/>
      <c r="CX5" s="27"/>
      <c r="CY5" s="27"/>
      <c r="CZ5" s="27"/>
      <c r="DA5" s="27"/>
      <c r="DB5" s="27"/>
      <c r="DC5" s="27"/>
      <c r="DD5" s="27"/>
      <c r="DE5" s="27"/>
      <c r="DF5" s="27"/>
      <c r="DG5" s="27"/>
      <c r="DH5" s="27"/>
      <c r="DI5" s="27"/>
      <c r="DJ5" s="27"/>
      <c r="DK5" s="27"/>
      <c r="DL5" s="27"/>
      <c r="DM5" s="27"/>
      <c r="DN5" s="27"/>
      <c r="DO5" s="27"/>
      <c r="DP5" s="27"/>
      <c r="DQ5" s="27"/>
      <c r="DR5" s="27"/>
      <c r="DS5" s="27"/>
      <c r="DT5" s="27"/>
      <c r="DU5" s="27"/>
      <c r="DV5" s="27"/>
      <c r="DW5" s="27"/>
    </row>
    <row r="6" s="28" customFormat="true" ht="35.05" hidden="false" customHeight="false" outlineLevel="0" collapsed="false">
      <c r="A6" s="29" t="n">
        <v>42110</v>
      </c>
      <c r="B6" s="29" t="s">
        <v>24</v>
      </c>
      <c r="C6" s="30" t="s">
        <v>25</v>
      </c>
      <c r="D6" s="30" t="s">
        <v>26</v>
      </c>
      <c r="E6" s="30" t="s">
        <v>27</v>
      </c>
      <c r="F6" s="31" t="n">
        <v>201</v>
      </c>
      <c r="G6" s="29" t="n">
        <v>42110</v>
      </c>
      <c r="H6" s="32" t="n">
        <f aca="false">G6+30</f>
        <v>42140</v>
      </c>
      <c r="I6" s="32" t="n">
        <v>42993</v>
      </c>
      <c r="J6" s="23" t="str">
        <f aca="true">IF(I6="","RETARD de "&amp;NETWORKDAYS.INTL(G6,TODAY())&amp;" jours","Total " &amp; NETWORKDAYS.INTL(G6,I6)&amp;" jours pour solde")</f>
        <v>Total 632 jours pour solde</v>
      </c>
      <c r="K6" s="24" t="str">
        <f aca="true">IF(H6="","",IF(I6&lt;&gt;"","NON",IF(DATEDIF(H6,TODAY(),"d")&gt;30,"Relancer"," ")))</f>
        <v>NON</v>
      </c>
      <c r="L6" s="33" t="s">
        <v>19</v>
      </c>
      <c r="M6" s="33" t="s">
        <v>28</v>
      </c>
      <c r="N6" s="26" t="s">
        <v>29</v>
      </c>
      <c r="O6" s="32" t="n">
        <v>42144</v>
      </c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  <c r="AW6" s="27"/>
      <c r="AX6" s="27"/>
      <c r="AY6" s="27"/>
      <c r="AZ6" s="27"/>
      <c r="BA6" s="27"/>
      <c r="BB6" s="27"/>
      <c r="BC6" s="27"/>
      <c r="BD6" s="27"/>
      <c r="BE6" s="27"/>
      <c r="BF6" s="27"/>
      <c r="BG6" s="27"/>
      <c r="BH6" s="27"/>
      <c r="BI6" s="27"/>
      <c r="BJ6" s="27"/>
      <c r="BK6" s="27"/>
      <c r="BL6" s="27"/>
      <c r="BM6" s="27"/>
      <c r="BN6" s="27"/>
      <c r="BO6" s="27"/>
      <c r="BP6" s="27"/>
      <c r="BQ6" s="27"/>
      <c r="BR6" s="27"/>
      <c r="BS6" s="27"/>
      <c r="BT6" s="27"/>
      <c r="BU6" s="27"/>
      <c r="BV6" s="27"/>
      <c r="BW6" s="27"/>
      <c r="BX6" s="27"/>
      <c r="BY6" s="27"/>
      <c r="BZ6" s="27"/>
      <c r="CA6" s="27"/>
      <c r="CB6" s="27"/>
      <c r="CC6" s="27"/>
      <c r="CD6" s="27"/>
      <c r="CE6" s="27"/>
      <c r="CF6" s="27"/>
      <c r="CG6" s="27"/>
      <c r="CH6" s="27"/>
      <c r="CI6" s="27"/>
      <c r="CJ6" s="27"/>
      <c r="CK6" s="27"/>
      <c r="CL6" s="27"/>
      <c r="CM6" s="27"/>
      <c r="CN6" s="27"/>
      <c r="CO6" s="27"/>
      <c r="CP6" s="27"/>
      <c r="CQ6" s="27"/>
      <c r="CR6" s="27"/>
      <c r="CS6" s="27"/>
      <c r="CT6" s="27"/>
      <c r="CU6" s="27"/>
      <c r="CV6" s="27"/>
      <c r="CW6" s="27"/>
      <c r="CX6" s="27"/>
      <c r="CY6" s="27"/>
      <c r="CZ6" s="27"/>
      <c r="DA6" s="27"/>
      <c r="DB6" s="27"/>
      <c r="DC6" s="27"/>
      <c r="DD6" s="27"/>
      <c r="DE6" s="27"/>
      <c r="DF6" s="27"/>
      <c r="DG6" s="27"/>
      <c r="DH6" s="27"/>
      <c r="DI6" s="27"/>
      <c r="DJ6" s="27"/>
      <c r="DK6" s="27"/>
      <c r="DL6" s="27"/>
      <c r="DM6" s="27"/>
      <c r="DN6" s="27"/>
      <c r="DO6" s="27"/>
      <c r="DP6" s="27"/>
      <c r="DQ6" s="27"/>
      <c r="DR6" s="27"/>
      <c r="DS6" s="27"/>
      <c r="DT6" s="27"/>
      <c r="DU6" s="27"/>
      <c r="DV6" s="27"/>
      <c r="DW6" s="27"/>
    </row>
    <row r="7" customFormat="false" ht="35.05" hidden="false" customHeight="false" outlineLevel="0" collapsed="false">
      <c r="A7" s="34" t="n">
        <v>43311</v>
      </c>
      <c r="B7" s="35" t="s">
        <v>24</v>
      </c>
      <c r="C7" s="35" t="s">
        <v>25</v>
      </c>
      <c r="D7" s="26" t="s">
        <v>26</v>
      </c>
      <c r="E7" s="35" t="n">
        <v>4000</v>
      </c>
      <c r="F7" s="35" t="n">
        <v>202</v>
      </c>
      <c r="G7" s="36" t="n">
        <v>43311</v>
      </c>
      <c r="H7" s="22" t="n">
        <v>43342</v>
      </c>
      <c r="I7" s="36" t="n">
        <v>43570</v>
      </c>
      <c r="J7" s="23" t="str">
        <f aca="true">IF(I7="","RETARD de "&amp;NETWORKDAYS.INTL(G7,TODAY())&amp;" jours","Total " &amp; NETWORKDAYS.INTL(G7,I7)&amp;" jours pour solde")</f>
        <v>Total 186 jours pour solde</v>
      </c>
      <c r="K7" s="24" t="str">
        <f aca="true">IF(H7="","",IF(I7&lt;&gt;"","NON",IF(DATEDIF(H7,TODAY(),"d")&gt;30,"Relancer"," ")))</f>
        <v>NON</v>
      </c>
      <c r="L7" s="37" t="s">
        <v>30</v>
      </c>
      <c r="M7" s="38" t="s">
        <v>31</v>
      </c>
      <c r="N7" s="26" t="s">
        <v>21</v>
      </c>
      <c r="O7" s="39" t="n">
        <v>43347</v>
      </c>
    </row>
    <row r="8" customFormat="false" ht="23.85" hidden="false" customHeight="false" outlineLevel="0" collapsed="false">
      <c r="A8" s="34" t="n">
        <v>43601</v>
      </c>
      <c r="B8" s="35" t="s">
        <v>24</v>
      </c>
      <c r="C8" s="35" t="s">
        <v>25</v>
      </c>
      <c r="D8" s="26" t="s">
        <v>26</v>
      </c>
      <c r="E8" s="35" t="n">
        <v>5000</v>
      </c>
      <c r="F8" s="35" t="n">
        <v>201</v>
      </c>
      <c r="G8" s="36" t="n">
        <v>43612</v>
      </c>
      <c r="H8" s="22" t="n">
        <v>43643</v>
      </c>
      <c r="I8" s="40"/>
      <c r="J8" s="23" t="str">
        <f aca="true">IF(I8="","RETARD de "&amp;NETWORKDAYS.INTL(G8,TODAY())&amp;" jours","Total " &amp; NETWORKDAYS.INTL(G8,I8)&amp;" jours pour solde")</f>
        <v>RETARD de 46 jours</v>
      </c>
      <c r="K8" s="24" t="str">
        <f aca="true">IF(H8="","",IF(I8&lt;&gt;"","NON",IF(DATEDIF(H8,TODAY(),"d")&gt;30,"Relancer"," ")))</f>
        <v>Relancer</v>
      </c>
      <c r="L8" s="37" t="s">
        <v>30</v>
      </c>
      <c r="M8" s="38" t="s">
        <v>32</v>
      </c>
      <c r="N8" s="26" t="s">
        <v>23</v>
      </c>
      <c r="O8" s="39" t="n">
        <v>43646</v>
      </c>
    </row>
    <row r="9" customFormat="false" ht="23.85" hidden="false" customHeight="false" outlineLevel="0" collapsed="false">
      <c r="A9" s="41" t="n">
        <v>43602</v>
      </c>
      <c r="B9" s="40" t="s">
        <v>33</v>
      </c>
      <c r="C9" s="40" t="s">
        <v>34</v>
      </c>
      <c r="D9" s="42" t="s">
        <v>35</v>
      </c>
      <c r="E9" s="40" t="n">
        <v>2000</v>
      </c>
      <c r="F9" s="40" t="n">
        <v>201</v>
      </c>
      <c r="G9" s="43" t="n">
        <v>43602</v>
      </c>
      <c r="H9" s="22" t="n">
        <v>43633</v>
      </c>
      <c r="I9" s="40"/>
      <c r="J9" s="23" t="str">
        <f aca="true">IF(I9="","RETARD de "&amp;NETWORKDAYS.INTL(G9,TODAY())&amp;" jours","Total " &amp; NETWORKDAYS.INTL(G9,I9)&amp;" jours pour solde")</f>
        <v>RETARD de 52 jours</v>
      </c>
      <c r="K9" s="24" t="str">
        <f aca="true">IF(H9="","",IF(I9&lt;&gt;"","NON",IF(DATEDIF(H9,TODAY(),"d")&gt;30,"Relancer"," ")))</f>
        <v>Relancer</v>
      </c>
      <c r="L9" s="37" t="s">
        <v>30</v>
      </c>
      <c r="M9" s="38" t="s">
        <v>36</v>
      </c>
      <c r="N9" s="26" t="s">
        <v>37</v>
      </c>
      <c r="O9" s="39" t="n">
        <v>43638</v>
      </c>
    </row>
    <row r="10" customFormat="false" ht="23.85" hidden="false" customHeight="false" outlineLevel="0" collapsed="false">
      <c r="A10" s="34" t="n">
        <v>43602</v>
      </c>
      <c r="B10" s="35" t="s">
        <v>33</v>
      </c>
      <c r="C10" s="35" t="s">
        <v>34</v>
      </c>
      <c r="D10" s="26" t="s">
        <v>35</v>
      </c>
      <c r="E10" s="35" t="n">
        <v>3000</v>
      </c>
      <c r="F10" s="35" t="n">
        <v>202</v>
      </c>
      <c r="G10" s="36" t="n">
        <v>43602</v>
      </c>
      <c r="H10" s="22" t="n">
        <v>43633</v>
      </c>
      <c r="I10" s="40"/>
      <c r="J10" s="23" t="str">
        <f aca="true">IF(I10="","RETARD de "&amp;NETWORKDAYS.INTL(G10,TODAY())&amp;" jours","Total " &amp; NETWORKDAYS.INTL(G10,I10)&amp;" jours pour solde")</f>
        <v>RETARD de 52 jours</v>
      </c>
      <c r="K10" s="24" t="str">
        <f aca="true">IF(H10="","",IF(I10&lt;&gt;"","NON",IF(DATEDIF(H10,TODAY(),"d")&gt;30,"Relancer"," ")))</f>
        <v>Relancer</v>
      </c>
      <c r="L10" s="37" t="s">
        <v>30</v>
      </c>
      <c r="M10" s="38" t="s">
        <v>38</v>
      </c>
      <c r="N10" s="26" t="s">
        <v>29</v>
      </c>
      <c r="O10" s="39" t="n">
        <v>43639</v>
      </c>
    </row>
    <row r="11" customFormat="false" ht="23.85" hidden="false" customHeight="false" outlineLevel="0" collapsed="false">
      <c r="A11" s="34" t="n">
        <v>43630</v>
      </c>
      <c r="B11" s="35" t="s">
        <v>33</v>
      </c>
      <c r="C11" s="35" t="s">
        <v>34</v>
      </c>
      <c r="D11" s="26" t="s">
        <v>35</v>
      </c>
      <c r="E11" s="35" t="n">
        <v>1000</v>
      </c>
      <c r="F11" s="35" t="n">
        <v>203</v>
      </c>
      <c r="G11" s="36" t="n">
        <v>43630</v>
      </c>
      <c r="H11" s="22" t="n">
        <v>43660</v>
      </c>
      <c r="I11" s="40"/>
      <c r="J11" s="23" t="str">
        <f aca="true">IF(I11="","RETARD de "&amp;NETWORKDAYS.INTL(G11,TODAY())&amp;" jours","Total " &amp; NETWORKDAYS.INTL(G11,I11)&amp;" jours pour solde")</f>
        <v>RETARD de 32 jours</v>
      </c>
      <c r="K11" s="24" t="str">
        <f aca="true">IF(H11="","",IF(I11&lt;&gt;"","NON",IF(DATEDIF(H11,TODAY(),"d")&gt;30,"Relancer"," ")))</f>
        <v> </v>
      </c>
      <c r="L11" s="37" t="s">
        <v>30</v>
      </c>
      <c r="M11" s="38" t="s">
        <v>39</v>
      </c>
      <c r="N11" s="26" t="s">
        <v>37</v>
      </c>
      <c r="O11" s="39" t="n">
        <v>43668</v>
      </c>
    </row>
    <row r="15" customFormat="false" ht="43.2" hidden="false" customHeight="true" outlineLevel="0" collapsed="false"/>
    <row r="17" customFormat="false" ht="27" hidden="false" customHeight="true" outlineLevel="0" collapsed="false"/>
  </sheetData>
  <autoFilter ref="A3:DW18"/>
  <mergeCells count="1">
    <mergeCell ref="A1:B1"/>
  </mergeCells>
  <conditionalFormatting sqref="K4:K11">
    <cfRule type="colorScale" priority="2">
      <colorScale>
        <cfvo type="num" val="0"/>
        <cfvo type="num" val="180"/>
        <color rgb="FF92D050"/>
        <color rgb="FFFF0000"/>
      </colorScale>
    </cfRule>
    <cfRule type="colorScale" priority="3">
      <colorScale>
        <cfvo type="num" val="0"/>
        <cfvo type="num" val="60"/>
        <color rgb="FF92D050"/>
        <color rgb="FFFF0000"/>
      </colorScale>
    </cfRule>
  </conditionalFormatting>
  <conditionalFormatting sqref="K4:K11">
    <cfRule type="expression" priority="4" aboveAverage="0" equalAverage="0" bottom="0" percent="0" rank="0" text="" dxfId="0">
      <formula>LEN(TRIM(K4))&gt;0</formula>
    </cfRule>
  </conditionalFormatting>
  <conditionalFormatting sqref="I4:I6">
    <cfRule type="expression" priority="5" aboveAverage="0" equalAverage="0" bottom="0" percent="0" rank="0" text="" dxfId="1">
      <formula>LEN(TRIM(I4))=0</formula>
    </cfRule>
  </conditionalFormatting>
  <conditionalFormatting sqref="L1:L6 L14:L1048576">
    <cfRule type="containsText" priority="6" operator="containsText" aboveAverage="0" equalAverage="0" bottom="0" percent="0" rank="0" text="soldee" dxfId="2">
      <formula>NOT(ISERROR(SEARCH("soldee",L1)))</formula>
    </cfRule>
  </conditionalFormatting>
  <conditionalFormatting sqref="J4:J6">
    <cfRule type="containsText" priority="7" operator="containsText" aboveAverage="0" equalAverage="0" bottom="0" percent="0" rank="0" text="Total" dxfId="3">
      <formula>NOT(ISERROR(SEARCH("Total",J4)))</formula>
    </cfRule>
    <cfRule type="containsText" priority="8" operator="containsText" aboveAverage="0" equalAverage="0" bottom="0" percent="0" rank="0" text="RETARD" dxfId="4">
      <formula>NOT(ISERROR(SEARCH("RETARD",J4)))</formula>
    </cfRule>
  </conditionalFormatting>
  <conditionalFormatting sqref="K1">
    <cfRule type="containsText" priority="9" operator="containsText" aboveAverage="0" equalAverage="0" bottom="0" percent="0" rank="0" text="Soldé" dxfId="5">
      <formula>NOT(ISERROR(SEARCH("Soldé",K1)))</formula>
    </cfRule>
    <cfRule type="containsText" priority="10" operator="containsText" aboveAverage="0" equalAverage="0" bottom="0" percent="0" rank="0" text="RETARD" dxfId="6">
      <formula>NOT(ISERROR(SEARCH("RETARD",K1)))</formula>
    </cfRule>
  </conditionalFormatting>
  <conditionalFormatting sqref="I1:J1">
    <cfRule type="containsText" priority="11" operator="containsText" aboveAverage="0" equalAverage="0" bottom="0" percent="0" rank="0" text="Soldé" dxfId="7">
      <formula>NOT(ISERROR(SEARCH("Soldé",I1)))</formula>
    </cfRule>
    <cfRule type="containsText" priority="12" operator="containsText" aboveAverage="0" equalAverage="0" bottom="0" percent="0" rank="0" text="RETARD" dxfId="8">
      <formula>NOT(ISERROR(SEARCH("RETARD",I1)))</formula>
    </cfRule>
  </conditionalFormatting>
  <conditionalFormatting sqref="L4">
    <cfRule type="expression" priority="13" aboveAverage="0" equalAverage="0" bottom="0" percent="0" rank="0" text="" dxfId="9">
      <formula>IF(L4=soldee,fin,K4)</formula>
    </cfRule>
  </conditionalFormatting>
  <conditionalFormatting sqref="L12:L13">
    <cfRule type="containsText" priority="14" operator="containsText" aboveAverage="0" equalAverage="0" bottom="0" percent="0" rank="0" text="soldee" dxfId="10">
      <formula>NOT(ISERROR(SEARCH("soldee",L12)))</formula>
    </cfRule>
  </conditionalFormatting>
  <conditionalFormatting sqref="I7">
    <cfRule type="expression" priority="15" aboveAverage="0" equalAverage="0" bottom="0" percent="0" rank="0" text="" dxfId="11">
      <formula>LEN(TRIM(I7))=0</formula>
    </cfRule>
  </conditionalFormatting>
  <conditionalFormatting sqref="L7">
    <cfRule type="containsText" priority="16" operator="containsText" aboveAverage="0" equalAverage="0" bottom="0" percent="0" rank="0" text="soldee" dxfId="12">
      <formula>NOT(ISERROR(SEARCH("soldee",L7)))</formula>
    </cfRule>
  </conditionalFormatting>
  <conditionalFormatting sqref="J7">
    <cfRule type="containsText" priority="17" operator="containsText" aboveAverage="0" equalAverage="0" bottom="0" percent="0" rank="0" text="Total" dxfId="13">
      <formula>NOT(ISERROR(SEARCH("Total",J7)))</formula>
    </cfRule>
    <cfRule type="containsText" priority="18" operator="containsText" aboveAverage="0" equalAverage="0" bottom="0" percent="0" rank="0" text="RETARD" dxfId="14">
      <formula>NOT(ISERROR(SEARCH("RETARD",J7)))</formula>
    </cfRule>
  </conditionalFormatting>
  <conditionalFormatting sqref="I8">
    <cfRule type="expression" priority="19" aboveAverage="0" equalAverage="0" bottom="0" percent="0" rank="0" text="" dxfId="15">
      <formula>LEN(TRIM(I8))=0</formula>
    </cfRule>
  </conditionalFormatting>
  <conditionalFormatting sqref="L8">
    <cfRule type="containsText" priority="20" operator="containsText" aboveAverage="0" equalAverage="0" bottom="0" percent="0" rank="0" text="soldee" dxfId="16">
      <formula>NOT(ISERROR(SEARCH("soldee",L8)))</formula>
    </cfRule>
  </conditionalFormatting>
  <conditionalFormatting sqref="J8">
    <cfRule type="containsText" priority="21" operator="containsText" aboveAverage="0" equalAverage="0" bottom="0" percent="0" rank="0" text="Total" dxfId="17">
      <formula>NOT(ISERROR(SEARCH("Total",J8)))</formula>
    </cfRule>
    <cfRule type="containsText" priority="22" operator="containsText" aboveAverage="0" equalAverage="0" bottom="0" percent="0" rank="0" text="RETARD" dxfId="18">
      <formula>NOT(ISERROR(SEARCH("RETARD",J8)))</formula>
    </cfRule>
  </conditionalFormatting>
  <conditionalFormatting sqref="I9">
    <cfRule type="expression" priority="23" aboveAverage="0" equalAverage="0" bottom="0" percent="0" rank="0" text="" dxfId="19">
      <formula>LEN(TRIM(I9))=0</formula>
    </cfRule>
  </conditionalFormatting>
  <conditionalFormatting sqref="L9">
    <cfRule type="containsText" priority="24" operator="containsText" aboveAverage="0" equalAverage="0" bottom="0" percent="0" rank="0" text="soldee" dxfId="20">
      <formula>NOT(ISERROR(SEARCH("soldee",L9)))</formula>
    </cfRule>
  </conditionalFormatting>
  <conditionalFormatting sqref="J9">
    <cfRule type="containsText" priority="25" operator="containsText" aboveAverage="0" equalAverage="0" bottom="0" percent="0" rank="0" text="Total" dxfId="21">
      <formula>NOT(ISERROR(SEARCH("Total",J9)))</formula>
    </cfRule>
    <cfRule type="containsText" priority="26" operator="containsText" aboveAverage="0" equalAverage="0" bottom="0" percent="0" rank="0" text="RETARD" dxfId="22">
      <formula>NOT(ISERROR(SEARCH("RETARD",J9)))</formula>
    </cfRule>
  </conditionalFormatting>
  <conditionalFormatting sqref="I10">
    <cfRule type="expression" priority="27" aboveAverage="0" equalAverage="0" bottom="0" percent="0" rank="0" text="" dxfId="23">
      <formula>LEN(TRIM(I10))=0</formula>
    </cfRule>
  </conditionalFormatting>
  <conditionalFormatting sqref="L10">
    <cfRule type="containsText" priority="28" operator="containsText" aboveAverage="0" equalAverage="0" bottom="0" percent="0" rank="0" text="soldee" dxfId="24">
      <formula>NOT(ISERROR(SEARCH("soldee",L10)))</formula>
    </cfRule>
  </conditionalFormatting>
  <conditionalFormatting sqref="J10">
    <cfRule type="containsText" priority="29" operator="containsText" aboveAverage="0" equalAverage="0" bottom="0" percent="0" rank="0" text="Total" dxfId="25">
      <formula>NOT(ISERROR(SEARCH("Total",J10)))</formula>
    </cfRule>
    <cfRule type="containsText" priority="30" operator="containsText" aboveAverage="0" equalAverage="0" bottom="0" percent="0" rank="0" text="RETARD" dxfId="26">
      <formula>NOT(ISERROR(SEARCH("RETARD",J10)))</formula>
    </cfRule>
  </conditionalFormatting>
  <conditionalFormatting sqref="I11">
    <cfRule type="expression" priority="31" aboveAverage="0" equalAverage="0" bottom="0" percent="0" rank="0" text="" dxfId="27">
      <formula>LEN(TRIM(I11))=0</formula>
    </cfRule>
  </conditionalFormatting>
  <conditionalFormatting sqref="L11">
    <cfRule type="containsText" priority="32" operator="containsText" aboveAverage="0" equalAverage="0" bottom="0" percent="0" rank="0" text="soldee" dxfId="28">
      <formula>NOT(ISERROR(SEARCH("soldee",L11)))</formula>
    </cfRule>
  </conditionalFormatting>
  <conditionalFormatting sqref="J11">
    <cfRule type="containsText" priority="33" operator="containsText" aboveAverage="0" equalAverage="0" bottom="0" percent="0" rank="0" text="Total" dxfId="29">
      <formula>NOT(ISERROR(SEARCH("Total",J11)))</formula>
    </cfRule>
    <cfRule type="containsText" priority="34" operator="containsText" aboveAverage="0" equalAverage="0" bottom="0" percent="0" rank="0" text="RETARD" dxfId="30">
      <formula>NOT(ISERROR(SEARCH("RETARD",J11)))</formula>
    </cfRule>
  </conditionalFormatting>
  <printOptions headings="false" gridLines="false" gridLinesSet="true" horizontalCentered="true" verticalCentered="true"/>
  <pageMargins left="0.118055555555556" right="0.118055555555556" top="0.157638888888889" bottom="0.354861111111111" header="0.511805555555555" footer="0.315277777777778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>&amp;RMAJ le 16/08/2016</oddFooter>
  </headerFooter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3:J3"/>
  <sheetViews>
    <sheetView showFormulas="false" showGridLines="true" showRowColHeaders="true" showZeros="true" rightToLeft="false" tabSelected="false" showOutlineSymbols="true" defaultGridColor="true" view="normal" topLeftCell="A1" colorId="64" zoomScale="70" zoomScaleNormal="70" zoomScalePageLayoutView="100" workbookViewId="0">
      <selection pane="topLeft" activeCell="A3" activeCellId="0" sqref="A3"/>
    </sheetView>
  </sheetViews>
  <sheetFormatPr defaultRowHeight="14.4" zeroHeight="false" outlineLevelRow="0" outlineLevelCol="0"/>
  <cols>
    <col collapsed="false" customWidth="true" hidden="false" outlineLevel="0" max="1025" min="1" style="0" width="10.67"/>
  </cols>
  <sheetData>
    <row r="3" customFormat="false" ht="14.4" hidden="false" customHeight="false" outlineLevel="0" collapsed="false">
      <c r="A3" s="44" t="s">
        <v>40</v>
      </c>
      <c r="B3" s="44"/>
      <c r="C3" s="44"/>
      <c r="D3" s="44"/>
      <c r="E3" s="44"/>
      <c r="F3" s="44"/>
      <c r="G3" s="44"/>
      <c r="H3" s="44"/>
      <c r="I3" s="44"/>
      <c r="J3" s="44"/>
    </row>
  </sheetData>
  <mergeCells count="1">
    <mergeCell ref="A3:J3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B9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D15" activeCellId="0" sqref="D15"/>
    </sheetView>
  </sheetViews>
  <sheetFormatPr defaultRowHeight="12.8" zeroHeight="false" outlineLevelRow="0" outlineLevelCol="0"/>
  <cols>
    <col collapsed="false" customWidth="true" hidden="false" outlineLevel="0" max="1" min="1" style="0" width="19.63"/>
  </cols>
  <sheetData>
    <row r="1" customFormat="false" ht="13.8" hidden="false" customHeight="false" outlineLevel="0" collapsed="false">
      <c r="A1" s="45" t="s">
        <v>41</v>
      </c>
      <c r="B1" s="45" t="s">
        <v>42</v>
      </c>
    </row>
    <row r="2" customFormat="false" ht="13.8" hidden="false" customHeight="false" outlineLevel="0" collapsed="false">
      <c r="A2" s="0" t="str">
        <f aca="false">CONCATENATE(Feuil1!C4," ",Feuil1!D4," ",Feuil1!E4)</f>
        <v>A2001 LOGE 6000</v>
      </c>
      <c r="B2" s="0" t="n">
        <f aca="false">IF(ISNUMBER(MATCH(A2,A$1:A1,0)),"",COUNTIF(A:A,A2))</f>
        <v>2</v>
      </c>
    </row>
    <row r="3" customFormat="false" ht="13.8" hidden="false" customHeight="false" outlineLevel="0" collapsed="false">
      <c r="A3" s="0" t="str">
        <f aca="false">CONCATENATE(Feuil1!C5," ",Feuil1!D5," ",Feuil1!E5)</f>
        <v>A2001 LOGE 6000</v>
      </c>
      <c r="B3" s="0" t="str">
        <f aca="false">IF(ISNUMBER(MATCH(A3,A$1:A2,0)),"",COUNTIF(A:A,A3))</f>
        <v/>
      </c>
    </row>
    <row r="4" customFormat="false" ht="13.8" hidden="false" customHeight="false" outlineLevel="0" collapsed="false">
      <c r="A4" s="0" t="str">
        <f aca="false">CONCATENATE(Feuil1!C6," ",Feuil1!D6," ",Feuil1!E6)</f>
        <v>A3001 BALCON 4000</v>
      </c>
      <c r="B4" s="0" t="n">
        <f aca="false">IF(ISNUMBER(MATCH(A4,A$1:A3,0)),"",COUNTIF(A:A,A4))</f>
        <v>2</v>
      </c>
    </row>
    <row r="5" customFormat="false" ht="13.8" hidden="false" customHeight="false" outlineLevel="0" collapsed="false">
      <c r="A5" s="0" t="str">
        <f aca="false">CONCATENATE(Feuil1!C7," ",Feuil1!D7," ",Feuil1!E7)</f>
        <v>A3001 BALCON 4000</v>
      </c>
      <c r="B5" s="0" t="str">
        <f aca="false">IF(ISNUMBER(MATCH(A5,A$1:A4,0)),"",COUNTIF(A:A,A5))</f>
        <v/>
      </c>
    </row>
    <row r="6" customFormat="false" ht="13.8" hidden="false" customHeight="false" outlineLevel="0" collapsed="false">
      <c r="A6" s="0" t="str">
        <f aca="false">CONCATENATE(Feuil1!C8," ",Feuil1!D8," ",Feuil1!E8)</f>
        <v>A3001 BALCON 5000</v>
      </c>
      <c r="B6" s="0" t="n">
        <f aca="false">IF(ISNUMBER(MATCH(A6,A$1:A5,0)),"",COUNTIF(A:A,A6))</f>
        <v>1</v>
      </c>
    </row>
    <row r="7" customFormat="false" ht="13.8" hidden="false" customHeight="false" outlineLevel="0" collapsed="false">
      <c r="A7" s="0" t="str">
        <f aca="false">CONCATENATE(Feuil1!C9," ",Feuil1!D9," ",Feuil1!E9)</f>
        <v>A4001 CAVE 2000</v>
      </c>
      <c r="B7" s="0" t="n">
        <f aca="false">IF(ISNUMBER(MATCH(A7,A$1:A6,0)),"",COUNTIF(A:A,A7))</f>
        <v>1</v>
      </c>
    </row>
    <row r="8" customFormat="false" ht="13.8" hidden="false" customHeight="false" outlineLevel="0" collapsed="false">
      <c r="A8" s="0" t="str">
        <f aca="false">CONCATENATE(Feuil1!C10," ",Feuil1!D10," ",Feuil1!E10)</f>
        <v>A4001 CAVE 3000</v>
      </c>
      <c r="B8" s="0" t="n">
        <f aca="false">IF(ISNUMBER(MATCH(A8,A$1:A7,0)),"",COUNTIF(A:A,A8))</f>
        <v>1</v>
      </c>
    </row>
    <row r="9" customFormat="false" ht="13.8" hidden="false" customHeight="false" outlineLevel="0" collapsed="false">
      <c r="A9" s="0" t="str">
        <f aca="false">CONCATENATE(Feuil1!C11," ",Feuil1!D11," ",Feuil1!E11)</f>
        <v>A4001 CAVE 1000</v>
      </c>
      <c r="B9" s="0" t="n">
        <f aca="false">IF(ISNUMBER(MATCH(A9,A$1:A8,0)),"",COUNTIF(A:A,A9))</f>
        <v>1</v>
      </c>
    </row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LibreOffice/6.2.4.2$Windows_X86_64 LibreOffice_project/2412653d852ce75f65fbfa83fb7e7b669a126d64</Application>
  <Company>AREVA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2019-07-29T23:59:06Z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Company">
    <vt:lpwstr>AREVA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