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externalReferences>
    <externalReference r:id="rId3"/>
  </externalReferenc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<sst xmlns="http://schemas.openxmlformats.org/spreadsheetml/2006/main" count="48" uniqueCount="33">
  <si>
    <t xml:space="preserve">Nom de l'employé</t>
  </si>
  <si>
    <t xml:space="preserve">:</t>
  </si>
  <si>
    <t xml:space="preserve">Frédéric Maupoix</t>
  </si>
  <si>
    <t xml:space="preserve">Fonction</t>
  </si>
  <si>
    <t xml:space="preserve">Technicien spectacle</t>
  </si>
  <si>
    <t xml:space="preserve">Dates</t>
  </si>
  <si>
    <t xml:space="preserve">Semaine du</t>
  </si>
  <si>
    <t xml:space="preserve">Lundi</t>
  </si>
  <si>
    <t xml:space="preserve">Mardi</t>
  </si>
  <si>
    <t xml:space="preserve">Mercredi</t>
  </si>
  <si>
    <t xml:space="preserve">Jeudi</t>
  </si>
  <si>
    <t xml:space="preserve">Vendredi</t>
  </si>
  <si>
    <t xml:space="preserve">Samedi</t>
  </si>
  <si>
    <t xml:space="preserve">Dimanche</t>
  </si>
  <si>
    <t xml:space="preserve"> Matinée</t>
  </si>
  <si>
    <t xml:space="preserve">Heure entrée</t>
  </si>
  <si>
    <t xml:space="preserve">Heure sortie</t>
  </si>
  <si>
    <t xml:space="preserve">Sous-total</t>
  </si>
  <si>
    <t xml:space="preserve">Après-midi</t>
  </si>
  <si>
    <t xml:space="preserve">Soirée</t>
  </si>
  <si>
    <t xml:space="preserve"> Totaux</t>
  </si>
  <si>
    <t xml:space="preserve">Heures totale</t>
  </si>
  <si>
    <t xml:space="preserve">Heures normales</t>
  </si>
  <si>
    <t xml:space="preserve">Heures nuit.</t>
  </si>
  <si>
    <t xml:space="preserve">Heure normale</t>
  </si>
  <si>
    <t xml:space="preserve">Heure totale</t>
  </si>
  <si>
    <t xml:space="preserve">Tarif</t>
  </si>
  <si>
    <t xml:space="preserve">Heures</t>
  </si>
  <si>
    <t xml:space="preserve">Heure de nuit</t>
  </si>
  <si>
    <t xml:space="preserve">Salaire total</t>
  </si>
  <si>
    <t xml:space="preserve">Salaires</t>
  </si>
  <si>
    <t xml:space="preserve"> Approuvé par :</t>
  </si>
  <si>
    <t xml:space="preserve">Date :</t>
  </si>
</sst>
</file>

<file path=xl/styles.xml><?xml version="1.0" encoding="utf-8"?>
<styleSheet xmlns="http://schemas.openxmlformats.org/spreadsheetml/2006/main">
  <numFmts count="10">
    <numFmt numFmtId="164" formatCode="General"/>
    <numFmt numFmtId="165" formatCode="DD\-MM\-YYYY"/>
    <numFmt numFmtId="166" formatCode="D"/>
    <numFmt numFmtId="167" formatCode="HH:MM"/>
    <numFmt numFmtId="168" formatCode="HH:MM"/>
    <numFmt numFmtId="169" formatCode="0.00"/>
    <numFmt numFmtId="170" formatCode="#,##0.00&quot; €&quot;"/>
    <numFmt numFmtId="171" formatCode="#,##0.00"/>
    <numFmt numFmtId="172" formatCode="_-* #,##0.00&quot; €&quot;_-;\-* #,##0.00&quot; €&quot;_-;_-* \-??&quot; €&quot;_-;_-@_-"/>
    <numFmt numFmtId="173" formatCode="DD/MM/YYYY"/>
  </numFmts>
  <fonts count="1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80"/>
      <name val="Arial Narrow"/>
      <family val="2"/>
      <charset val="1"/>
    </font>
    <font>
      <b val="true"/>
      <sz val="11"/>
      <name val="Arial Narrow"/>
      <family val="2"/>
      <charset val="1"/>
    </font>
    <font>
      <sz val="11"/>
      <name val="Arial Narrow"/>
      <family val="2"/>
      <charset val="1"/>
    </font>
    <font>
      <i val="true"/>
      <sz val="11"/>
      <name val="Arial Narrow"/>
      <family val="2"/>
      <charset val="1"/>
    </font>
    <font>
      <sz val="11"/>
      <color rgb="FF000080"/>
      <name val="Arial Narrow"/>
      <family val="2"/>
      <charset val="1"/>
    </font>
    <font>
      <b val="true"/>
      <i val="true"/>
      <sz val="11"/>
      <name val="Arial Narrow"/>
      <family val="2"/>
      <charset val="1"/>
    </font>
    <font>
      <sz val="16"/>
      <name val="Arial Narrow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E0FFFF"/>
        <bgColor rgb="FFCCFFFF"/>
      </patternFill>
    </fill>
  </fills>
  <borders count="31">
    <border diagonalUp="false" diagonalDown="false">
      <left/>
      <right/>
      <top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/>
      <diagonal/>
    </border>
    <border diagonalUp="false" diagonalDown="false">
      <left/>
      <right style="dotted"/>
      <top/>
      <bottom style="dotted"/>
      <diagonal/>
    </border>
    <border diagonalUp="false" diagonalDown="false">
      <left style="dotted"/>
      <right style="dotted"/>
      <top/>
      <bottom style="dotted"/>
      <diagonal/>
    </border>
    <border diagonalUp="false" diagonalDown="false">
      <left style="dotted"/>
      <right style="medium"/>
      <top/>
      <bottom style="dotted"/>
      <diagonal/>
    </border>
    <border diagonalUp="false" diagonalDown="false">
      <left/>
      <right style="dotted"/>
      <top style="dotted"/>
      <bottom style="dotted"/>
      <diagonal/>
    </border>
    <border diagonalUp="false" diagonalDown="false">
      <left style="dotted"/>
      <right style="dotted"/>
      <top style="dotted"/>
      <bottom style="dotted"/>
      <diagonal/>
    </border>
    <border diagonalUp="false" diagonalDown="false">
      <left style="dotted"/>
      <right style="medium"/>
      <top style="dotted"/>
      <bottom style="dotted"/>
      <diagonal/>
    </border>
    <border diagonalUp="false" diagonalDown="false">
      <left/>
      <right style="dotted"/>
      <top style="dotted"/>
      <bottom style="thin"/>
      <diagonal/>
    </border>
    <border diagonalUp="false" diagonalDown="false">
      <left style="dotted"/>
      <right style="dotted"/>
      <top style="dotted"/>
      <bottom style="thin"/>
      <diagonal/>
    </border>
    <border diagonalUp="false" diagonalDown="false">
      <left style="dotted"/>
      <right style="medium"/>
      <top style="dotted"/>
      <bottom style="thin"/>
      <diagonal/>
    </border>
    <border diagonalUp="false" diagonalDown="false">
      <left style="medium"/>
      <right/>
      <top style="double"/>
      <bottom/>
      <diagonal/>
    </border>
    <border diagonalUp="false" diagonalDown="false">
      <left/>
      <right style="dotted"/>
      <top style="double"/>
      <bottom style="dotted"/>
      <diagonal/>
    </border>
    <border diagonalUp="false" diagonalDown="false">
      <left style="dotted"/>
      <right style="dotted"/>
      <top style="double"/>
      <bottom style="dotted"/>
      <diagonal/>
    </border>
    <border diagonalUp="false" diagonalDown="false">
      <left style="dotted"/>
      <right style="medium"/>
      <top style="double"/>
      <bottom style="dotted"/>
      <diagonal/>
    </border>
    <border diagonalUp="false" diagonalDown="false">
      <left style="medium"/>
      <right/>
      <top style="thin"/>
      <bottom/>
      <diagonal/>
    </border>
    <border diagonalUp="false" diagonalDown="false">
      <left/>
      <right/>
      <top style="thin"/>
      <bottom/>
      <diagonal/>
    </border>
    <border diagonalUp="false" diagonalDown="false">
      <left/>
      <right style="dotted"/>
      <top style="thin"/>
      <bottom/>
      <diagonal/>
    </border>
    <border diagonalUp="false" diagonalDown="false">
      <left style="dotted"/>
      <right style="medium"/>
      <top style="dotted"/>
      <bottom/>
      <diagonal/>
    </border>
    <border diagonalUp="false" diagonalDown="false">
      <left/>
      <right/>
      <top/>
      <bottom style="dotted"/>
      <diagonal/>
    </border>
    <border diagonalUp="false" diagonalDown="false">
      <left style="dotted"/>
      <right style="dotted"/>
      <top/>
      <bottom style="thin"/>
      <diagonal/>
    </border>
    <border diagonalUp="false" diagonalDown="false">
      <left/>
      <right style="dotted"/>
      <top style="dotted"/>
      <bottom/>
      <diagonal/>
    </border>
    <border diagonalUp="false" diagonalDown="false">
      <left style="medium"/>
      <right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/>
      <right style="medium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172" fontId="0" fillId="0" borderId="0" applyFont="true" applyBorder="false" applyAlignment="true" applyProtection="false">
      <alignment horizontal="general" vertical="bottom" textRotation="0" wrapText="false" indent="0" shrinkToFit="false"/>
    </xf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2" borderId="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6" fillId="2" borderId="2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7" fillId="2" borderId="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7" fillId="2" borderId="2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6" fillId="2" borderId="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6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7" fillId="2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6" fillId="2" borderId="0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7" fillId="2" borderId="0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7" fillId="2" borderId="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4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4" fillId="2" borderId="0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5" fontId="6" fillId="2" borderId="0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6" fontId="5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6" fillId="2" borderId="0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5" fillId="2" borderId="0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6" fillId="2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8" fillId="2" borderId="4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8" fillId="2" borderId="0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5" fontId="4" fillId="2" borderId="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4" fillId="2" borderId="5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4" fillId="0" borderId="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4" xfId="0" applyFont="true" applyBorder="true" applyAlignment="true" applyProtection="true">
      <alignment horizontal="left" vertical="center" textRotation="0" wrapText="false" indent="0" shrinkToFit="false"/>
      <protection locked="false" hidden="false"/>
    </xf>
    <xf numFmtId="164" fontId="4" fillId="2" borderId="0" xfId="0" applyFont="true" applyBorder="true" applyAlignment="true" applyProtection="true">
      <alignment horizontal="left" vertical="center" textRotation="0" wrapText="false" indent="0" shrinkToFit="false"/>
      <protection locked="false" hidden="false"/>
    </xf>
    <xf numFmtId="164" fontId="5" fillId="2" borderId="6" xfId="0" applyFont="true" applyBorder="true" applyAlignment="true" applyProtection="true">
      <alignment horizontal="left" vertical="center" textRotation="0" wrapText="false" indent="0" shrinkToFit="false"/>
      <protection locked="false" hidden="false"/>
    </xf>
    <xf numFmtId="167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9" xfId="0" applyFont="true" applyBorder="true" applyAlignment="true" applyProtection="true">
      <alignment horizontal="left" vertical="center" textRotation="0" wrapText="false" indent="0" shrinkToFit="false"/>
      <protection locked="false" hidden="false"/>
    </xf>
    <xf numFmtId="167" fontId="6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3" borderId="4" xfId="0" applyFont="true" applyBorder="true" applyAlignment="true" applyProtection="true">
      <alignment horizontal="left" vertical="center" textRotation="0" wrapText="false" indent="0" shrinkToFit="false"/>
      <protection locked="false" hidden="false"/>
    </xf>
    <xf numFmtId="164" fontId="5" fillId="3" borderId="12" xfId="0" applyFont="true" applyBorder="true" applyAlignment="true" applyProtection="true">
      <alignment horizontal="left" vertical="center" textRotation="0" wrapText="false" indent="0" shrinkToFit="false"/>
      <protection locked="false" hidden="false"/>
    </xf>
    <xf numFmtId="169" fontId="6" fillId="3" borderId="1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9" fontId="6" fillId="3" borderId="1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3" borderId="15" xfId="0" applyFont="true" applyBorder="true" applyAlignment="true" applyProtection="true">
      <alignment horizontal="left" vertical="center" textRotation="0" wrapText="false" indent="0" shrinkToFit="false"/>
      <protection locked="false" hidden="false"/>
    </xf>
    <xf numFmtId="164" fontId="5" fillId="3" borderId="16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9" fontId="6" fillId="3" borderId="1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9" fontId="6" fillId="3" borderId="16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9" fontId="6" fillId="3" borderId="1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6" fillId="2" borderId="1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2" borderId="2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2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2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70" fontId="6" fillId="2" borderId="2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70" fontId="7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5" fillId="2" borderId="24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71" fontId="5" fillId="2" borderId="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3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71" fontId="6" fillId="3" borderId="2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2" borderId="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3" borderId="2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72" fontId="5" fillId="3" borderId="12" xfId="17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72" fontId="9" fillId="3" borderId="13" xfId="17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72" fontId="5" fillId="2" borderId="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9" fillId="2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9" fillId="2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2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9" fillId="2" borderId="0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0" fillId="2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70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9" fillId="2" borderId="27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2" borderId="27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73" fontId="10" fillId="2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9" fillId="2" borderId="28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9" fillId="2" borderId="2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2" borderId="2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9" fillId="2" borderId="29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6" fillId="2" borderId="2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6" fillId="2" borderId="30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E0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externalLink" Target="externalLinks/externalLink1.xml"/><Relationship Id="rId4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Fred/Desktop/heure.xls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ours"/>
      <sheetName val="Feb"/>
      <sheetName val="Jan"/>
      <sheetName val="Mar"/>
      <sheetName val="Apr"/>
      <sheetName val="May"/>
      <sheetName val="Jun"/>
      <sheetName val="Jul"/>
      <sheetName val="Aug"/>
      <sheetName val="Sep"/>
      <sheetName val="Oct"/>
      <sheetName val="Nov"/>
      <sheetName val="Dec"/>
      <sheetName val="Somm."/>
    </sheetNames>
    <sheetDataSet>
      <sheetData sheetId="0">
        <row r="1">
          <cell r="A1" t="str">
            <v>Date sous format aaaa-mm-jj lors de la saisi débutant le :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23"/>
  <sheetViews>
    <sheetView showFormulas="false" showGridLines="true" showRowColHeaders="true" showZeros="true" rightToLeft="false" tabSelected="true" showOutlineSymbols="true" defaultGridColor="true" view="normal" topLeftCell="A1" colorId="64" zoomScale="145" zoomScaleNormal="145" zoomScalePageLayoutView="100" workbookViewId="0">
      <selection pane="topLeft" activeCell="C19" activeCellId="0" sqref="C19"/>
    </sheetView>
  </sheetViews>
  <sheetFormatPr defaultRowHeight="13.8" zeroHeight="false" outlineLevelRow="0" outlineLevelCol="0"/>
  <cols>
    <col collapsed="false" customWidth="true" hidden="false" outlineLevel="0" max="1" min="1" style="0" width="15.12"/>
    <col collapsed="false" customWidth="true" hidden="false" outlineLevel="0" max="2" min="2" style="0" width="10.47"/>
    <col collapsed="false" customWidth="true" hidden="false" outlineLevel="0" max="3" min="3" style="0" width="12.32"/>
    <col collapsed="false" customWidth="true" hidden="false" outlineLevel="0" max="1025" min="4" style="0" width="10.47"/>
  </cols>
  <sheetData>
    <row r="1" customFormat="false" ht="13.8" hidden="false" customHeight="false" outlineLevel="0" collapsed="false">
      <c r="A1" s="1" t="s">
        <v>0</v>
      </c>
      <c r="B1" s="2" t="s">
        <v>1</v>
      </c>
      <c r="C1" s="3" t="s">
        <v>2</v>
      </c>
      <c r="D1" s="4"/>
      <c r="E1" s="5"/>
      <c r="F1" s="6"/>
      <c r="G1" s="7"/>
      <c r="H1" s="4"/>
      <c r="I1" s="8"/>
      <c r="J1" s="9"/>
    </row>
    <row r="2" customFormat="false" ht="13.8" hidden="false" customHeight="false" outlineLevel="0" collapsed="false">
      <c r="A2" s="10" t="s">
        <v>3</v>
      </c>
      <c r="B2" s="11" t="s">
        <v>1</v>
      </c>
      <c r="C2" s="12" t="s">
        <v>4</v>
      </c>
      <c r="D2" s="13"/>
      <c r="E2" s="12"/>
      <c r="F2" s="14"/>
      <c r="G2" s="15"/>
      <c r="H2" s="13"/>
      <c r="I2" s="13"/>
      <c r="J2" s="16"/>
    </row>
    <row r="3" customFormat="false" ht="13.8" hidden="false" customHeight="false" outlineLevel="0" collapsed="false">
      <c r="A3" s="17" t="s">
        <v>5</v>
      </c>
      <c r="B3" s="18" t="s">
        <v>1</v>
      </c>
      <c r="C3" s="19" t="s">
        <v>6</v>
      </c>
      <c r="D3" s="20" t="str">
        <f aca="false">""&amp;TEXT([1]Jours!A1,"j")&amp;" au "&amp;TEXT([1]Jours!D1,"j")&amp;" "&amp;TEXT([1]Jours!E1,"mmmm")&amp;" "&amp;TEXT([1]Jours!F1,"aaaa")</f>
        <v>Date sous format aaaa-mm-jj lors de la saisi débutant le : au 30 décembre 1899</v>
      </c>
      <c r="E3" s="21"/>
      <c r="F3" s="19"/>
      <c r="G3" s="22"/>
      <c r="H3" s="23"/>
      <c r="I3" s="23"/>
      <c r="J3" s="16"/>
    </row>
    <row r="4" customFormat="false" ht="13.8" hidden="false" customHeight="false" outlineLevel="0" collapsed="false">
      <c r="A4" s="24"/>
      <c r="B4" s="25"/>
      <c r="C4" s="25"/>
      <c r="D4" s="26" t="s">
        <v>7</v>
      </c>
      <c r="E4" s="26" t="s">
        <v>8</v>
      </c>
      <c r="F4" s="26" t="s">
        <v>9</v>
      </c>
      <c r="G4" s="26" t="s">
        <v>10</v>
      </c>
      <c r="H4" s="26" t="s">
        <v>11</v>
      </c>
      <c r="I4" s="27" t="s">
        <v>12</v>
      </c>
      <c r="J4" s="27" t="s">
        <v>13</v>
      </c>
      <c r="M4" s="28" t="s">
        <v>7</v>
      </c>
      <c r="N4" s="28" t="s">
        <v>8</v>
      </c>
      <c r="O4" s="28" t="s">
        <v>9</v>
      </c>
      <c r="P4" s="28" t="s">
        <v>10</v>
      </c>
      <c r="Q4" s="28" t="s">
        <v>11</v>
      </c>
      <c r="R4" s="28" t="s">
        <v>12</v>
      </c>
      <c r="S4" s="28" t="s">
        <v>13</v>
      </c>
    </row>
    <row r="5" customFormat="false" ht="13.8" hidden="false" customHeight="false" outlineLevel="0" collapsed="false">
      <c r="A5" s="29" t="s">
        <v>14</v>
      </c>
      <c r="B5" s="30"/>
      <c r="C5" s="31" t="s">
        <v>15</v>
      </c>
      <c r="D5" s="32" t="n">
        <v>0.375</v>
      </c>
      <c r="E5" s="32"/>
      <c r="F5" s="32"/>
      <c r="G5" s="32"/>
      <c r="H5" s="32"/>
      <c r="I5" s="32" t="n">
        <v>0.208333333333333</v>
      </c>
      <c r="J5" s="33"/>
      <c r="M5" s="34" t="n">
        <f aca="false">IF(D5="","",IF(D5&lt;1/4,1/4-D5,0))</f>
        <v>0</v>
      </c>
      <c r="N5" s="34" t="str">
        <f aca="false">IF(E5="","",IF(E5&lt;1/4,1/4-E5,0))</f>
        <v/>
      </c>
      <c r="O5" s="34" t="str">
        <f aca="false">IF(F5="","",IF(F5&lt;1/4,1/4-F5,0))</f>
        <v/>
      </c>
      <c r="P5" s="34" t="str">
        <f aca="false">IF(G5="","",IF(G5&lt;1/4,1/4-G5,0))</f>
        <v/>
      </c>
      <c r="Q5" s="34" t="str">
        <f aca="false">IF(H5="","",IF(H5&lt;1/4,1/4-H5,0))</f>
        <v/>
      </c>
      <c r="R5" s="34" t="n">
        <f aca="false">IF(I5="","",IF(I5&lt;1/4,1/4-I5,0))</f>
        <v>0.0416666666666667</v>
      </c>
      <c r="S5" s="34" t="str">
        <f aca="false">IF(J5="","",IF(J5&lt;1/4,1/4-J5,0))</f>
        <v/>
      </c>
    </row>
    <row r="6" customFormat="false" ht="13.8" hidden="false" customHeight="false" outlineLevel="0" collapsed="false">
      <c r="A6" s="29"/>
      <c r="B6" s="30"/>
      <c r="C6" s="35" t="s">
        <v>16</v>
      </c>
      <c r="D6" s="36" t="n">
        <v>0.5</v>
      </c>
      <c r="E6" s="36"/>
      <c r="F6" s="36"/>
      <c r="G6" s="36"/>
      <c r="H6" s="36"/>
      <c r="I6" s="36" t="n">
        <v>0.416666666666667</v>
      </c>
      <c r="J6" s="37"/>
      <c r="M6" s="34" t="n">
        <f aca="false">IF(D6="","",IF(D6&gt;21/24,D6-21/24,IF(D6&lt;D5,(1+D6)-7/8,0)))</f>
        <v>0</v>
      </c>
      <c r="N6" s="34" t="str">
        <f aca="false">IF(E6="","",IF(E6&gt;21/24,E6-21/24,IF(E6&lt;E5,(1+E6)-7/8,0)))</f>
        <v/>
      </c>
      <c r="O6" s="34" t="str">
        <f aca="false">IF(F6="","",IF(F6&gt;21/24,F6-21/24,IF(F6&lt;F5,(1+F6)-7/8,0)))</f>
        <v/>
      </c>
      <c r="P6" s="34" t="str">
        <f aca="false">IF(G6="","",IF(G6&gt;21/24,G6-21/24,IF(G6&lt;G5,(1+G6)-7/8,0)))</f>
        <v/>
      </c>
      <c r="Q6" s="34" t="str">
        <f aca="false">IF(H6="","",IF(H6&gt;21/24,H6-21/24,IF(H6&lt;H5,(1+H6)-7/8,0)))</f>
        <v/>
      </c>
      <c r="R6" s="34" t="n">
        <f aca="false">IF(I6="","",IF(I6&gt;21/24,I6-21/24,IF(I6&lt;I5,(1+I6)-7/8,0)))</f>
        <v>0</v>
      </c>
      <c r="S6" s="34" t="str">
        <f aca="false">IF(J6="","",IF(J6&gt;21/24,J6-21/24,IF(J6&lt;J5,(1+J6)-7/8,0)))</f>
        <v/>
      </c>
    </row>
    <row r="7" customFormat="false" ht="13.8" hidden="false" customHeight="false" outlineLevel="0" collapsed="false">
      <c r="A7" s="38"/>
      <c r="B7" s="30"/>
      <c r="C7" s="39" t="s">
        <v>17</v>
      </c>
      <c r="D7" s="40" t="n">
        <f aca="false">IF(D6&lt;D5,HOUR(D6)-HOUR(D5)+24,HOUR(D6)-HOUR(D5))+(MINUTE(D6)-MINUTE(D5))/60</f>
        <v>3</v>
      </c>
      <c r="E7" s="40" t="n">
        <f aca="false">IF(E6&lt;E5,HOUR(E6)-HOUR(E5)+24,HOUR(E6)-HOUR(E5))+(MINUTE(E6)-MINUTE(E5))/60</f>
        <v>0</v>
      </c>
      <c r="F7" s="40" t="n">
        <f aca="false">IF(F6&lt;F5,HOUR(F6)-HOUR(F5)+24,HOUR(F6)-HOUR(F5))+(MINUTE(F6)-MINUTE(F5))/60</f>
        <v>0</v>
      </c>
      <c r="G7" s="40" t="n">
        <f aca="false">IF(G6&lt;G5,HOUR(G6)-HOUR(G5)+24,HOUR(G6)-HOUR(G5))+(MINUTE(G6)-MINUTE(G5))/60</f>
        <v>0</v>
      </c>
      <c r="H7" s="40" t="n">
        <f aca="false">IF(H6&lt;H5,HOUR(H6)-HOUR(H5)+24,HOUR(H6)-HOUR(H5))+(MINUTE(H6)-MINUTE(H5))/60</f>
        <v>0</v>
      </c>
      <c r="I7" s="40" t="n">
        <f aca="false">IF(I6&lt;I5,HOUR(I6)-HOUR(I5)+24,HOUR(I6)-HOUR(I5))+(MINUTE(I6)-MINUTE(I5))/60</f>
        <v>5</v>
      </c>
      <c r="J7" s="41" t="n">
        <f aca="false">IF(J6&lt;J5,HOUR(J6)-HOUR(J5)+24,HOUR(J6)-HOUR(J5))+(MINUTE(J6)-MINUTE(J5))/60</f>
        <v>0</v>
      </c>
    </row>
    <row r="8" customFormat="false" ht="13.8" hidden="false" customHeight="false" outlineLevel="0" collapsed="false">
      <c r="A8" s="29" t="s">
        <v>18</v>
      </c>
      <c r="B8" s="30"/>
      <c r="C8" s="31" t="s">
        <v>15</v>
      </c>
      <c r="D8" s="32" t="n">
        <v>0.541666666666667</v>
      </c>
      <c r="E8" s="32" t="n">
        <v>0.5</v>
      </c>
      <c r="F8" s="32"/>
      <c r="G8" s="32" t="n">
        <v>0.541666666666667</v>
      </c>
      <c r="H8" s="32"/>
      <c r="I8" s="32"/>
      <c r="J8" s="33"/>
      <c r="M8" s="34" t="n">
        <f aca="false">IF(D8="","",IF(D8&lt;1/4,1/4-D8,0))</f>
        <v>0</v>
      </c>
      <c r="N8" s="34" t="n">
        <f aca="false">IF(E8="","",IF(E8&lt;1/4,1/4-E8,0))</f>
        <v>0</v>
      </c>
      <c r="O8" s="34" t="str">
        <f aca="false">IF(F8="","",IF(F8&lt;1/4,1/4-F8,0))</f>
        <v/>
      </c>
      <c r="P8" s="34" t="n">
        <f aca="false">IF(G8="","",IF(G8&lt;1/4,1/4-G8,0))</f>
        <v>0</v>
      </c>
      <c r="Q8" s="34" t="str">
        <f aca="false">IF(H8="","",IF(H8&lt;1/4,1/4-H8,0))</f>
        <v/>
      </c>
      <c r="R8" s="34" t="str">
        <f aca="false">IF(I8="","",IF(I8&lt;1/4,1/4-I8,0))</f>
        <v/>
      </c>
      <c r="S8" s="34" t="str">
        <f aca="false">IF(J8="","",IF(J8&lt;1/4,1/4-J8,0))</f>
        <v/>
      </c>
    </row>
    <row r="9" customFormat="false" ht="13.8" hidden="false" customHeight="false" outlineLevel="0" collapsed="false">
      <c r="A9" s="29"/>
      <c r="B9" s="30"/>
      <c r="C9" s="35" t="s">
        <v>16</v>
      </c>
      <c r="D9" s="36" t="n">
        <v>0.833333333333333</v>
      </c>
      <c r="E9" s="36" t="n">
        <v>0.541666666666667</v>
      </c>
      <c r="F9" s="36"/>
      <c r="G9" s="36" t="n">
        <v>0.625</v>
      </c>
      <c r="H9" s="36"/>
      <c r="I9" s="36"/>
      <c r="J9" s="37"/>
      <c r="M9" s="34" t="n">
        <f aca="false">IF(D9="","",IF(D9&gt;21/24,D9-21/24,IF(D9&lt;D8,(1+D9)-7/8,0)))</f>
        <v>0</v>
      </c>
      <c r="N9" s="34" t="n">
        <f aca="false">IF(E9="","",IF(E9&gt;21/24,E9-21/24,IF(E9&lt;E8,(1+E9)-7/8,0)))</f>
        <v>0</v>
      </c>
      <c r="O9" s="34" t="str">
        <f aca="false">IF(F9="","",IF(F9&gt;21/24,F9-21/24,IF(F9&lt;F8,(1+F9)-7/8,0)))</f>
        <v/>
      </c>
      <c r="P9" s="34" t="n">
        <f aca="false">IF(G9="","",IF(G9&gt;21/24,G9-21/24,IF(G9&lt;G8,(1+G9)-7/8,0)))</f>
        <v>0</v>
      </c>
      <c r="Q9" s="34" t="str">
        <f aca="false">IF(H9="","",IF(H9&gt;21/24,H9-21/24,IF(H9&lt;H8,(1+H9)-7/8,0)))</f>
        <v/>
      </c>
      <c r="R9" s="34" t="str">
        <f aca="false">IF(I9="","",IF(I9&gt;21/24,I9-21/24,IF(I9&lt;I8,(1+I9)-7/8,0)))</f>
        <v/>
      </c>
      <c r="S9" s="34" t="str">
        <f aca="false">IF(J9="","",IF(J9&gt;21/24,J9-21/24,IF(J9&lt;J8,(1+J9)-7/8,0)))</f>
        <v/>
      </c>
    </row>
    <row r="10" customFormat="false" ht="13.8" hidden="false" customHeight="false" outlineLevel="0" collapsed="false">
      <c r="A10" s="38"/>
      <c r="B10" s="30"/>
      <c r="C10" s="39" t="s">
        <v>17</v>
      </c>
      <c r="D10" s="40" t="n">
        <f aca="false">IF(D9&lt;D8,HOUR(D9)-HOUR(D8)+24,HOUR(D9)-HOUR(D8))+(MINUTE(D9)-MINUTE(D8))/60</f>
        <v>7</v>
      </c>
      <c r="E10" s="40" t="n">
        <f aca="false">IF(E9&lt;E8,HOUR(E9)-HOUR(E8)+24,HOUR(E9)-HOUR(E8))+(MINUTE(E9)-MINUTE(E8))/60</f>
        <v>1</v>
      </c>
      <c r="F10" s="40" t="n">
        <f aca="false">IF(F9&lt;F8,HOUR(F9)-HOUR(F8)+24,HOUR(F9)-HOUR(F8))+(MINUTE(F9)-MINUTE(F8))/60</f>
        <v>0</v>
      </c>
      <c r="G10" s="40" t="n">
        <f aca="false">IF(G9&lt;G8,HOUR(G9)-HOUR(G8)+24,HOUR(G9)-HOUR(G8))+(MINUTE(G9)-MINUTE(G8))/60</f>
        <v>2</v>
      </c>
      <c r="H10" s="40" t="n">
        <f aca="false">IF(H9&lt;H8,HOUR(H9)-HOUR(H8)+24,HOUR(H9)-HOUR(H8))+(MINUTE(H9)-MINUTE(H8))/60</f>
        <v>0</v>
      </c>
      <c r="I10" s="40" t="n">
        <f aca="false">IF(I9&lt;I8,HOUR(I9)-HOUR(I8)+24,HOUR(I9)-HOUR(I8))+(MINUTE(I9)-MINUTE(I8))/60</f>
        <v>0</v>
      </c>
      <c r="J10" s="41" t="n">
        <f aca="false">IF(J9&lt;J8,HOUR(J9)-HOUR(J8)+24,HOUR(J9)-HOUR(J8))+(MINUTE(J9)-MINUTE(J8))/60</f>
        <v>0</v>
      </c>
    </row>
    <row r="11" customFormat="false" ht="13.8" hidden="false" customHeight="false" outlineLevel="0" collapsed="false">
      <c r="A11" s="29" t="s">
        <v>19</v>
      </c>
      <c r="B11" s="30"/>
      <c r="C11" s="31" t="s">
        <v>15</v>
      </c>
      <c r="D11" s="32"/>
      <c r="E11" s="32"/>
      <c r="F11" s="32"/>
      <c r="G11" s="32"/>
      <c r="H11" s="32" t="n">
        <v>0.833333333333333</v>
      </c>
      <c r="I11" s="32" t="n">
        <v>0.833333333333333</v>
      </c>
      <c r="J11" s="33"/>
      <c r="M11" s="34" t="str">
        <f aca="false">IF(D11="","",IF(D11&lt;1/4,1/4-D11,0))</f>
        <v/>
      </c>
      <c r="N11" s="34" t="str">
        <f aca="false">IF(E11="","",IF(E11&lt;1/4,1/4-E11,0))</f>
        <v/>
      </c>
      <c r="O11" s="34" t="str">
        <f aca="false">IF(F11="","",IF(F11&lt;1/4,1/4-F11,0))</f>
        <v/>
      </c>
      <c r="P11" s="34" t="str">
        <f aca="false">IF(G11="","",IF(G11&lt;1/4,1/4-G11,0))</f>
        <v/>
      </c>
      <c r="Q11" s="34" t="n">
        <f aca="false">IF(H11="","",IF(H11&lt;1/4,1/4-H11,0))</f>
        <v>0</v>
      </c>
      <c r="R11" s="34" t="n">
        <f aca="false">IF(I11="","",IF(I11&lt;1/4,1/4-I11,0))</f>
        <v>0</v>
      </c>
      <c r="S11" s="34" t="str">
        <f aca="false">IF(J11="","",IF(J11&lt;1/4,1/4-J11,0))</f>
        <v/>
      </c>
    </row>
    <row r="12" customFormat="false" ht="13.8" hidden="false" customHeight="false" outlineLevel="0" collapsed="false">
      <c r="A12" s="29"/>
      <c r="B12" s="30"/>
      <c r="C12" s="35" t="s">
        <v>16</v>
      </c>
      <c r="D12" s="36"/>
      <c r="E12" s="36"/>
      <c r="F12" s="36"/>
      <c r="G12" s="36"/>
      <c r="H12" s="36" t="n">
        <v>0.0833333333333333</v>
      </c>
      <c r="I12" s="36" t="n">
        <v>0.958333333333333</v>
      </c>
      <c r="J12" s="37"/>
      <c r="M12" s="34" t="str">
        <f aca="false">IF(D12="","",IF(D12&gt;21/24,D12-21/24,IF(D12&lt;D11,(1+D12)-7/8,0)))</f>
        <v/>
      </c>
      <c r="N12" s="34" t="str">
        <f aca="false">IF(E12="","",IF(E12&gt;21/24,E12-21/24,IF(E12&lt;E11,(1+E12)-7/8,0)))</f>
        <v/>
      </c>
      <c r="O12" s="34" t="str">
        <f aca="false">IF(F12="","",IF(F12&gt;21/24,F12-21/24,IF(F12&lt;F11,(1+F12)-7/8,0)))</f>
        <v/>
      </c>
      <c r="P12" s="34" t="str">
        <f aca="false">IF(G12="","",IF(G12&gt;21/24,G12-21/24,IF(G12&lt;G11,(1+G12)-7/8,0)))</f>
        <v/>
      </c>
      <c r="Q12" s="34" t="n">
        <f aca="false">IF(H12="","",IF(H12&gt;21/24,H12-21/24,IF(H12&lt;H11,(1+H12)-7/8,0)))</f>
        <v>0.208333333333333</v>
      </c>
      <c r="R12" s="34" t="n">
        <f aca="false">IF(I12="","",IF(I12&gt;21/24,I12-21/24,IF(I12&lt;I11,(1+I12)-7/8,0)))</f>
        <v>0.0833333333333331</v>
      </c>
      <c r="S12" s="34" t="str">
        <f aca="false">IF(J12="","",IF(J12&gt;21/24,J12-21/24,IF(J12&lt;J11,(1+J12)-7/8,0)))</f>
        <v/>
      </c>
    </row>
    <row r="13" customFormat="false" ht="13.8" hidden="false" customHeight="false" outlineLevel="0" collapsed="false">
      <c r="A13" s="38"/>
      <c r="B13" s="30"/>
      <c r="C13" s="39" t="s">
        <v>17</v>
      </c>
      <c r="D13" s="40" t="n">
        <f aca="false">IF(D12&lt;D11,HOUR(D12)-HOUR(D11)+24,HOUR(D12)-HOUR(D11))+(MINUTE(D12)-MINUTE(D11))/60</f>
        <v>0</v>
      </c>
      <c r="E13" s="40" t="n">
        <f aca="false">IF(E12&lt;E11,HOUR(E12)-HOUR(E11)+24,HOUR(E12)-HOUR(E11))+(MINUTE(E12)-MINUTE(E11))/60</f>
        <v>0</v>
      </c>
      <c r="F13" s="40" t="n">
        <f aca="false">IF(F12&lt;F11,HOUR(F12)-HOUR(F11)+24,HOUR(F12)-HOUR(F11))+(MINUTE(F12)-MINUTE(F11))/60</f>
        <v>0</v>
      </c>
      <c r="G13" s="40" t="n">
        <f aca="false">IF(G12&lt;G11,HOUR(G12)-HOUR(G11)+24,HOUR(G12)-HOUR(G11))+(MINUTE(G12)-MINUTE(G11))/60</f>
        <v>0</v>
      </c>
      <c r="H13" s="40" t="n">
        <f aca="false">IF(H12&lt;H11,HOUR(H12)-HOUR(H11)+24,HOUR(H12)-HOUR(H11))+(MINUTE(H12)-MINUTE(H11))/60</f>
        <v>6</v>
      </c>
      <c r="I13" s="40" t="n">
        <f aca="false">IF(I12&lt;I11,HOUR(I12)-HOUR(I11)+24,HOUR(I12)-HOUR(I11))+(MINUTE(I12)-MINUTE(I11))/60</f>
        <v>3</v>
      </c>
      <c r="J13" s="41" t="n">
        <f aca="false">IF(J12&lt;J11,HOUR(J12)-HOUR(J11)+24,HOUR(J12)-HOUR(J11))+(MINUTE(J12)-MINUTE(J11))/60</f>
        <v>0</v>
      </c>
    </row>
    <row r="14" customFormat="false" ht="13.8" hidden="false" customHeight="false" outlineLevel="0" collapsed="false">
      <c r="A14" s="42" t="s">
        <v>20</v>
      </c>
      <c r="B14" s="30"/>
      <c r="C14" s="43" t="s">
        <v>21</v>
      </c>
      <c r="D14" s="44" t="n">
        <f aca="false">IF(SUM(D7,D10,D13),SUM(D7,D10,D13),"")</f>
        <v>10</v>
      </c>
      <c r="E14" s="44" t="n">
        <f aca="false">IF(SUM(E7,E10,E13),SUM(E7,E10,E13),"")</f>
        <v>1</v>
      </c>
      <c r="F14" s="45" t="str">
        <f aca="false">IF(SUM(F7,F10,F13),SUM(F7,F10,F13),"")</f>
        <v/>
      </c>
      <c r="G14" s="44" t="n">
        <f aca="false">IF(SUM(G7,G10,G13),SUM(G7,G10,G13),"")</f>
        <v>2</v>
      </c>
      <c r="H14" s="44" t="n">
        <f aca="false">IF(SUM(H7,H10,H13),SUM(H7,H10,H13),"")</f>
        <v>6</v>
      </c>
      <c r="I14" s="44" t="n">
        <f aca="false">IF(SUM(I7,I10,I13),SUM(I7,I10,I13),"")</f>
        <v>8</v>
      </c>
      <c r="J14" s="46" t="str">
        <f aca="false">IF(SUM(J7,J10,J13),SUM(J7,J10,J13),"")</f>
        <v/>
      </c>
    </row>
    <row r="15" customFormat="false" ht="13.8" hidden="false" customHeight="false" outlineLevel="0" collapsed="false">
      <c r="A15" s="38"/>
      <c r="B15" s="30"/>
      <c r="C15" s="32"/>
      <c r="D15" s="32"/>
      <c r="E15" s="32"/>
      <c r="F15" s="32"/>
      <c r="G15" s="32"/>
      <c r="H15" s="32"/>
      <c r="I15" s="32"/>
      <c r="J15" s="32"/>
      <c r="M15" s="34" t="n">
        <f aca="false">SUM(M5:M14)</f>
        <v>0</v>
      </c>
      <c r="N15" s="34" t="n">
        <f aca="false">SUM(N5:N14)</f>
        <v>0</v>
      </c>
      <c r="O15" s="34" t="n">
        <f aca="false">SUM(O5:O14)</f>
        <v>0</v>
      </c>
      <c r="P15" s="34" t="n">
        <f aca="false">SUM(P5:P14)</f>
        <v>0</v>
      </c>
      <c r="Q15" s="34" t="n">
        <f aca="false">SUM(Q5:Q14)</f>
        <v>0.208333333333333</v>
      </c>
      <c r="R15" s="34" t="n">
        <f aca="false">SUM(R5:R14)</f>
        <v>0.125</v>
      </c>
      <c r="S15" s="34" t="n">
        <f aca="false">SUM(S5:S14)</f>
        <v>0</v>
      </c>
    </row>
    <row r="16" customFormat="false" ht="13.8" hidden="false" customHeight="false" outlineLevel="0" collapsed="false">
      <c r="A16" s="47"/>
      <c r="B16" s="23"/>
      <c r="C16" s="32"/>
      <c r="D16" s="32"/>
      <c r="E16" s="32"/>
      <c r="F16" s="32"/>
      <c r="G16" s="32"/>
      <c r="H16" s="32"/>
      <c r="I16" s="32"/>
      <c r="J16" s="32"/>
      <c r="M16" s="34" t="str">
        <f aca="false">IF(D16="","",IF(D16&gt;21/24,1-D16,0))</f>
        <v/>
      </c>
      <c r="N16" s="34" t="str">
        <f aca="false">IF(E16="","",IF(E16&gt;21/24,1-E16,0))</f>
        <v/>
      </c>
      <c r="O16" s="34" t="str">
        <f aca="false">IF(F16="","",IF(F16&gt;21/24,1-F16,0))</f>
        <v/>
      </c>
      <c r="P16" s="34" t="str">
        <f aca="false">IF(G16="","",IF(G16&gt;21/24,1-G16,0))</f>
        <v/>
      </c>
      <c r="Q16" s="34" t="str">
        <f aca="false">IF(H16="","",IF(H16&gt;21/24,1-H16,0))</f>
        <v/>
      </c>
      <c r="R16" s="34" t="str">
        <f aca="false">IF(I16="","",IF(I16&gt;21/24,1-I16,0))</f>
        <v/>
      </c>
      <c r="S16" s="34" t="str">
        <f aca="false">IF(J16="","",IF(J16&gt;21/24,1-J16,0))</f>
        <v/>
      </c>
    </row>
    <row r="17" customFormat="false" ht="13.8" hidden="false" customHeight="false" outlineLevel="0" collapsed="false">
      <c r="A17" s="48"/>
      <c r="B17" s="23"/>
      <c r="C17" s="49" t="s">
        <v>22</v>
      </c>
      <c r="D17" s="50" t="s">
        <v>23</v>
      </c>
      <c r="E17" s="51" t="s">
        <v>24</v>
      </c>
      <c r="F17" s="51"/>
      <c r="G17" s="51" t="s">
        <v>25</v>
      </c>
      <c r="H17" s="51"/>
      <c r="I17" s="16"/>
      <c r="J17" s="16"/>
    </row>
    <row r="18" customFormat="false" ht="13.8" hidden="false" customHeight="false" outlineLevel="0" collapsed="false">
      <c r="A18" s="10" t="s">
        <v>26</v>
      </c>
      <c r="B18" s="11"/>
      <c r="C18" s="52" t="n">
        <v>11.52</v>
      </c>
      <c r="D18" s="53" t="n">
        <v>12.49</v>
      </c>
      <c r="E18" s="54" t="n">
        <v>0.25</v>
      </c>
      <c r="F18" s="54" t="n">
        <v>0.875</v>
      </c>
      <c r="G18" s="55" t="n">
        <f aca="false">SUM(D14:J14)</f>
        <v>27</v>
      </c>
      <c r="H18" s="55"/>
      <c r="I18" s="16"/>
      <c r="J18" s="16"/>
    </row>
    <row r="19" customFormat="false" ht="13.8" hidden="false" customHeight="false" outlineLevel="0" collapsed="false">
      <c r="A19" s="56" t="s">
        <v>27</v>
      </c>
      <c r="B19" s="11"/>
      <c r="C19" s="57" t="n">
        <f aca="false">G18-D19</f>
        <v>19</v>
      </c>
      <c r="D19" s="57" t="n">
        <f aca="false">SUM(M15:S15)*24</f>
        <v>7.99999999999999</v>
      </c>
      <c r="E19" s="58" t="s">
        <v>28</v>
      </c>
      <c r="F19" s="58"/>
      <c r="G19" s="58" t="s">
        <v>29</v>
      </c>
      <c r="H19" s="58"/>
      <c r="I19" s="16"/>
      <c r="J19" s="16"/>
    </row>
    <row r="20" customFormat="false" ht="13.8" hidden="false" customHeight="false" outlineLevel="0" collapsed="false">
      <c r="A20" s="59" t="s">
        <v>30</v>
      </c>
      <c r="B20" s="11"/>
      <c r="C20" s="60" t="n">
        <f aca="false">IF(AND(C19,C18),C19*C18,0)</f>
        <v>218.88</v>
      </c>
      <c r="D20" s="61" t="n">
        <f aca="false">IF(AND(D19,D18),D19*D18,0)</f>
        <v>99.9199999999999</v>
      </c>
      <c r="E20" s="54" t="n">
        <v>0.875</v>
      </c>
      <c r="F20" s="54" t="n">
        <v>0.25</v>
      </c>
      <c r="G20" s="62" t="n">
        <f aca="false">SUM(C20:D20)</f>
        <v>318.8</v>
      </c>
      <c r="H20" s="62"/>
      <c r="J20" s="16"/>
    </row>
    <row r="21" customFormat="false" ht="19.7" hidden="false" customHeight="false" outlineLevel="0" collapsed="false">
      <c r="A21" s="63"/>
      <c r="B21" s="64"/>
      <c r="C21" s="64"/>
      <c r="D21" s="65"/>
      <c r="E21" s="66"/>
      <c r="F21" s="64"/>
      <c r="G21" s="65"/>
      <c r="H21" s="67"/>
      <c r="I21" s="23"/>
      <c r="J21" s="16"/>
      <c r="S21" s="68"/>
    </row>
    <row r="22" customFormat="false" ht="19.7" hidden="false" customHeight="false" outlineLevel="0" collapsed="false">
      <c r="A22" s="63" t="s">
        <v>31</v>
      </c>
      <c r="B22" s="64"/>
      <c r="C22" s="69"/>
      <c r="D22" s="70"/>
      <c r="E22" s="70"/>
      <c r="F22" s="69"/>
      <c r="G22" s="66" t="s">
        <v>32</v>
      </c>
      <c r="H22" s="71" t="n">
        <f aca="true">NOW()</f>
        <v>43467.221903912</v>
      </c>
      <c r="I22" s="23"/>
      <c r="J22" s="16"/>
    </row>
    <row r="23" customFormat="false" ht="13.8" hidden="false" customHeight="false" outlineLevel="0" collapsed="false">
      <c r="A23" s="72"/>
      <c r="B23" s="73"/>
      <c r="C23" s="73"/>
      <c r="D23" s="74"/>
      <c r="E23" s="74"/>
      <c r="F23" s="73"/>
      <c r="G23" s="75"/>
      <c r="H23" s="76"/>
      <c r="I23" s="76"/>
      <c r="J23" s="77"/>
    </row>
  </sheetData>
  <mergeCells count="6">
    <mergeCell ref="E17:F17"/>
    <mergeCell ref="G17:H17"/>
    <mergeCell ref="G18:H18"/>
    <mergeCell ref="E19:F19"/>
    <mergeCell ref="G19:H19"/>
    <mergeCell ref="G20:H20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LibreOffice/6.1.4.2$Windows_X86_64 LibreOffice_project/9d0f32d1f0b509096fd65e0d4bec26ddd1938fd3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2019-01-01T19:32:32Z</dcterms:created>
  <dc:creator>Fred</dc:creator>
  <dc:description/>
  <dc:language>fr-FR</dc:language>
  <cp:lastModifiedBy/>
  <dcterms:modified xsi:type="dcterms:W3CDTF">2019-01-02T05:19:42Z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