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CETTES+DEPOTS" sheetId="1" state="visible" r:id="rId2"/>
    <sheet name="Feuil1" sheetId="2" state="visible" r:id="rId3"/>
  </sheets>
  <externalReferences>
    <externalReference r:id="rId4"/>
    <externalReference r:id="rId5"/>
  </externalReferences>
  <definedNames>
    <definedName function="false" hidden="false" name="a" vbProcedure="false">#REF!</definedName>
    <definedName function="false" hidden="false" name="AMORT_A" vbProcedure="false">#REF!</definedName>
    <definedName function="false" hidden="false" name="AMORT_B" vbProcedure="false">#REF!</definedName>
    <definedName function="false" hidden="false" name="AMORT_CEA" vbProcedure="false">#REF!</definedName>
    <definedName function="false" hidden="false" name="AMORT_P" vbProcedure="false">#REF!</definedName>
    <definedName function="false" hidden="false" name="AUTBGES" vbProcedure="false">#REF!/3</definedName>
    <definedName function="false" hidden="false" name="b" vbProcedure="false">#REF!</definedName>
    <definedName function="false" hidden="false" name="BFM" vbProcedure="false">#REF!</definedName>
    <definedName function="false" hidden="false" name="CA_A" vbProcedure="false">#REF!</definedName>
    <definedName function="false" hidden="false" name="CA_B" vbProcedure="false">#REF!</definedName>
    <definedName function="false" hidden="false" name="CA_CEA" vbProcedure="false">#REF!</definedName>
    <definedName function="false" hidden="false" name="CA_P" vbProcedure="false">#REF!</definedName>
    <definedName function="false" hidden="false" name="CC" vbProcedure="false">'[2]Personnaliser votre facture'!$G$22:$G$25</definedName>
    <definedName function="false" hidden="false" name="COMPLEMENT" vbProcedure="false">COMPLEMENT</definedName>
    <definedName function="false" hidden="false" name="COPI" vbProcedure="false">COPI</definedName>
    <definedName function="false" hidden="false" name="Country" vbProcedure="false">33</definedName>
    <definedName function="false" hidden="false" name="c_" vbProcedure="false">#REF!</definedName>
    <definedName function="false" hidden="false" name="d" vbProcedure="false">#REF!</definedName>
    <definedName function="false" hidden="false" name="data14" vbProcedure="false">[2]facture!#ref!</definedName>
    <definedName function="false" hidden="false" name="data15" vbProcedure="false">[2]facture!#ref!</definedName>
    <definedName function="false" hidden="false" name="data16" vbProcedure="false">[2]facture!#ref!</definedName>
    <definedName function="false" hidden="false" name="data17" vbProcedure="false">[2]facture!#ref!</definedName>
    <definedName function="false" hidden="false" name="data18" vbProcedure="false">[2]facture!#ref!</definedName>
    <definedName function="false" hidden="false" name="data19" vbProcedure="false">[2]facture!#ref!</definedName>
    <definedName function="false" hidden="false" name="data56" vbProcedure="false">[2]facture!#ref!</definedName>
    <definedName function="false" hidden="false" name="data57" vbProcedure="false">[2]facture!#ref!</definedName>
    <definedName function="false" hidden="false" name="data58" vbProcedure="false">[2]facture!#ref!</definedName>
    <definedName function="false" hidden="false" name="data66" vbProcedure="false">[2]facture!#ref!</definedName>
    <definedName function="false" hidden="false" name="DEP_A" vbProcedure="false">#REF!</definedName>
    <definedName function="false" hidden="false" name="DEP_B" vbProcedure="false">#REF!</definedName>
    <definedName function="false" hidden="false" name="DEP_CEA" vbProcedure="false">#REF!</definedName>
    <definedName function="false" hidden="false" name="DEP_P" vbProcedure="false">#REF!</definedName>
    <definedName function="false" hidden="false" name="dflt1" vbProcedure="false">'[2]Personnaliser votre facture'!$E$22</definedName>
    <definedName function="false" hidden="false" name="dflt2" vbProcedure="false">'[2]Personnaliser votre facture'!$E$23</definedName>
    <definedName function="false" hidden="false" name="dflt3" vbProcedure="false">'[2]Personnaliser votre facture'!$E$24</definedName>
    <definedName function="false" hidden="false" name="dflt7" vbProcedure="false">'[2]Personnaliser votre facture'!$G$27</definedName>
    <definedName function="false" hidden="false" name="e" vbProcedure="false">#REF!</definedName>
    <definedName function="false" hidden="false" name="EXPL_A" vbProcedure="false">#REF!</definedName>
    <definedName function="false" hidden="false" name="EXPL_B" vbProcedure="false">#REF!</definedName>
    <definedName function="false" hidden="false" name="EXPL_CEA" vbProcedure="false">#REF!</definedName>
    <definedName function="false" hidden="false" name="EXPL_P" vbProcedure="false">#REF!</definedName>
    <definedName function="false" hidden="false" name="f" vbProcedure="false">#REF!</definedName>
    <definedName function="false" hidden="false" name="FOURNISSEURS" vbProcedure="false">'[1]DONNEES SOURCE'!$E$2:$E$525</definedName>
    <definedName function="false" hidden="false" name="g" vbProcedure="false">#REF!</definedName>
    <definedName function="false" hidden="false" name="GoAssetChart" vbProcedure="false">GoAssetChart</definedName>
    <definedName function="false" hidden="false" name="GoBack" vbProcedure="false">GoBack</definedName>
    <definedName function="false" hidden="false" name="GoBalanceSheet" vbProcedure="false">GoBalanceSheet</definedName>
    <definedName function="false" hidden="false" name="GoCashFlow" vbProcedure="false">GoCashFlow</definedName>
    <definedName function="false" hidden="false" name="GoData" vbProcedure="false">GoData</definedName>
    <definedName function="false" hidden="false" name="GoIncomeChart" vbProcedure="false">GoIncomeChart</definedName>
    <definedName function="false" hidden="false" name="h" vbProcedure="false">#REF!</definedName>
    <definedName function="false" hidden="false" name="i" vbProcedure="false">#REF!</definedName>
    <definedName function="false" hidden="false" name="M" vbProcedure="false">#REF!</definedName>
    <definedName function="false" hidden="false" name="MANUT" vbProcedure="false">#REF!</definedName>
    <definedName function="false" hidden="false" name="PERS_A" vbProcedure="false">#REF!</definedName>
    <definedName function="false" hidden="false" name="PERS_B" vbProcedure="false">#REF!</definedName>
    <definedName function="false" hidden="false" name="PERS_CEA" vbProcedure="false">#REF!</definedName>
    <definedName function="false" hidden="false" name="PERS_P" vbProcedure="false">#REF!</definedName>
    <definedName function="false" hidden="false" name="qzqzqz10" vbProcedure="false">[2]facture!#ref!</definedName>
    <definedName function="false" hidden="false" name="qzqzqz11" vbProcedure="false">[2]facture!#ref!</definedName>
    <definedName function="false" hidden="false" name="qzqzqz24" vbProcedure="false">[2]facture!#ref!</definedName>
    <definedName function="false" hidden="false" name="qzqzqz26" vbProcedure="false">[2]facture!#ref!</definedName>
    <definedName function="false" hidden="false" name="RES_A" vbProcedure="false">#REF!</definedName>
    <definedName function="false" hidden="false" name="RES_B" vbProcedure="false">#REF!</definedName>
    <definedName function="false" hidden="false" name="RES_CEA" vbProcedure="false">#REF!</definedName>
    <definedName function="false" hidden="false" name="RES_P" vbProcedure="false">#REF!</definedName>
    <definedName function="false" hidden="false" name="T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<sst xmlns="http://schemas.openxmlformats.org/spreadsheetml/2006/main" count="7" uniqueCount="7">
  <si>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Mois</t>
  </si>
  <si>
    <t xml:space="preserve">RECETTES </t>
  </si>
  <si>
    <t xml:space="preserve">Date</t>
  </si>
  <si>
    <t xml:space="preserve">+ Espèces</t>
  </si>
  <si>
    <t xml:space="preserve">+ Chèques</t>
  </si>
  <si>
    <t xml:space="preserve">+ CB</t>
  </si>
  <si>
    <t xml:space="preserve">- Achats sur caisse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</si>
</sst>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mmm\-yy"/>
    <numFmt numFmtId="166" formatCode="General"/>
    <numFmt numFmtId="167" formatCode="dd/mm/yyyy"/>
    <numFmt numFmtId="168" formatCode="ddd\ d\ mmm\ 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CC66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i val="true"/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AF0E6"/>
      </patternFill>
    </fill>
    <fill>
      <patternFill patternType="solid">
        <fgColor rgb="FFC9C9C9"/>
        <bgColor rgb="FFDAE3F3"/>
      </patternFill>
    </fill>
    <fill>
      <patternFill patternType="solid">
        <fgColor rgb="FFDAE3F3"/>
        <bgColor rgb="FFFAF0E6"/>
      </patternFill>
    </fill>
    <fill>
      <patternFill patternType="solid">
        <fgColor rgb="FFFAF0E6"/>
        <bgColor rgb="FFFFFFFF"/>
      </patternFill>
    </fill>
    <fill>
      <patternFill patternType="solid">
        <fgColor rgb="FFFFE4C4"/>
        <bgColor rgb="FFFAF0E6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9999FF"/>
      <rgbColor rgb="FF993366"/>
      <rgbColor rgb="FFFAF0E6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E4C4"/>
      <rgbColor rgb="FF3366FF"/>
      <rgbColor rgb="FF33CCCC"/>
      <rgbColor rgb="FF99CC00"/>
      <rgbColor rgb="FFFFCC00"/>
      <rgbColor rgb="FFFF9900"/>
      <rgbColor rgb="FFCC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Vaianu/c/EXCEL2/FACTURE%20AUTRE.XLS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../../../../AppData/Local/Temp/Gestion%20nov-21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utoOpen Stub Data"/>
      <sheetName val="Personnaliser votre facture"/>
      <sheetName val="Facture"/>
      <sheetName val="MAMAO"/>
      <sheetName val="opt dg"/>
      <sheetName val="te pare"/>
      <sheetName val="OPT DIRECTION (2)"/>
      <sheetName val="OPT DIRECTION"/>
      <sheetName val="opt bc"/>
      <sheetName val="OPT NETLOT11"/>
      <sheetName val="OPT NETLOT12"/>
      <sheetName val="OPT NETLOT13"/>
      <sheetName val="OPT NETLOT14"/>
      <sheetName val="OPT NETLOT14 (2)"/>
      <sheetName val="OPT NETLOT23"/>
      <sheetName val="OPT NETLOT24"/>
      <sheetName val="OPT NETLOT25"/>
      <sheetName val="OPT NETLOT29"/>
      <sheetName val="OPT NETLOT30"/>
      <sheetName val="OPT NETLOT31"/>
      <sheetName val="OPT NETLOT33"/>
      <sheetName val="OPT NETLOT34"/>
      <sheetName val="OPT NETLOT37"/>
      <sheetName val="OPT MAHI PHIL"/>
      <sheetName val="OPT FARE TONY (2)"/>
      <sheetName val="OPT FARE TONY (3)"/>
      <sheetName val="OPT MAHINA"/>
      <sheetName val="TIKIPHONE"/>
      <sheetName val="kine"/>
      <sheetName val="API FORMATION"/>
      <sheetName val="API FORMATION (2)"/>
      <sheetName val="GSMA"/>
      <sheetName val="GSMA (3)"/>
      <sheetName val="GSMA (2)"/>
      <sheetName val="OPT SHANGRILA"/>
      <sheetName val="SOGEQUIP"/>
      <sheetName val="CARDELLA"/>
      <sheetName val="université"/>
      <sheetName val="université (2)"/>
      <sheetName val="université (3)"/>
      <sheetName val="université (4)"/>
      <sheetName val="ccpunaauia"/>
      <sheetName val="ccpunaauia (2)"/>
      <sheetName val="ccpunaauia (4)"/>
      <sheetName val="ccpunaauia (3)"/>
      <sheetName val="CPS"/>
      <sheetName val="CPS (5)"/>
      <sheetName val="CPS (4)"/>
      <sheetName val="CE CPS"/>
      <sheetName val="CE CPS (3)"/>
      <sheetName val="CPS (2)"/>
      <sheetName val="CPS (3)"/>
      <sheetName val="CE CPS (2)"/>
      <sheetName val="CE CPS (4)"/>
      <sheetName val="college punaauia"/>
      <sheetName val="Facture (12)"/>
      <sheetName val="Facture (17)"/>
      <sheetName val="Facture (14)"/>
      <sheetName val="Facture (13)"/>
      <sheetName val="UNIVERSITE2"/>
      <sheetName val="EDTF"/>
      <sheetName val="EDTF (2)"/>
      <sheetName val="EDTF (4)"/>
      <sheetName val="EDTF (3)"/>
      <sheetName val="BASE NAVALE 09 (26)"/>
      <sheetName val="BASE NAVALE 09 (27)"/>
      <sheetName val="BASE NAVALE 09 (28)"/>
      <sheetName val="BASE NAVALE 09 (29)"/>
      <sheetName val="Facture (19)"/>
      <sheetName val="Facture (20)"/>
      <sheetName val="BERNARD"/>
      <sheetName val="Facture (21)"/>
      <sheetName val="Facture (22)"/>
      <sheetName val="Facture (23)"/>
      <sheetName val="Facture (24)"/>
      <sheetName val="GAUITHIER"/>
      <sheetName val="Facture (26)"/>
      <sheetName val="Facture (27)"/>
      <sheetName val="Facture (28)"/>
      <sheetName val="GIP"/>
      <sheetName val="GIP (2)"/>
      <sheetName val="Facture (30)"/>
      <sheetName val="DCN"/>
      <sheetName val="DCN (3)"/>
      <sheetName val="dcnF"/>
      <sheetName val="dcn (2)"/>
      <sheetName val="RIMAP"/>
      <sheetName val="RIMAP (2)"/>
      <sheetName val="bouygues"/>
      <sheetName val="bouygues (2)"/>
      <sheetName val="BDT"/>
      <sheetName val="BDT (2)"/>
      <sheetName val="scic"/>
      <sheetName val="Patientez un instant..."/>
      <sheetName val="TemplateInformation"/>
      <sheetName val="Macros"/>
      <sheetName val="ATW"/>
      <sheetName val="Verrouiller"/>
      <sheetName val="1"/>
      <sheetName val="2"/>
      <sheetName val="3"/>
      <sheetName val="FACTURE AUT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 bdt"/>
      <sheetName val="Situation"/>
      <sheetName val="CA"/>
      <sheetName val="RECETTES+DEPOTS"/>
      <sheetName val="Recettes et dépôts banque"/>
      <sheetName val="fournisseur bon manuel"/>
      <sheetName val="Récap fournisseurs"/>
      <sheetName val="ACHATS OH"/>
      <sheetName val="Achats comptant"/>
      <sheetName val="Prestation Annexes"/>
      <sheetName val="DONNEES SOUR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7"/>
  <sheetViews>
    <sheetView showFormulas="false" showGridLines="true" showRowColHeaders="true" showZeros="true" rightToLeft="false" tabSelected="true" showOutlineSymbols="true" defaultGridColor="true" view="normal" topLeftCell="A1" colorId="64" zoomScale="111" zoomScaleNormal="111" zoomScalePageLayoutView="100" workbookViewId="0">
      <selection pane="topLeft" activeCell="U21" activeCellId="0" sqref="U21"/>
    </sheetView>
  </sheetViews>
  <sheetFormatPr defaultColWidth="11.3515625" defaultRowHeight="13.8" zeroHeight="false" outlineLevelRow="0" outlineLevelCol="0"/>
  <cols>
    <col collapsed="false" customWidth="true" hidden="false" outlineLevel="0" max="1" min="1" style="1" width="4.9"/>
    <col collapsed="false" customWidth="true" hidden="false" outlineLevel="0" max="2" min="2" style="1" width="7.32"/>
    <col collapsed="false" customWidth="false" hidden="false" outlineLevel="0" max="3" min="3" style="1" width="11.32"/>
    <col collapsed="false" customWidth="true" hidden="false" outlineLevel="0" max="6" min="4" style="1" width="11.64"/>
    <col collapsed="false" customWidth="true" hidden="false" outlineLevel="0" max="7" min="7" style="1" width="16.2"/>
    <col collapsed="false" customWidth="true" hidden="false" outlineLevel="0" max="8" min="8" style="1" width="2.39"/>
    <col collapsed="false" customWidth="true" hidden="false" outlineLevel="0" max="9" min="9" style="1" width="1.96"/>
    <col collapsed="false" customWidth="false" hidden="false" outlineLevel="0" max="10" min="10" style="1" width="11.32"/>
    <col collapsed="false" customWidth="true" hidden="false" outlineLevel="0" max="11" min="11" style="1" width="16.87"/>
    <col collapsed="false" customWidth="true" hidden="false" outlineLevel="0" max="12" min="12" style="1" width="11.76"/>
    <col collapsed="false" customWidth="false" hidden="false" outlineLevel="0" max="13" min="13" style="1" width="11.32"/>
    <col collapsed="false" customWidth="true" hidden="false" outlineLevel="0" max="14" min="14" style="1" width="13.39"/>
    <col collapsed="false" customWidth="true" hidden="false" outlineLevel="0" max="15" min="15" style="1" width="5.41"/>
    <col collapsed="false" customWidth="false" hidden="false" outlineLevel="0" max="1024" min="16" style="1" width="11.32"/>
  </cols>
  <sheetData>
    <row r="1" customFormat="false" ht="14.4" hidden="false" customHeight="true" outlineLevel="0" collapsed="false">
      <c r="A1" s="2" t="s">
        <v>0</v>
      </c>
      <c r="B1" s="3" t="n">
        <v>44531</v>
      </c>
      <c r="D1" s="4"/>
      <c r="E1" s="4"/>
      <c r="I1" s="5"/>
    </row>
    <row r="2" customFormat="false" ht="13.8" hidden="false" customHeight="false" outlineLevel="0" collapsed="false">
      <c r="B2" s="6"/>
      <c r="I2" s="5"/>
    </row>
    <row r="3" customFormat="false" ht="13.8" hidden="false" customHeight="false" outlineLevel="0" collapsed="false">
      <c r="C3" s="7" t="s">
        <v>1</v>
      </c>
      <c r="D3" s="7"/>
      <c r="E3" s="7"/>
      <c r="F3" s="7"/>
      <c r="G3" s="7"/>
      <c r="I3" s="5"/>
    </row>
    <row r="4" customFormat="false" ht="13.8" hidden="false" customHeight="false" outlineLevel="0" collapsed="false">
      <c r="C4" s="7"/>
      <c r="D4" s="7"/>
      <c r="E4" s="7"/>
      <c r="F4" s="7"/>
      <c r="G4" s="7"/>
      <c r="I4" s="5"/>
    </row>
    <row r="5" customFormat="false" ht="13.8" hidden="false" customHeight="false" outlineLevel="0" collapsed="false">
      <c r="C5" s="8" t="s">
        <v>2</v>
      </c>
      <c r="D5" s="8" t="s">
        <v>3</v>
      </c>
      <c r="E5" s="8" t="s">
        <v>4</v>
      </c>
      <c r="F5" s="8" t="s">
        <v>5</v>
      </c>
      <c r="G5" s="9" t="s">
        <v>6</v>
      </c>
      <c r="I5" s="5"/>
    </row>
    <row r="6" customFormat="false" ht="13.8" hidden="false" customHeight="false" outlineLevel="0" collapsed="false">
      <c r="B6" s="10" t="str">
        <f aca="false">TEXT(C6,"jjj")</f>
        <v>mer.</v>
      </c>
      <c r="C6" s="11" t="n">
        <f aca="false">DATE(YEAR($B$1),MONTH($B$1),1)</f>
        <v>44531</v>
      </c>
      <c r="D6" s="12" t="n">
        <v>20</v>
      </c>
      <c r="E6" s="12" t="n">
        <v>21</v>
      </c>
      <c r="F6" s="12" t="n">
        <v>22</v>
      </c>
      <c r="G6" s="12" t="n">
        <v>23</v>
      </c>
      <c r="I6" s="5"/>
      <c r="N6" s="13" t="n">
        <f aca="false">DATE(YEAR($B$1),MONTH($B$1),CHOOSE(WEEKDAY(DATE(YEAR($B$1),MONTH($B$1),1),11),5,4,3,2,1,7,6))</f>
        <v>44533</v>
      </c>
      <c r="O6" s="1" t="n">
        <f aca="true">IF(N6="","",SUM(INDIRECT(CONCATENATE(ADDRESS(MATCH(DATE(YEAR(N6),MONTH(N6),MAX(DAY(N6)-7,1)),$C$1:$C$35,0),4,4,4),":",ADDRESS(MATCH(N6-1,$C$1:$C$35,0),6,4,4)))))</f>
        <v>126</v>
      </c>
      <c r="P6" s="1" t="n">
        <f aca="true">IF(N6="","",O6-SUM(INDIRECT(CONCATENATE(ADDRESS(MATCH(DATE(YEAR(N6),MONTH(N6),MAX(DAY(N6)-7,1)),$C$1:$C$35,0),7,4,4),":",ADDRESS(MATCH(N6-1,$C$1:$C$35,0),7,4,4)))))</f>
        <v>80</v>
      </c>
    </row>
    <row r="7" customFormat="false" ht="13.8" hidden="false" customHeight="false" outlineLevel="0" collapsed="false">
      <c r="B7" s="10" t="str">
        <f aca="false">TEXT(C7,"jjj")</f>
        <v>jeu.</v>
      </c>
      <c r="C7" s="14" t="n">
        <f aca="false">C6+1</f>
        <v>44532</v>
      </c>
      <c r="D7" s="12" t="n">
        <v>20</v>
      </c>
      <c r="E7" s="12" t="n">
        <v>21</v>
      </c>
      <c r="F7" s="12" t="n">
        <v>22</v>
      </c>
      <c r="G7" s="12" t="n">
        <v>23</v>
      </c>
      <c r="I7" s="5"/>
      <c r="N7" s="13" t="n">
        <f aca="false">IF(N6+7&gt;EOMONTH($B$1,0),"",N6+7)</f>
        <v>44540</v>
      </c>
      <c r="O7" s="1" t="n">
        <f aca="true">IF(N7="","",SUM(INDIRECT(CONCATENATE(ADDRESS(MATCH(DATE(YEAR(N7),MONTH(N7),MAX(DAY(N7)-7,1)),$C$1:$C$35,0),4,4,4),":",ADDRESS(MATCH(N7-1,$C$1:$C$35,0),6,4,4)))))</f>
        <v>495</v>
      </c>
      <c r="P7" s="1" t="n">
        <f aca="true">IF(N7="","",O7-SUM(INDIRECT(CONCATENATE(ADDRESS(MATCH(DATE(YEAR(N7),MONTH(N7),MAX(DAY(N7)-7,1)),$C$1:$C$35,0),7,4,4),":",ADDRESS(MATCH(N7-1,$C$1:$C$35,0),7,4,4)))))</f>
        <v>322</v>
      </c>
    </row>
    <row r="8" customFormat="false" ht="13.8" hidden="false" customHeight="false" outlineLevel="0" collapsed="false">
      <c r="B8" s="10" t="str">
        <f aca="false">TEXT(C8,"jjj")</f>
        <v>ven.</v>
      </c>
      <c r="C8" s="14" t="n">
        <f aca="false">C7+1</f>
        <v>44533</v>
      </c>
      <c r="D8" s="12" t="n">
        <v>20</v>
      </c>
      <c r="E8" s="12" t="n">
        <v>21</v>
      </c>
      <c r="F8" s="12" t="n">
        <v>22</v>
      </c>
      <c r="G8" s="12" t="n">
        <v>22</v>
      </c>
      <c r="I8" s="5"/>
      <c r="N8" s="13" t="n">
        <f aca="false">IF(N7+7&gt;EOMONTH($B$1,0),"",N7+7)</f>
        <v>44547</v>
      </c>
      <c r="O8" s="1" t="n">
        <f aca="true">IF(N8="","",SUM(INDIRECT(CONCATENATE(ADDRESS(MATCH(DATE(YEAR(N8),MONTH(N8),MAX(DAY(N8)-7,1)),$C$1:$C$35,0),4,4,4),":",ADDRESS(MATCH(N8-1,$C$1:$C$35,0),6,4,4)))))</f>
        <v>771</v>
      </c>
      <c r="P8" s="1" t="n">
        <f aca="true">IF(N8="","",O8-SUM(INDIRECT(CONCATENATE(ADDRESS(MATCH(DATE(YEAR(N8),MONTH(N8),MAX(DAY(N8)-7,1)),$C$1:$C$35,0),7,4,4),":",ADDRESS(MATCH(N8-1,$C$1:$C$35,0),7,4,4)))))</f>
        <v>510</v>
      </c>
    </row>
    <row r="9" customFormat="false" ht="13.8" hidden="false" customHeight="false" outlineLevel="0" collapsed="false">
      <c r="B9" s="10" t="str">
        <f aca="false">TEXT(C9,"jjj")</f>
        <v>sam.</v>
      </c>
      <c r="C9" s="14" t="n">
        <f aca="false">C8+1</f>
        <v>44534</v>
      </c>
      <c r="D9" s="12" t="n">
        <v>20</v>
      </c>
      <c r="E9" s="12" t="n">
        <v>21</v>
      </c>
      <c r="F9" s="12" t="n">
        <v>22</v>
      </c>
      <c r="G9" s="12" t="n">
        <v>22</v>
      </c>
      <c r="I9" s="5"/>
      <c r="N9" s="13" t="n">
        <f aca="false">IF(N8+7&gt;EOMONTH($B$1,0),"",N8+7)</f>
        <v>44554</v>
      </c>
      <c r="O9" s="1" t="n">
        <f aca="true">IF(N9="","",SUM(INDIRECT(CONCATENATE(ADDRESS(MATCH(DATE(YEAR(N9),MONTH(N9),MAX(DAY(N9)-7,1)),$C$1:$C$35,0),4,4,4),":",ADDRESS(MATCH(N9-1,$C$1:$C$35,0),6,4,4)))))</f>
        <v>855</v>
      </c>
      <c r="P9" s="1" t="n">
        <f aca="true">IF(N9="","",O9-SUM(INDIRECT(CONCATENATE(ADDRESS(MATCH(DATE(YEAR(N9),MONTH(N9),MAX(DAY(N9)-7,1)),$C$1:$C$35,0),7,4,4),":",ADDRESS(MATCH(N9-1,$C$1:$C$35,0),7,4,4)))))</f>
        <v>560</v>
      </c>
    </row>
    <row r="10" customFormat="false" ht="13.8" hidden="false" customHeight="false" outlineLevel="0" collapsed="false">
      <c r="B10" s="10" t="str">
        <f aca="false">TEXT(C10,"jjj")</f>
        <v>dim.</v>
      </c>
      <c r="C10" s="14" t="n">
        <f aca="false">C9+1</f>
        <v>44535</v>
      </c>
      <c r="D10" s="12" t="n">
        <v>20</v>
      </c>
      <c r="E10" s="12" t="n">
        <v>21</v>
      </c>
      <c r="F10" s="12" t="n">
        <v>22</v>
      </c>
      <c r="G10" s="12" t="n">
        <v>23</v>
      </c>
      <c r="I10" s="5"/>
      <c r="N10" s="13" t="n">
        <f aca="false">IF(N9+7&gt;EOMONTH($B$1,0),"",N9+7)</f>
        <v>44561</v>
      </c>
      <c r="O10" s="1" t="n">
        <f aca="true">IF(N10="","",SUM(INDIRECT(CONCATENATE(ADDRESS(MATCH(DATE(YEAR(N10),MONTH(N10),MAX(DAY(N10)-7,1)),$C$1:$C$35,0),4,4,4),":",ADDRESS(MATCH(N10-1,$C$1:$C$35,0),6,4,4)))))</f>
        <v>405</v>
      </c>
      <c r="P10" s="1" t="n">
        <f aca="true">IF(N10="","",O10-SUM(INDIRECT(CONCATENATE(ADDRESS(MATCH(DATE(YEAR(N10),MONTH(N10),MAX(DAY(N10)-7,1)),$C$1:$C$35,0),7,4,4),":",ADDRESS(MATCH(N10-1,$C$1:$C$35,0),7,4,4)))))</f>
        <v>266</v>
      </c>
    </row>
    <row r="11" customFormat="false" ht="13.8" hidden="false" customHeight="false" outlineLevel="0" collapsed="false">
      <c r="B11" s="10" t="str">
        <f aca="false">TEXT(C11,"jjj")</f>
        <v>lun.</v>
      </c>
      <c r="C11" s="14" t="n">
        <f aca="false">C10+1</f>
        <v>44536</v>
      </c>
      <c r="D11" s="12" t="n">
        <v>20</v>
      </c>
      <c r="E11" s="12" t="n">
        <v>21</v>
      </c>
      <c r="F11" s="12" t="n">
        <v>22</v>
      </c>
      <c r="G11" s="12" t="n">
        <v>23</v>
      </c>
      <c r="I11" s="5"/>
    </row>
    <row r="12" customFormat="false" ht="13.8" hidden="false" customHeight="false" outlineLevel="0" collapsed="false">
      <c r="B12" s="10" t="str">
        <f aca="false">TEXT(C12,"jjj")</f>
        <v>mar.</v>
      </c>
      <c r="C12" s="14" t="n">
        <f aca="false">C11+1</f>
        <v>44537</v>
      </c>
      <c r="D12" s="12" t="n">
        <v>20</v>
      </c>
      <c r="E12" s="12" t="n">
        <v>21</v>
      </c>
      <c r="F12" s="12" t="n">
        <v>22</v>
      </c>
      <c r="G12" s="12" t="n">
        <v>23</v>
      </c>
      <c r="I12" s="5"/>
      <c r="J12" s="1" t="str">
        <f aca="false">"Formule N6 "&amp;_xlfn.FORMULATEXT(N6)</f>
        <v>Formule N6 =DATE(ANNEE($B$1);MOIS($B$1);CHOISIR(JOURSEM(DATE(ANNEE($B$1);MOIS($B$1);1);11);5;4;3;2;1;7;6))</v>
      </c>
      <c r="O12" s="15"/>
    </row>
    <row r="13" customFormat="false" ht="13.8" hidden="false" customHeight="false" outlineLevel="0" collapsed="false">
      <c r="B13" s="10" t="str">
        <f aca="false">TEXT(C13,"jjj")</f>
        <v>mer.</v>
      </c>
      <c r="C13" s="14" t="n">
        <f aca="false">C12+1</f>
        <v>44538</v>
      </c>
      <c r="D13" s="12" t="n">
        <v>30</v>
      </c>
      <c r="E13" s="12" t="n">
        <v>30</v>
      </c>
      <c r="F13" s="12" t="n">
        <v>30</v>
      </c>
      <c r="G13" s="12" t="n">
        <v>30</v>
      </c>
      <c r="I13" s="5"/>
      <c r="J13" s="1" t="str">
        <f aca="false">"Formule N7 "&amp;_xlfn.FORMULATEXT(N7)</f>
        <v>Formule N7 =SI(N6+7&gt;FIN.MOIS($B$1;0);"";N6+7)</v>
      </c>
    </row>
    <row r="14" customFormat="false" ht="13.8" hidden="false" customHeight="false" outlineLevel="0" collapsed="false">
      <c r="B14" s="10" t="str">
        <f aca="false">TEXT(C14,"jjj")</f>
        <v>jeu.</v>
      </c>
      <c r="C14" s="14" t="n">
        <f aca="false">C13+1</f>
        <v>44539</v>
      </c>
      <c r="D14" s="12" t="n">
        <v>30</v>
      </c>
      <c r="E14" s="12" t="n">
        <v>30</v>
      </c>
      <c r="F14" s="12" t="n">
        <v>30</v>
      </c>
      <c r="G14" s="12" t="n">
        <v>30</v>
      </c>
      <c r="I14" s="5"/>
    </row>
    <row r="15" customFormat="false" ht="35.6" hidden="false" customHeight="false" outlineLevel="0" collapsed="false">
      <c r="B15" s="10" t="str">
        <f aca="false">TEXT(C15,"jjj")</f>
        <v>ven.</v>
      </c>
      <c r="C15" s="14" t="n">
        <f aca="false">C14+1</f>
        <v>44540</v>
      </c>
      <c r="D15" s="12" t="n">
        <v>30</v>
      </c>
      <c r="E15" s="12" t="n">
        <v>30</v>
      </c>
      <c r="F15" s="12" t="n">
        <v>30</v>
      </c>
      <c r="G15" s="12" t="n">
        <v>30</v>
      </c>
      <c r="I15" s="5"/>
      <c r="J15" s="16" t="str">
        <f aca="false">"Formule O6 "&amp;_xlfn.FORMULATEXT(O6)</f>
        <v>Formule O6 =SI(N6="";"";SOMME(INDIRECT(CONCATENER(ADRESSE(EQUIV(DATE(ANNEE(N6);MOIS(N6);MAX(JOUR(N6)-7;1));$C$1:$C$35;0);4;4;4);":";ADRESSE(EQUIV(N6-1;$C$1:$C$35;0);6;4;4)))))</v>
      </c>
      <c r="K15" s="16"/>
      <c r="L15" s="16"/>
      <c r="M15" s="16"/>
      <c r="N15" s="16"/>
      <c r="O15" s="16"/>
      <c r="P15" s="16"/>
      <c r="Q15" s="16"/>
    </row>
    <row r="16" customFormat="false" ht="13.8" hidden="false" customHeight="false" outlineLevel="0" collapsed="false">
      <c r="B16" s="10" t="str">
        <f aca="false">TEXT(C16,"jjj")</f>
        <v>sam.</v>
      </c>
      <c r="C16" s="14" t="n">
        <f aca="false">C15+1</f>
        <v>44541</v>
      </c>
      <c r="D16" s="12" t="n">
        <v>30</v>
      </c>
      <c r="E16" s="12" t="n">
        <v>30</v>
      </c>
      <c r="F16" s="12" t="n">
        <v>30</v>
      </c>
      <c r="G16" s="12" t="n">
        <v>30</v>
      </c>
      <c r="I16" s="5"/>
      <c r="J16" s="16"/>
      <c r="K16" s="17"/>
      <c r="L16" s="17"/>
      <c r="M16" s="17"/>
      <c r="N16" s="17"/>
      <c r="O16" s="17"/>
      <c r="P16" s="17"/>
      <c r="Q16" s="17"/>
    </row>
    <row r="17" customFormat="false" ht="35.6" hidden="false" customHeight="false" outlineLevel="0" collapsed="false">
      <c r="B17" s="10" t="str">
        <f aca="false">TEXT(C17,"jjj")</f>
        <v>dim.</v>
      </c>
      <c r="C17" s="14" t="n">
        <f aca="false">C16+1</f>
        <v>44542</v>
      </c>
      <c r="D17" s="12" t="n">
        <v>30</v>
      </c>
      <c r="E17" s="12" t="n">
        <v>30</v>
      </c>
      <c r="F17" s="12" t="n">
        <v>30</v>
      </c>
      <c r="G17" s="12" t="n">
        <v>30</v>
      </c>
      <c r="I17" s="5"/>
      <c r="J17" s="16" t="str">
        <f aca="false">"Formule P6 "&amp;_xlfn.FORMULATEXT(P6)</f>
        <v>Formule P6 =SI(N6="";"";O6-SOMME(INDIRECT(CONCATENER(ADRESSE(EQUIV(DATE(ANNEE(N6);MOIS(N6);MAX(JOUR(N6)-7;1));$C$1:$C$35;0);7;4;4);":";ADRESSE(EQUIV(N6-1;$C$1:$C$35;0);7;4;4)))))</v>
      </c>
      <c r="K17" s="16"/>
      <c r="L17" s="16"/>
      <c r="M17" s="16"/>
      <c r="N17" s="16"/>
      <c r="O17" s="16"/>
      <c r="P17" s="16"/>
      <c r="Q17" s="16"/>
    </row>
    <row r="18" customFormat="false" ht="13.8" hidden="false" customHeight="false" outlineLevel="0" collapsed="false">
      <c r="B18" s="10" t="str">
        <f aca="false">TEXT(C18,"jjj")</f>
        <v>lun.</v>
      </c>
      <c r="C18" s="14" t="n">
        <f aca="false">C17+1</f>
        <v>44543</v>
      </c>
      <c r="D18" s="12" t="n">
        <v>30</v>
      </c>
      <c r="E18" s="12" t="n">
        <v>30</v>
      </c>
      <c r="F18" s="12" t="n">
        <v>30</v>
      </c>
      <c r="G18" s="12" t="n">
        <v>30</v>
      </c>
      <c r="I18" s="5"/>
    </row>
    <row r="19" customFormat="false" ht="13.8" hidden="false" customHeight="false" outlineLevel="0" collapsed="false">
      <c r="B19" s="10" t="str">
        <f aca="false">TEXT(C19,"jjj")</f>
        <v>mar.</v>
      </c>
      <c r="C19" s="14" t="n">
        <f aca="false">C18+1</f>
        <v>44544</v>
      </c>
      <c r="D19" s="12" t="n">
        <v>30</v>
      </c>
      <c r="E19" s="12" t="n">
        <v>30</v>
      </c>
      <c r="F19" s="12" t="n">
        <v>30</v>
      </c>
      <c r="G19" s="12" t="n">
        <v>30</v>
      </c>
      <c r="I19" s="5"/>
    </row>
    <row r="20" customFormat="false" ht="13.8" hidden="false" customHeight="false" outlineLevel="0" collapsed="false">
      <c r="B20" s="10" t="str">
        <f aca="false">TEXT(C20,"jjj")</f>
        <v>mer.</v>
      </c>
      <c r="C20" s="14" t="n">
        <f aca="false">C19+1</f>
        <v>44545</v>
      </c>
      <c r="D20" s="12" t="n">
        <v>52</v>
      </c>
      <c r="E20" s="12" t="n">
        <v>53</v>
      </c>
      <c r="F20" s="12" t="n">
        <v>54</v>
      </c>
      <c r="G20" s="12" t="n">
        <v>55</v>
      </c>
      <c r="I20" s="5"/>
    </row>
    <row r="21" customFormat="false" ht="13.8" hidden="false" customHeight="false" outlineLevel="0" collapsed="false">
      <c r="B21" s="10" t="str">
        <f aca="false">TEXT(C21,"jjj")</f>
        <v>jeu.</v>
      </c>
      <c r="C21" s="14" t="n">
        <f aca="false">C20+1</f>
        <v>44546</v>
      </c>
      <c r="D21" s="12" t="n">
        <v>53</v>
      </c>
      <c r="E21" s="12" t="n">
        <v>54</v>
      </c>
      <c r="F21" s="12" t="n">
        <v>55</v>
      </c>
      <c r="G21" s="12" t="n">
        <v>56</v>
      </c>
      <c r="I21" s="5"/>
    </row>
    <row r="22" customFormat="false" ht="13.8" hidden="false" customHeight="false" outlineLevel="0" collapsed="false">
      <c r="B22" s="10" t="str">
        <f aca="false">TEXT(C22,"jjj")</f>
        <v>ven.</v>
      </c>
      <c r="C22" s="14" t="n">
        <f aca="false">C21+1</f>
        <v>44547</v>
      </c>
      <c r="D22" s="12" t="n">
        <v>54</v>
      </c>
      <c r="E22" s="12" t="n">
        <v>55</v>
      </c>
      <c r="F22" s="12" t="n">
        <v>56</v>
      </c>
      <c r="G22" s="12" t="n">
        <v>57</v>
      </c>
      <c r="I22" s="5"/>
    </row>
    <row r="23" customFormat="false" ht="13.8" hidden="false" customHeight="false" outlineLevel="0" collapsed="false">
      <c r="B23" s="10" t="str">
        <f aca="false">TEXT(C23,"jjj")</f>
        <v>sam.</v>
      </c>
      <c r="C23" s="14" t="n">
        <f aca="false">C22+1</f>
        <v>44548</v>
      </c>
      <c r="D23" s="12" t="n">
        <v>55</v>
      </c>
      <c r="E23" s="12" t="n">
        <v>56</v>
      </c>
      <c r="F23" s="12" t="n">
        <v>57</v>
      </c>
      <c r="G23" s="12" t="n">
        <v>58</v>
      </c>
      <c r="I23" s="5"/>
    </row>
    <row r="24" customFormat="false" ht="13.8" hidden="false" customHeight="false" outlineLevel="0" collapsed="false">
      <c r="B24" s="10" t="str">
        <f aca="false">TEXT(C24,"jjj")</f>
        <v>dim.</v>
      </c>
      <c r="C24" s="14" t="n">
        <f aca="false">C23+1</f>
        <v>44549</v>
      </c>
      <c r="D24" s="12" t="n">
        <v>56</v>
      </c>
      <c r="E24" s="12" t="n">
        <v>57</v>
      </c>
      <c r="F24" s="12" t="n">
        <v>58</v>
      </c>
      <c r="G24" s="12" t="n">
        <v>59</v>
      </c>
      <c r="I24" s="5"/>
    </row>
    <row r="25" customFormat="false" ht="13.8" hidden="false" customHeight="false" outlineLevel="0" collapsed="false">
      <c r="B25" s="10" t="str">
        <f aca="false">TEXT(C25,"jjj")</f>
        <v>lun.</v>
      </c>
      <c r="C25" s="14" t="n">
        <f aca="false">C24+1</f>
        <v>44550</v>
      </c>
      <c r="D25" s="12" t="n">
        <v>57</v>
      </c>
      <c r="E25" s="12" t="n">
        <v>58</v>
      </c>
      <c r="F25" s="12" t="n">
        <v>59</v>
      </c>
      <c r="G25" s="12" t="n">
        <v>60</v>
      </c>
      <c r="I25" s="5"/>
    </row>
    <row r="26" customFormat="false" ht="13.8" hidden="false" customHeight="false" outlineLevel="0" collapsed="false">
      <c r="B26" s="10" t="str">
        <f aca="false">TEXT(C26,"jjj")</f>
        <v>mar.</v>
      </c>
      <c r="C26" s="14" t="n">
        <f aca="false">C25+1</f>
        <v>44551</v>
      </c>
      <c r="D26" s="12" t="n">
        <v>58</v>
      </c>
      <c r="E26" s="12" t="n">
        <v>59</v>
      </c>
      <c r="F26" s="12" t="n">
        <v>60</v>
      </c>
      <c r="G26" s="12" t="n">
        <v>61</v>
      </c>
      <c r="I26" s="5"/>
    </row>
    <row r="27" customFormat="false" ht="13.8" hidden="false" customHeight="false" outlineLevel="0" collapsed="false">
      <c r="B27" s="10" t="str">
        <f aca="false">TEXT(C27,"jjj")</f>
        <v>mer.</v>
      </c>
      <c r="C27" s="14" t="n">
        <f aca="false">C26+1</f>
        <v>44552</v>
      </c>
      <c r="D27" s="12"/>
      <c r="E27" s="12"/>
      <c r="F27" s="12"/>
      <c r="G27" s="12"/>
      <c r="I27" s="5"/>
    </row>
    <row r="28" customFormat="false" ht="13.8" hidden="false" customHeight="false" outlineLevel="0" collapsed="false">
      <c r="B28" s="10" t="str">
        <f aca="false">TEXT(C28,"jjj")</f>
        <v>jeu.</v>
      </c>
      <c r="C28" s="14" t="n">
        <f aca="false">C27+1</f>
        <v>44553</v>
      </c>
      <c r="D28" s="12"/>
      <c r="E28" s="12"/>
      <c r="F28" s="12"/>
      <c r="G28" s="12"/>
      <c r="I28" s="5"/>
    </row>
    <row r="29" customFormat="false" ht="13.8" hidden="false" customHeight="false" outlineLevel="0" collapsed="false">
      <c r="B29" s="10" t="str">
        <f aca="false">TEXT(C29,"jjj")</f>
        <v>ven.</v>
      </c>
      <c r="C29" s="14" t="n">
        <f aca="false">C28+1</f>
        <v>44554</v>
      </c>
      <c r="D29" s="12"/>
      <c r="E29" s="12"/>
      <c r="F29" s="12"/>
      <c r="G29" s="12"/>
      <c r="I29" s="5"/>
    </row>
    <row r="30" customFormat="false" ht="13.8" hidden="false" customHeight="false" outlineLevel="0" collapsed="false">
      <c r="B30" s="10" t="str">
        <f aca="false">TEXT(C30,"jjj")</f>
        <v>sam.</v>
      </c>
      <c r="C30" s="14" t="n">
        <f aca="false">C29+1</f>
        <v>44555</v>
      </c>
      <c r="D30" s="12"/>
      <c r="E30" s="12"/>
      <c r="F30" s="12"/>
      <c r="G30" s="12"/>
      <c r="I30" s="5"/>
    </row>
    <row r="31" customFormat="false" ht="13.8" hidden="false" customHeight="false" outlineLevel="0" collapsed="false">
      <c r="B31" s="10" t="str">
        <f aca="false">TEXT(C31,"jjj")</f>
        <v>dim.</v>
      </c>
      <c r="C31" s="14" t="n">
        <f aca="false">C30+1</f>
        <v>44556</v>
      </c>
      <c r="D31" s="12"/>
      <c r="E31" s="12"/>
      <c r="F31" s="12"/>
      <c r="G31" s="12"/>
      <c r="I31" s="5"/>
    </row>
    <row r="32" customFormat="false" ht="13.8" hidden="false" customHeight="false" outlineLevel="0" collapsed="false">
      <c r="B32" s="10" t="str">
        <f aca="false">TEXT(C32,"jjj")</f>
        <v>lun.</v>
      </c>
      <c r="C32" s="14" t="n">
        <f aca="false">C31+1</f>
        <v>44557</v>
      </c>
      <c r="D32" s="12"/>
      <c r="E32" s="12"/>
      <c r="F32" s="12"/>
      <c r="G32" s="12"/>
      <c r="I32" s="5"/>
    </row>
    <row r="33" customFormat="false" ht="13.8" hidden="false" customHeight="false" outlineLevel="0" collapsed="false">
      <c r="B33" s="10" t="str">
        <f aca="false">TEXT(C33,"jjj")</f>
        <v>mar.</v>
      </c>
      <c r="C33" s="14" t="n">
        <f aca="false">C32+1</f>
        <v>44558</v>
      </c>
      <c r="D33" s="12"/>
      <c r="E33" s="12"/>
      <c r="F33" s="12"/>
      <c r="G33" s="12"/>
      <c r="I33" s="5"/>
    </row>
    <row r="34" customFormat="false" ht="13.8" hidden="false" customHeight="false" outlineLevel="0" collapsed="false">
      <c r="B34" s="10" t="str">
        <f aca="false">TEXT(C34,"jjj")</f>
        <v>mer.</v>
      </c>
      <c r="C34" s="14" t="n">
        <f aca="false">C33+1</f>
        <v>44559</v>
      </c>
      <c r="D34" s="12" t="n">
        <v>66</v>
      </c>
      <c r="E34" s="12" t="n">
        <v>67</v>
      </c>
      <c r="F34" s="12" t="n">
        <v>68</v>
      </c>
      <c r="G34" s="12" t="n">
        <v>69</v>
      </c>
      <c r="I34" s="5"/>
    </row>
    <row r="35" customFormat="false" ht="13.8" hidden="false" customHeight="false" outlineLevel="0" collapsed="false">
      <c r="B35" s="10" t="str">
        <f aca="false">TEXT(C35,"jjj")</f>
        <v>jeu.</v>
      </c>
      <c r="C35" s="18" t="n">
        <f aca="false">C34+1</f>
        <v>44560</v>
      </c>
      <c r="D35" s="12" t="n">
        <v>67</v>
      </c>
      <c r="E35" s="12" t="n">
        <v>68</v>
      </c>
      <c r="F35" s="12" t="n">
        <v>69</v>
      </c>
      <c r="G35" s="12" t="n">
        <v>70</v>
      </c>
      <c r="I35" s="5"/>
    </row>
    <row r="36" customFormat="false" ht="13.8" hidden="false" customHeight="false" outlineLevel="0" collapsed="false">
      <c r="I36" s="5"/>
    </row>
    <row r="37" customFormat="false" ht="13.8" hidden="false" customHeight="false" outlineLevel="0" collapsed="false">
      <c r="I37" s="5"/>
    </row>
  </sheetData>
  <mergeCells count="4">
    <mergeCell ref="D1:E1"/>
    <mergeCell ref="C3:G4"/>
    <mergeCell ref="J15:Q15"/>
    <mergeCell ref="J17:Q1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4" activeCellId="0" sqref="D14"/>
    </sheetView>
  </sheetViews>
  <sheetFormatPr defaultColWidth="10.4921875" defaultRowHeight="14.4" zeroHeight="false" outlineLevelRow="0" outlineLevelCol="0"/>
  <sheetData>
    <row r="1" customFormat="false" ht="14.4" hidden="false" customHeight="false" outlineLevel="0" collapsed="false">
      <c r="A1" s="14"/>
    </row>
    <row r="2" customFormat="false" ht="14.4" hidden="false" customHeight="false" outlineLevel="0" collapsed="false">
      <c r="A2" s="14"/>
    </row>
    <row r="3" customFormat="false" ht="14.4" hidden="false" customHeight="false" outlineLevel="0" collapsed="false">
      <c r="A3" s="14"/>
    </row>
    <row r="4" customFormat="false" ht="14.4" hidden="false" customHeight="false" outlineLevel="0" collapsed="false">
      <c r="A4" s="14"/>
    </row>
    <row r="5" customFormat="false" ht="14.4" hidden="false" customHeight="false" outlineLevel="0" collapsed="false">
      <c r="A5" s="14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LibreOffice/7.1.5.2$Windows_X86_64 LibreOffice_project/85f04e9f809797b8199d13c421bd8a2b025d52b5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2021-10-29T22:52:31Z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