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<sst xmlns="http://schemas.openxmlformats.org/spreadsheetml/2006/main" count="106" uniqueCount="39">
  <si>
    <t xml:space="preserve">04/05/2021 13:42:57:189</t>
  </si>
  <si>
    <t xml:space="preserve">#######</t>
  </si>
  <si>
    <t xml:space="preserve">04/05/2021 13:42:58:189</t>
  </si>
  <si>
    <t xml:space="preserve">04/05/2021 13:42:59:189</t>
  </si>
  <si>
    <t xml:space="preserve">04/05/2021 13:43:00:189</t>
  </si>
  <si>
    <t xml:space="preserve">04/05/2021 13:43:01:189</t>
  </si>
  <si>
    <t xml:space="preserve">Date / heure recherchée</t>
  </si>
  <si>
    <t xml:space="preserve">04/05/2021 13:43:02:189</t>
  </si>
  <si>
    <t xml:space="preserve">04/05/2021 13:43:03:189</t>
  </si>
  <si>
    <t xml:space="preserve">04/05/2021 13:43:04:189</t>
  </si>
  <si>
    <t xml:space="preserve">04/05/2021 13:43:05:189</t>
  </si>
  <si>
    <t xml:space="preserve">Colonne E</t>
  </si>
  <si>
    <t xml:space="preserve">04/05/2021 13:43:06:189</t>
  </si>
  <si>
    <t xml:space="preserve">Min</t>
  </si>
  <si>
    <t xml:space="preserve">Max</t>
  </si>
  <si>
    <t xml:space="preserve">04/05/2021 13:43:07:189</t>
  </si>
  <si>
    <t xml:space="preserve">04/05/2021 13:43:08:190</t>
  </si>
  <si>
    <t xml:space="preserve">04/05/2021 13:43:09:189</t>
  </si>
  <si>
    <t xml:space="preserve">Colonne F</t>
  </si>
  <si>
    <t xml:space="preserve">04/05/2021 13:43:10:189</t>
  </si>
  <si>
    <t xml:space="preserve">04/05/2021 13:43:11:189</t>
  </si>
  <si>
    <t xml:space="preserve">04/05/2021 13:43:12:189</t>
  </si>
  <si>
    <t xml:space="preserve">04/05/2021 13:43:13:189</t>
  </si>
  <si>
    <t xml:space="preserve">04/05/2021 13:43:14:189</t>
  </si>
  <si>
    <t xml:space="preserve">04/05/2021 13:43:15:189</t>
  </si>
  <si>
    <t xml:space="preserve">04/05/2021 13:43:16:189</t>
  </si>
  <si>
    <t xml:space="preserve">04/05/2021 13:43:17:189</t>
  </si>
  <si>
    <t xml:space="preserve">04/05/2021 13:43:18:189</t>
  </si>
  <si>
    <t xml:space="preserve">04/05/2021 13:43:19:189</t>
  </si>
  <si>
    <t xml:space="preserve">04/05/2021 13:43:20:189</t>
  </si>
  <si>
    <t xml:space="preserve">04/05/2021 13:43:21:189</t>
  </si>
  <si>
    <t xml:space="preserve">04/05/2021 13:43:22:189</t>
  </si>
  <si>
    <t xml:space="preserve">04/05/2021 13:43:23:189</t>
  </si>
  <si>
    <t xml:space="preserve">04/05/2021 13:43:24:189</t>
  </si>
  <si>
    <t xml:space="preserve">04/05/2021 13:43:25:189</t>
  </si>
  <si>
    <t xml:space="preserve">04/05/2021 13:43:26:189</t>
  </si>
  <si>
    <t xml:space="preserve">04/05/2021 13:43:27:189</t>
  </si>
  <si>
    <t xml:space="preserve">04/05/2021 13:43:28:189</t>
  </si>
  <si>
    <t xml:space="preserve">04/05/2021 13:43:29:189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</si>
</sst>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\ hh:mm:ss.000"/>
    <numFmt numFmtId="166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6">
    <fill>
      <patternFill patternType="none"/>
    </fill>
    <fill>
      <patternFill patternType="gray125"/>
    </fill>
    <fill>
      <patternFill patternType="solid">
        <fgColor rgb="FFFFD966"/>
        <bgColor rgb="FFF8CBAD"/>
      </patternFill>
    </fill>
    <fill>
      <patternFill patternType="solid">
        <fgColor rgb="FFDEEBF7"/>
        <bgColor rgb="FFCCFFFF"/>
      </patternFill>
    </fill>
    <fill>
      <patternFill patternType="solid">
        <fgColor rgb="FFA9D18E"/>
        <bgColor rgb="FF99CCFF"/>
      </patternFill>
    </fill>
    <fill>
      <patternFill patternType="solid">
        <fgColor rgb="FFF8CBAD"/>
        <bgColor rgb="FFFFD96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D966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N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7" activeCellId="0" sqref="N17"/>
    </sheetView>
  </sheetViews>
  <sheetFormatPr defaultColWidth="10.6875" defaultRowHeight="15" zeroHeight="false" outlineLevelRow="0" outlineLevelCol="0"/>
  <cols>
    <col collapsed="false" customWidth="true" hidden="false" outlineLevel="0" max="2" min="2" style="0" width="23.28"/>
    <col collapsed="false" customWidth="true" hidden="false" outlineLevel="0" max="3" min="3" style="0" width="8.38"/>
    <col collapsed="false" customWidth="true" hidden="false" outlineLevel="0" max="7" min="7" style="0" width="24.22"/>
    <col collapsed="false" customWidth="true" hidden="false" outlineLevel="0" max="11" min="10" style="0" width="12.09"/>
    <col collapsed="false" customWidth="true" hidden="false" outlineLevel="0" max="14" min="14" style="0" width="11.52"/>
  </cols>
  <sheetData>
    <row r="2" customFormat="false" ht="13.8" hidden="false" customHeight="false" outlineLevel="0" collapsed="false">
      <c r="B2" s="1" t="s">
        <v>0</v>
      </c>
      <c r="C2" s="0" t="s">
        <v>1</v>
      </c>
      <c r="D2" s="0" t="s">
        <v>1</v>
      </c>
      <c r="E2" s="0" t="n">
        <v>60</v>
      </c>
      <c r="F2" s="0" t="n">
        <v>41</v>
      </c>
      <c r="G2" s="1" t="n">
        <f aca="false">(LEFT(B2,19)*1)+(RIGHT(B2,3)/86400000)</f>
        <v>44320.5714952431</v>
      </c>
      <c r="H2" s="0" t="str">
        <f aca="false">IF(AND(G2&lt;(INT($J$7)+($J$7-INT($J$7))+(10/86400)),G2&gt;(INT($J$7)+($J$7-INT($J$7))-(10/86400))),ROW(),"")</f>
        <v/>
      </c>
    </row>
    <row r="3" customFormat="false" ht="13.8" hidden="false" customHeight="false" outlineLevel="0" collapsed="false">
      <c r="B3" s="0" t="s">
        <v>2</v>
      </c>
      <c r="C3" s="0" t="s">
        <v>1</v>
      </c>
      <c r="D3" s="0" t="s">
        <v>1</v>
      </c>
      <c r="E3" s="0" t="n">
        <v>75</v>
      </c>
      <c r="F3" s="0" t="n">
        <v>41</v>
      </c>
      <c r="G3" s="1" t="n">
        <f aca="false">(LEFT(B3,19)*1)+(RIGHT(B3,3)/86400000)</f>
        <v>44320.5715068171</v>
      </c>
      <c r="H3" s="0" t="str">
        <f aca="false">IF(AND(G3&lt;(INT($J$7)+($J$7-INT($J$7))+(10/86400)),G3&gt;(INT($J$7)+($J$7-INT($J$7))-(10/86400))),ROW(),"")</f>
        <v/>
      </c>
    </row>
    <row r="4" customFormat="false" ht="13.8" hidden="false" customHeight="false" outlineLevel="0" collapsed="false">
      <c r="B4" s="0" t="s">
        <v>3</v>
      </c>
      <c r="C4" s="0" t="s">
        <v>1</v>
      </c>
      <c r="D4" s="0" t="s">
        <v>1</v>
      </c>
      <c r="E4" s="0" t="n">
        <v>80</v>
      </c>
      <c r="F4" s="0" t="n">
        <v>40</v>
      </c>
      <c r="G4" s="1" t="n">
        <f aca="false">(LEFT(B4,19)*1)+(RIGHT(B4,3)/86400000)</f>
        <v>44320.5715183912</v>
      </c>
      <c r="H4" s="0" t="str">
        <f aca="false">IF(AND(G4&lt;(INT($J$7)+($J$7-INT($J$7))+(10/86400)),G4&gt;(INT($J$7)+($J$7-INT($J$7))-(10/86400))),ROW(),"")</f>
        <v/>
      </c>
    </row>
    <row r="5" customFormat="false" ht="13.8" hidden="false" customHeight="false" outlineLevel="0" collapsed="false">
      <c r="B5" s="0" t="s">
        <v>4</v>
      </c>
      <c r="C5" s="0" t="s">
        <v>1</v>
      </c>
      <c r="D5" s="0" t="s">
        <v>1</v>
      </c>
      <c r="E5" s="0" t="n">
        <v>61</v>
      </c>
      <c r="F5" s="0" t="n">
        <v>41</v>
      </c>
      <c r="G5" s="1" t="n">
        <f aca="false">(LEFT(B5,19)*1)+(RIGHT(B5,3)/86400000)</f>
        <v>44320.5715299653</v>
      </c>
      <c r="H5" s="0" t="str">
        <f aca="false">IF(AND(G5&lt;(INT($J$7)+($J$7-INT($J$7))+(10/86400)),G5&gt;(INT($J$7)+($J$7-INT($J$7))-(10/86400))),ROW(),"")</f>
        <v/>
      </c>
      <c r="N5" s="2"/>
    </row>
    <row r="6" customFormat="false" ht="13.8" hidden="false" customHeight="false" outlineLevel="0" collapsed="false">
      <c r="B6" s="0" t="s">
        <v>5</v>
      </c>
      <c r="C6" s="0" t="s">
        <v>1</v>
      </c>
      <c r="D6" s="0" t="s">
        <v>1</v>
      </c>
      <c r="E6" s="0" t="n">
        <v>61</v>
      </c>
      <c r="F6" s="0" t="n">
        <v>41</v>
      </c>
      <c r="G6" s="1" t="n">
        <f aca="false">(LEFT(B6,19)*1)+(RIGHT(B6,3)/86400000)</f>
        <v>44320.5715415394</v>
      </c>
      <c r="H6" s="0" t="str">
        <f aca="false">IF(AND(G6&lt;(INT($J$7)+($J$7-INT($J$7))+(10/86400)),G6&gt;(INT($J$7)+($J$7-INT($J$7))-(10/86400))),ROW(),"")</f>
        <v/>
      </c>
      <c r="J6" s="3" t="s">
        <v>6</v>
      </c>
      <c r="K6" s="3"/>
      <c r="N6" s="4"/>
    </row>
    <row r="7" customFormat="false" ht="13.8" hidden="false" customHeight="false" outlineLevel="0" collapsed="false">
      <c r="B7" s="0" t="s">
        <v>7</v>
      </c>
      <c r="C7" s="0" t="s">
        <v>1</v>
      </c>
      <c r="D7" s="0" t="s">
        <v>1</v>
      </c>
      <c r="E7" s="0" t="n">
        <v>61</v>
      </c>
      <c r="F7" s="0" t="n">
        <v>41</v>
      </c>
      <c r="G7" s="1" t="n">
        <f aca="false">(LEFT(B7,19)*1)+(RIGHT(B7,3)/86400000)</f>
        <v>44320.5715531134</v>
      </c>
      <c r="H7" s="0" t="str">
        <f aca="false">IF(AND(G7&lt;(INT($J$7)+($J$7-INT($J$7))+(10/86400)),G7&gt;(INT($J$7)+($J$7-INT($J$7))-(10/86400))),ROW(),"")</f>
        <v/>
      </c>
      <c r="J7" s="5" t="n">
        <f aca="false">G18</f>
        <v>44320.5716804282</v>
      </c>
      <c r="K7" s="5"/>
      <c r="N7" s="4"/>
    </row>
    <row r="8" customFormat="false" ht="13.8" hidden="false" customHeight="false" outlineLevel="0" collapsed="false">
      <c r="B8" s="0" t="s">
        <v>8</v>
      </c>
      <c r="C8" s="0" t="s">
        <v>1</v>
      </c>
      <c r="D8" s="0" t="s">
        <v>1</v>
      </c>
      <c r="E8" s="0" t="n">
        <v>60</v>
      </c>
      <c r="F8" s="0" t="n">
        <v>41</v>
      </c>
      <c r="G8" s="1" t="n">
        <f aca="false">(LEFT(B8,19)*1)+(RIGHT(B8,3)/86400000)</f>
        <v>44320.5715646875</v>
      </c>
      <c r="H8" s="0" t="str">
        <f aca="false">IF(AND(G8&lt;(INT($J$7)+($J$7-INT($J$7))+(10/86400)),G8&gt;(INT($J$7)+($J$7-INT($J$7))-(10/86400))),ROW(),"")</f>
        <v/>
      </c>
      <c r="N8" s="4"/>
    </row>
    <row r="9" customFormat="false" ht="13.8" hidden="false" customHeight="false" outlineLevel="0" collapsed="false">
      <c r="B9" s="0" t="s">
        <v>9</v>
      </c>
      <c r="C9" s="0" t="s">
        <v>1</v>
      </c>
      <c r="D9" s="0" t="s">
        <v>1</v>
      </c>
      <c r="E9" s="0" t="n">
        <v>77</v>
      </c>
      <c r="F9" s="0" t="n">
        <v>41</v>
      </c>
      <c r="G9" s="1" t="n">
        <f aca="false">(LEFT(B9,19)*1)+(RIGHT(B9,3)/86400000)</f>
        <v>44320.5715762616</v>
      </c>
      <c r="H9" s="0" t="n">
        <f aca="false">IF(AND(G9&lt;(INT($J$7)+($J$7-INT($J$7))+(10/86400)),G9&gt;(INT($J$7)+($J$7-INT($J$7))-(10/86400))),ROW(),"")</f>
        <v>9</v>
      </c>
      <c r="N9" s="4"/>
    </row>
    <row r="10" customFormat="false" ht="13.8" hidden="false" customHeight="false" outlineLevel="0" collapsed="false">
      <c r="B10" s="0" t="s">
        <v>10</v>
      </c>
      <c r="C10" s="0" t="s">
        <v>1</v>
      </c>
      <c r="D10" s="0" t="s">
        <v>1</v>
      </c>
      <c r="E10" s="0" t="n">
        <v>76</v>
      </c>
      <c r="F10" s="0" t="n">
        <v>40</v>
      </c>
      <c r="G10" s="1" t="n">
        <f aca="false">(LEFT(B10,19)*1)+(RIGHT(B10,3)/86400000)</f>
        <v>44320.5715878357</v>
      </c>
      <c r="H10" s="0" t="n">
        <f aca="false">IF(AND(G10&lt;(INT($J$7)+($J$7-INT($J$7))+(10/86400)),G10&gt;(INT($J$7)+($J$7-INT($J$7))-(10/86400))),ROW(),"")</f>
        <v>10</v>
      </c>
      <c r="J10" s="6" t="s">
        <v>11</v>
      </c>
      <c r="K10" s="6"/>
      <c r="N10" s="4"/>
    </row>
    <row r="11" customFormat="false" ht="13.8" hidden="false" customHeight="false" outlineLevel="0" collapsed="false">
      <c r="B11" s="0" t="s">
        <v>12</v>
      </c>
      <c r="C11" s="0" t="s">
        <v>1</v>
      </c>
      <c r="D11" s="0" t="s">
        <v>1</v>
      </c>
      <c r="E11" s="0" t="n">
        <v>77</v>
      </c>
      <c r="F11" s="0" t="n">
        <v>41</v>
      </c>
      <c r="G11" s="1" t="n">
        <f aca="false">(LEFT(B11,19)*1)+(RIGHT(B11,3)/86400000)</f>
        <v>44320.5715994097</v>
      </c>
      <c r="H11" s="0" t="n">
        <f aca="false">IF(AND(G11&lt;(INT($J$7)+($J$7-INT($J$7))+(10/86400)),G11&gt;(INT($J$7)+($J$7-INT($J$7))-(10/86400))),ROW(),"")</f>
        <v>11</v>
      </c>
      <c r="J11" s="7" t="s">
        <v>13</v>
      </c>
      <c r="K11" s="8" t="s">
        <v>14</v>
      </c>
      <c r="N11" s="4"/>
    </row>
    <row r="12" customFormat="false" ht="13.8" hidden="false" customHeight="false" outlineLevel="0" collapsed="false">
      <c r="B12" s="0" t="s">
        <v>15</v>
      </c>
      <c r="C12" s="0" t="s">
        <v>1</v>
      </c>
      <c r="D12" s="0" t="s">
        <v>1</v>
      </c>
      <c r="E12" s="0" t="n">
        <v>65</v>
      </c>
      <c r="F12" s="0" t="n">
        <v>41</v>
      </c>
      <c r="G12" s="1" t="n">
        <f aca="false">(LEFT(B12,19)*1)+(RIGHT(B12,3)/86400000)</f>
        <v>44320.5716109838</v>
      </c>
      <c r="H12" s="0" t="n">
        <f aca="false">IF(AND(G12&lt;(INT($J$7)+($J$7-INT($J$7))+(10/86400)),G12&gt;(INT($J$7)+($J$7-INT($J$7))-(10/86400))),ROW(),"")</f>
        <v>12</v>
      </c>
      <c r="J12" s="9" t="n">
        <f aca="true">MIN(INDIRECT(CONCATENATE(ADDRESS(MIN(H:H),5),":",ADDRESS(MAX(H:H),5)),1))</f>
        <v>57</v>
      </c>
      <c r="K12" s="9" t="n">
        <f aca="true">MAX(INDIRECT(CONCATENATE(ADDRESS(MIN(H:H),5),":",ADDRESS(MAX(H:H),5)),1))</f>
        <v>87</v>
      </c>
      <c r="N12" s="4"/>
    </row>
    <row r="13" customFormat="false" ht="13.8" hidden="false" customHeight="false" outlineLevel="0" collapsed="false">
      <c r="B13" s="0" t="s">
        <v>16</v>
      </c>
      <c r="C13" s="0" t="s">
        <v>1</v>
      </c>
      <c r="D13" s="0" t="s">
        <v>1</v>
      </c>
      <c r="E13" s="0" t="n">
        <v>63</v>
      </c>
      <c r="F13" s="0" t="n">
        <v>41</v>
      </c>
      <c r="G13" s="1" t="n">
        <f aca="false">(LEFT(B13,19)*1)+(RIGHT(B13,3)/86400000)</f>
        <v>44320.5716225694</v>
      </c>
      <c r="H13" s="0" t="n">
        <f aca="false">IF(AND(G13&lt;(INT($J$7)+($J$7-INT($J$7))+(10/86400)),G13&gt;(INT($J$7)+($J$7-INT($J$7))-(10/86400))),ROW(),"")</f>
        <v>13</v>
      </c>
      <c r="N13" s="4"/>
    </row>
    <row r="14" customFormat="false" ht="13.8" hidden="false" customHeight="false" outlineLevel="0" collapsed="false">
      <c r="B14" s="0" t="s">
        <v>17</v>
      </c>
      <c r="C14" s="0" t="s">
        <v>1</v>
      </c>
      <c r="D14" s="0" t="s">
        <v>1</v>
      </c>
      <c r="E14" s="0" t="n">
        <v>82</v>
      </c>
      <c r="F14" s="0" t="n">
        <v>41</v>
      </c>
      <c r="G14" s="1" t="n">
        <f aca="false">(LEFT(B14,19)*1)+(RIGHT(B14,3)/86400000)</f>
        <v>44320.571634132</v>
      </c>
      <c r="H14" s="0" t="n">
        <f aca="false">IF(AND(G14&lt;(INT($J$7)+($J$7-INT($J$7))+(10/86400)),G14&gt;(INT($J$7)+($J$7-INT($J$7))-(10/86400))),ROW(),"")</f>
        <v>14</v>
      </c>
      <c r="J14" s="6" t="s">
        <v>18</v>
      </c>
      <c r="K14" s="6"/>
    </row>
    <row r="15" customFormat="false" ht="13.8" hidden="false" customHeight="false" outlineLevel="0" collapsed="false">
      <c r="B15" s="0" t="s">
        <v>19</v>
      </c>
      <c r="C15" s="0" t="s">
        <v>1</v>
      </c>
      <c r="D15" s="0" t="s">
        <v>1</v>
      </c>
      <c r="E15" s="0" t="n">
        <v>87</v>
      </c>
      <c r="F15" s="0" t="n">
        <v>41</v>
      </c>
      <c r="G15" s="1" t="n">
        <f aca="false">(LEFT(B15,19)*1)+(RIGHT(B15,3)/86400000)</f>
        <v>44320.571645706</v>
      </c>
      <c r="H15" s="0" t="n">
        <f aca="false">IF(AND(G15&lt;(INT($J$7)+($J$7-INT($J$7))+(10/86400)),G15&gt;(INT($J$7)+($J$7-INT($J$7))-(10/86400))),ROW(),"")</f>
        <v>15</v>
      </c>
      <c r="J15" s="7" t="s">
        <v>13</v>
      </c>
      <c r="K15" s="8" t="s">
        <v>14</v>
      </c>
    </row>
    <row r="16" customFormat="false" ht="13.8" hidden="false" customHeight="false" outlineLevel="0" collapsed="false">
      <c r="B16" s="0" t="s">
        <v>20</v>
      </c>
      <c r="C16" s="0" t="s">
        <v>1</v>
      </c>
      <c r="D16" s="0" t="s">
        <v>1</v>
      </c>
      <c r="E16" s="0" t="n">
        <v>78</v>
      </c>
      <c r="F16" s="0" t="n">
        <v>42</v>
      </c>
      <c r="G16" s="1" t="n">
        <f aca="false">(LEFT(B16,19)*1)+(RIGHT(B16,3)/86400000)</f>
        <v>44320.5716572801</v>
      </c>
      <c r="H16" s="0" t="n">
        <f aca="false">IF(AND(G16&lt;(INT($J$7)+($J$7-INT($J$7))+(10/86400)),G16&gt;(INT($J$7)+($J$7-INT($J$7))-(10/86400))),ROW(),"")</f>
        <v>16</v>
      </c>
      <c r="J16" s="9" t="n">
        <f aca="true">MIN(INDIRECT(CONCATENATE(ADDRESS(MIN(H:H),6),":",ADDRESS(MAX(H:H),6)),1))</f>
        <v>40</v>
      </c>
      <c r="K16" s="9" t="n">
        <f aca="true">MAX(INDIRECT(CONCATENATE(ADDRESS(MIN(H:H),6),":",ADDRESS(MAX(H:H),6)),1))</f>
        <v>50</v>
      </c>
    </row>
    <row r="17" customFormat="false" ht="13.8" hidden="false" customHeight="false" outlineLevel="0" collapsed="false">
      <c r="B17" s="0" t="s">
        <v>21</v>
      </c>
      <c r="C17" s="0" t="s">
        <v>1</v>
      </c>
      <c r="D17" s="0" t="s">
        <v>1</v>
      </c>
      <c r="E17" s="0" t="n">
        <v>57</v>
      </c>
      <c r="F17" s="0" t="n">
        <v>42</v>
      </c>
      <c r="G17" s="1" t="n">
        <f aca="false">(LEFT(B17,19)*1)+(RIGHT(B17,3)/86400000)</f>
        <v>44320.5716688542</v>
      </c>
      <c r="H17" s="0" t="n">
        <f aca="false">IF(AND(G17&lt;(INT($J$7)+($J$7-INT($J$7))+(10/86400)),G17&gt;(INT($J$7)+($J$7-INT($J$7))-(10/86400))),ROW(),"")</f>
        <v>17</v>
      </c>
    </row>
    <row r="18" customFormat="false" ht="13.8" hidden="false" customHeight="false" outlineLevel="0" collapsed="false">
      <c r="B18" s="10" t="s">
        <v>22</v>
      </c>
      <c r="C18" s="0" t="s">
        <v>1</v>
      </c>
      <c r="D18" s="0" t="s">
        <v>1</v>
      </c>
      <c r="E18" s="0" t="n">
        <v>62</v>
      </c>
      <c r="F18" s="0" t="n">
        <v>42</v>
      </c>
      <c r="G18" s="1" t="n">
        <f aca="false">(LEFT(B18,19)*1)+(RIGHT(B18,3)/86400000)</f>
        <v>44320.5716804282</v>
      </c>
      <c r="H18" s="0" t="n">
        <f aca="false">IF(AND(G18&lt;(INT($J$7)+($J$7-INT($J$7))+(10/86400)),G18&gt;(INT($J$7)+($J$7-INT($J$7))-(10/86400))),ROW(),"")</f>
        <v>18</v>
      </c>
    </row>
    <row r="19" customFormat="false" ht="13.8" hidden="false" customHeight="false" outlineLevel="0" collapsed="false">
      <c r="B19" s="0" t="s">
        <v>23</v>
      </c>
      <c r="C19" s="0" t="s">
        <v>1</v>
      </c>
      <c r="D19" s="0" t="s">
        <v>1</v>
      </c>
      <c r="E19" s="0" t="n">
        <v>83</v>
      </c>
      <c r="F19" s="0" t="n">
        <v>43</v>
      </c>
      <c r="G19" s="1" t="n">
        <f aca="false">(LEFT(B19,19)*1)+(RIGHT(B19,3)/86400000)</f>
        <v>44320.5716920023</v>
      </c>
      <c r="H19" s="0" t="n">
        <f aca="false">IF(AND(G19&lt;(INT($J$7)+($J$7-INT($J$7))+(10/86400)),G19&gt;(INT($J$7)+($J$7-INT($J$7))-(10/86400))),ROW(),"")</f>
        <v>19</v>
      </c>
    </row>
    <row r="20" customFormat="false" ht="13.8" hidden="false" customHeight="false" outlineLevel="0" collapsed="false">
      <c r="B20" s="0" t="s">
        <v>24</v>
      </c>
      <c r="C20" s="0" t="s">
        <v>1</v>
      </c>
      <c r="D20" s="0" t="s">
        <v>1</v>
      </c>
      <c r="E20" s="0" t="n">
        <v>67</v>
      </c>
      <c r="F20" s="0" t="n">
        <v>44</v>
      </c>
      <c r="G20" s="1" t="n">
        <f aca="false">(LEFT(B20,19)*1)+(RIGHT(B20,3)/86400000)</f>
        <v>44320.5717035764</v>
      </c>
      <c r="H20" s="0" t="n">
        <f aca="false">IF(AND(G20&lt;(INT($J$7)+($J$7-INT($J$7))+(10/86400)),G20&gt;(INT($J$7)+($J$7-INT($J$7))-(10/86400))),ROW(),"")</f>
        <v>20</v>
      </c>
    </row>
    <row r="21" customFormat="false" ht="13.8" hidden="false" customHeight="false" outlineLevel="0" collapsed="false">
      <c r="B21" s="0" t="s">
        <v>25</v>
      </c>
      <c r="C21" s="0" t="s">
        <v>1</v>
      </c>
      <c r="D21" s="0" t="s">
        <v>1</v>
      </c>
      <c r="E21" s="0" t="n">
        <v>69</v>
      </c>
      <c r="F21" s="0" t="n">
        <v>46</v>
      </c>
      <c r="G21" s="1" t="n">
        <f aca="false">(LEFT(B21,19)*1)+(RIGHT(B21,3)/86400000)</f>
        <v>44320.5717151505</v>
      </c>
      <c r="H21" s="0" t="n">
        <f aca="false">IF(AND(G21&lt;(INT($J$7)+($J$7-INT($J$7))+(10/86400)),G21&gt;(INT($J$7)+($J$7-INT($J$7))-(10/86400))),ROW(),"")</f>
        <v>21</v>
      </c>
    </row>
    <row r="22" customFormat="false" ht="13.8" hidden="false" customHeight="false" outlineLevel="0" collapsed="false">
      <c r="B22" s="0" t="s">
        <v>26</v>
      </c>
      <c r="C22" s="0" t="s">
        <v>1</v>
      </c>
      <c r="D22" s="0" t="s">
        <v>1</v>
      </c>
      <c r="E22" s="0" t="n">
        <v>64</v>
      </c>
      <c r="F22" s="0" t="n">
        <v>46</v>
      </c>
      <c r="G22" s="1" t="n">
        <f aca="false">(LEFT(B22,19)*1)+(RIGHT(B22,3)/86400000)</f>
        <v>44320.5717267245</v>
      </c>
      <c r="H22" s="0" t="n">
        <f aca="false">IF(AND(G22&lt;(INT($J$7)+($J$7-INT($J$7))+(10/86400)),G22&gt;(INT($J$7)+($J$7-INT($J$7))-(10/86400))),ROW(),"")</f>
        <v>22</v>
      </c>
    </row>
    <row r="23" customFormat="false" ht="13.8" hidden="false" customHeight="false" outlineLevel="0" collapsed="false">
      <c r="B23" s="0" t="s">
        <v>27</v>
      </c>
      <c r="C23" s="0" t="s">
        <v>1</v>
      </c>
      <c r="D23" s="0" t="s">
        <v>1</v>
      </c>
      <c r="E23" s="0" t="n">
        <v>69</v>
      </c>
      <c r="F23" s="0" t="n">
        <v>46</v>
      </c>
      <c r="G23" s="1" t="n">
        <f aca="false">(LEFT(B23,19)*1)+(RIGHT(B23,3)/86400000)</f>
        <v>44320.5717382986</v>
      </c>
      <c r="H23" s="0" t="n">
        <f aca="false">IF(AND(G23&lt;(INT($J$7)+($J$7-INT($J$7))+(10/86400)),G23&gt;(INT($J$7)+($J$7-INT($J$7))-(10/86400))),ROW(),"")</f>
        <v>23</v>
      </c>
    </row>
    <row r="24" customFormat="false" ht="13.8" hidden="false" customHeight="false" outlineLevel="0" collapsed="false">
      <c r="B24" s="0" t="s">
        <v>28</v>
      </c>
      <c r="C24" s="0" t="s">
        <v>1</v>
      </c>
      <c r="D24" s="0" t="s">
        <v>1</v>
      </c>
      <c r="E24" s="0" t="n">
        <v>78</v>
      </c>
      <c r="F24" s="0" t="n">
        <v>49</v>
      </c>
      <c r="G24" s="1" t="n">
        <f aca="false">(LEFT(B24,19)*1)+(RIGHT(B24,3)/86400000)</f>
        <v>44320.5717498727</v>
      </c>
      <c r="H24" s="0" t="n">
        <f aca="false">IF(AND(G24&lt;(INT($J$7)+($J$7-INT($J$7))+(10/86400)),G24&gt;(INT($J$7)+($J$7-INT($J$7))-(10/86400))),ROW(),"")</f>
        <v>24</v>
      </c>
    </row>
    <row r="25" customFormat="false" ht="13.8" hidden="false" customHeight="false" outlineLevel="0" collapsed="false">
      <c r="B25" s="0" t="s">
        <v>29</v>
      </c>
      <c r="C25" s="0" t="s">
        <v>1</v>
      </c>
      <c r="D25" s="0" t="s">
        <v>1</v>
      </c>
      <c r="E25" s="0" t="n">
        <v>64</v>
      </c>
      <c r="F25" s="0" t="n">
        <v>49</v>
      </c>
      <c r="G25" s="1" t="n">
        <f aca="false">(LEFT(B25,19)*1)+(RIGHT(B25,3)/86400000)</f>
        <v>44320.5717614468</v>
      </c>
      <c r="H25" s="0" t="n">
        <f aca="false">IF(AND(G25&lt;(INT($J$7)+($J$7-INT($J$7))+(10/86400)),G25&gt;(INT($J$7)+($J$7-INT($J$7))-(10/86400))),ROW(),"")</f>
        <v>25</v>
      </c>
    </row>
    <row r="26" customFormat="false" ht="13.8" hidden="false" customHeight="false" outlineLevel="0" collapsed="false">
      <c r="B26" s="0" t="s">
        <v>30</v>
      </c>
      <c r="C26" s="0" t="s">
        <v>1</v>
      </c>
      <c r="D26" s="0" t="s">
        <v>1</v>
      </c>
      <c r="E26" s="0" t="n">
        <v>81</v>
      </c>
      <c r="F26" s="0" t="n">
        <v>50</v>
      </c>
      <c r="G26" s="1" t="n">
        <f aca="false">(LEFT(B26,19)*1)+(RIGHT(B26,3)/86400000)</f>
        <v>44320.5717730208</v>
      </c>
      <c r="H26" s="0" t="n">
        <f aca="false">IF(AND(G26&lt;(INT($J$7)+($J$7-INT($J$7))+(10/86400)),G26&gt;(INT($J$7)+($J$7-INT($J$7))-(10/86400))),ROW(),"")</f>
        <v>26</v>
      </c>
    </row>
    <row r="27" customFormat="false" ht="13.8" hidden="false" customHeight="false" outlineLevel="0" collapsed="false">
      <c r="B27" s="0" t="s">
        <v>31</v>
      </c>
      <c r="C27" s="0" t="s">
        <v>1</v>
      </c>
      <c r="D27" s="0" t="s">
        <v>1</v>
      </c>
      <c r="E27" s="0" t="n">
        <v>80</v>
      </c>
      <c r="F27" s="0" t="n">
        <v>50</v>
      </c>
      <c r="G27" s="1" t="n">
        <f aca="false">(LEFT(B27,19)*1)+(RIGHT(B27,3)/86400000)</f>
        <v>44320.5717845949</v>
      </c>
      <c r="H27" s="0" t="n">
        <f aca="false">IF(AND(G27&lt;(INT($J$7)+($J$7-INT($J$7))+(10/86400)),G27&gt;(INT($J$7)+($J$7-INT($J$7))-(10/86400))),ROW(),"")</f>
        <v>27</v>
      </c>
    </row>
    <row r="28" customFormat="false" ht="13.8" hidden="false" customHeight="false" outlineLevel="0" collapsed="false">
      <c r="B28" s="0" t="s">
        <v>32</v>
      </c>
      <c r="C28" s="0" t="s">
        <v>1</v>
      </c>
      <c r="D28" s="0" t="s">
        <v>1</v>
      </c>
      <c r="E28" s="0" t="n">
        <v>80</v>
      </c>
      <c r="F28" s="0" t="n">
        <v>51</v>
      </c>
      <c r="G28" s="1" t="n">
        <f aca="false">(LEFT(B28,19)*1)+(RIGHT(B28,3)/86400000)</f>
        <v>44320.571796169</v>
      </c>
      <c r="H28" s="0" t="str">
        <f aca="false">IF(AND(G28&lt;(INT($J$7)+($J$7-INT($J$7))+(10/86400)),G28&gt;(INT($J$7)+($J$7-INT($J$7))-(10/86400))),ROW(),"")</f>
        <v/>
      </c>
    </row>
    <row r="29" customFormat="false" ht="13.8" hidden="false" customHeight="false" outlineLevel="0" collapsed="false">
      <c r="B29" s="0" t="s">
        <v>33</v>
      </c>
      <c r="C29" s="0" t="s">
        <v>1</v>
      </c>
      <c r="D29" s="0" t="s">
        <v>1</v>
      </c>
      <c r="E29" s="0" t="n">
        <v>80</v>
      </c>
      <c r="F29" s="0" t="n">
        <v>49</v>
      </c>
      <c r="G29" s="1" t="n">
        <f aca="false">(LEFT(B29,19)*1)+(RIGHT(B29,3)/86400000)</f>
        <v>44320.5718077431</v>
      </c>
      <c r="H29" s="0" t="str">
        <f aca="false">IF(AND(G29&lt;(INT($J$7)+($J$7-INT($J$7))+(10/86400)),G29&gt;(INT($J$7)+($J$7-INT($J$7))-(10/86400))),ROW(),"")</f>
        <v/>
      </c>
    </row>
    <row r="30" customFormat="false" ht="13.8" hidden="false" customHeight="false" outlineLevel="0" collapsed="false">
      <c r="B30" s="0" t="s">
        <v>34</v>
      </c>
      <c r="C30" s="0" t="s">
        <v>1</v>
      </c>
      <c r="D30" s="0" t="s">
        <v>1</v>
      </c>
      <c r="E30" s="0" t="n">
        <v>80</v>
      </c>
      <c r="F30" s="0" t="n">
        <v>48</v>
      </c>
      <c r="G30" s="1" t="n">
        <f aca="false">(LEFT(B30,19)*1)+(RIGHT(B30,3)/86400000)</f>
        <v>44320.5718193171</v>
      </c>
      <c r="H30" s="0" t="str">
        <f aca="false">IF(AND(G30&lt;(INT($J$7)+($J$7-INT($J$7))+(10/86400)),G30&gt;(INT($J$7)+($J$7-INT($J$7))-(10/86400))),ROW(),"")</f>
        <v/>
      </c>
    </row>
    <row r="31" customFormat="false" ht="13.8" hidden="false" customHeight="false" outlineLevel="0" collapsed="false">
      <c r="B31" s="0" t="s">
        <v>35</v>
      </c>
      <c r="C31" s="0" t="s">
        <v>1</v>
      </c>
      <c r="D31" s="0" t="s">
        <v>1</v>
      </c>
      <c r="E31" s="0" t="n">
        <v>78</v>
      </c>
      <c r="F31" s="0" t="n">
        <v>49</v>
      </c>
      <c r="G31" s="1" t="n">
        <f aca="false">(LEFT(B31,19)*1)+(RIGHT(B31,3)/86400000)</f>
        <v>44320.5718308912</v>
      </c>
      <c r="H31" s="0" t="str">
        <f aca="false">IF(AND(G31&lt;(INT($J$7)+($J$7-INT($J$7))+(10/86400)),G31&gt;(INT($J$7)+($J$7-INT($J$7))-(10/86400))),ROW(),"")</f>
        <v/>
      </c>
    </row>
    <row r="32" customFormat="false" ht="13.8" hidden="false" customHeight="false" outlineLevel="0" collapsed="false">
      <c r="B32" s="0" t="s">
        <v>36</v>
      </c>
      <c r="C32" s="0" t="s">
        <v>1</v>
      </c>
      <c r="D32" s="0" t="s">
        <v>1</v>
      </c>
      <c r="E32" s="0" t="n">
        <v>67</v>
      </c>
      <c r="F32" s="0" t="n">
        <v>51</v>
      </c>
      <c r="G32" s="1" t="n">
        <f aca="false">(LEFT(B32,19)*1)+(RIGHT(B32,3)/86400000)</f>
        <v>44320.5718424653</v>
      </c>
      <c r="H32" s="0" t="str">
        <f aca="false">IF(AND(G32&lt;(INT($J$7)+($J$7-INT($J$7))+(10/86400)),G32&gt;(INT($J$7)+($J$7-INT($J$7))-(10/86400))),ROW(),"")</f>
        <v/>
      </c>
    </row>
    <row r="33" customFormat="false" ht="13.8" hidden="false" customHeight="false" outlineLevel="0" collapsed="false">
      <c r="B33" s="0" t="s">
        <v>37</v>
      </c>
      <c r="C33" s="0" t="s">
        <v>1</v>
      </c>
      <c r="D33" s="0" t="s">
        <v>1</v>
      </c>
      <c r="E33" s="0" t="n">
        <v>64</v>
      </c>
      <c r="F33" s="0" t="n">
        <v>56</v>
      </c>
      <c r="G33" s="1" t="n">
        <f aca="false">(LEFT(B33,19)*1)+(RIGHT(B33,3)/86400000)</f>
        <v>44320.5718540394</v>
      </c>
      <c r="H33" s="0" t="str">
        <f aca="false">IF(AND(G33&lt;(INT($J$7)+($J$7-INT($J$7))+(10/86400)),G33&gt;(INT($J$7)+($J$7-INT($J$7))-(10/86400))),ROW(),"")</f>
        <v/>
      </c>
    </row>
    <row r="34" customFormat="false" ht="13.8" hidden="false" customHeight="false" outlineLevel="0" collapsed="false">
      <c r="B34" s="0" t="s">
        <v>38</v>
      </c>
      <c r="C34" s="0" t="s">
        <v>1</v>
      </c>
      <c r="D34" s="0" t="s">
        <v>1</v>
      </c>
      <c r="E34" s="0" t="n">
        <v>64</v>
      </c>
      <c r="F34" s="0" t="n">
        <v>56</v>
      </c>
      <c r="G34" s="1" t="n">
        <f aca="false">(LEFT(B34,19)*1)+(RIGHT(B34,3)/86400000)</f>
        <v>44320.5718656134</v>
      </c>
      <c r="H34" s="0" t="str">
        <f aca="false">IF(AND(G34&lt;(INT($J$7)+($J$7-INT($J$7))+(10/86400)),G34&gt;(INT($J$7)+($J$7-INT($J$7))-(10/86400))),ROW(),"")</f>
        <v/>
      </c>
    </row>
  </sheetData>
  <mergeCells count="4">
    <mergeCell ref="J6:K6"/>
    <mergeCell ref="J7:K7"/>
    <mergeCell ref="J10:K10"/>
    <mergeCell ref="J14:K1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2021-05-06T17:03:05Z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