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<sst xmlns="http://schemas.openxmlformats.org/spreadsheetml/2006/main" count="12" uniqueCount="12">
  <si>
    <t xml:space="preserve">TRAFFIC PASSAGERS PAR COMPAGNIE</t>
  </si>
  <si>
    <t xml:space="preserve">EXCEL Air</t>
  </si>
  <si>
    <t xml:space="preserve">Excel Air N</t>
  </si>
  <si>
    <t xml:space="preserve">N</t>
  </si>
  <si>
    <t xml:space="preserve">N-1</t>
  </si>
  <si>
    <t xml:space="preserve">Var%</t>
  </si>
  <si>
    <t xml:space="preserve">Janvier</t>
  </si>
  <si>
    <t xml:space="preserve">Fevrier</t>
  </si>
  <si>
    <t xml:space="preserve">Mars</t>
  </si>
  <si>
    <t xml:space="preserve">…</t>
  </si>
  <si>
    <t xml:space="preserve">CUMUL</t>
  </si>
  <si>
    <t xml:space="preserve">TOTAL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</si>
</sst>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mmmm"/>
    <numFmt numFmtId="166" formatCode="#,##0"/>
    <numFmt numFmtId="167" formatCode="0\ %"/>
  </numFmts>
  <fonts count="5">
    <font>
      <sz val="12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99CCFF"/>
        <bgColor rgb="FFCCCCFF"/>
      </patternFill>
    </fill>
    <fill>
      <patternFill patternType="solid">
        <fgColor rgb="FFCCECFF"/>
        <bgColor rgb="FFCCFFFF"/>
      </patternFill>
    </fill>
    <fill>
      <patternFill patternType="solid">
        <fgColor rgb="FFF4B183"/>
        <bgColor rgb="FFFF99CC"/>
      </patternFill>
    </fill>
    <fill>
      <patternFill patternType="solid">
        <fgColor rgb="FFC5E0B4"/>
        <bgColor rgb="FFCCFFCC"/>
      </patternFill>
    </fill>
  </fills>
  <borders count="13">
    <border diagonalUp="false" diagonalDown="false">
      <left/>
      <right/>
      <top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/>
      <top style="medium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 style="medium"/>
      <right/>
      <top style="thin"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5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4" fillId="0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7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8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0" fillId="3" borderId="1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3" borderId="1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3" borderId="1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6" fontId="0" fillId="4" borderId="1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4" borderId="1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5" borderId="12" xfId="0" applyFont="fals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5E0B4"/>
      <rgbColor rgb="FF808080"/>
      <rgbColor rgb="FF9999FF"/>
      <rgbColor rgb="FF993366"/>
      <rgbColor rgb="FFFFFFCC"/>
      <rgbColor rgb="FFCCEC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4B183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B2:J1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3" activeCellId="0" sqref="J13"/>
    </sheetView>
  </sheetViews>
  <sheetFormatPr defaultColWidth="10.6484375" defaultRowHeight="16" zeroHeight="false" outlineLevelRow="0" outlineLevelCol="0"/>
  <cols>
    <col collapsed="false" customWidth="true" hidden="false" outlineLevel="0" max="5" min="3" style="0" width="11.83"/>
  </cols>
  <sheetData>
    <row r="2" customFormat="false" ht="16" hidden="false" customHeight="false" outlineLevel="0" collapsed="false">
      <c r="C2" s="1" t="s">
        <v>0</v>
      </c>
      <c r="D2" s="1"/>
      <c r="E2" s="1"/>
    </row>
    <row r="3" customFormat="false" ht="16" hidden="false" customHeight="false" outlineLevel="0" collapsed="false">
      <c r="C3" s="2" t="s">
        <v>1</v>
      </c>
      <c r="D3" s="2"/>
      <c r="E3" s="2"/>
      <c r="I3" s="0" t="s">
        <v>2</v>
      </c>
    </row>
    <row r="4" customFormat="false" ht="15" hidden="false" customHeight="false" outlineLevel="0" collapsed="false">
      <c r="C4" s="3" t="s">
        <v>3</v>
      </c>
      <c r="D4" s="3" t="s">
        <v>4</v>
      </c>
      <c r="E4" s="4" t="s">
        <v>5</v>
      </c>
    </row>
    <row r="5" customFormat="false" ht="15" hidden="false" customHeight="false" outlineLevel="0" collapsed="false">
      <c r="B5" s="5" t="n">
        <v>43831</v>
      </c>
      <c r="C5" s="6" t="n">
        <f aca="false">IF(OR(ISNUMBER(I5),ISNUMBER(J5)),I5+J5," ")</f>
        <v>1750</v>
      </c>
      <c r="D5" s="6" t="n">
        <v>1754</v>
      </c>
      <c r="E5" s="7" t="n">
        <f aca="false">IF(C5=" "," ",(C5-D5)/D5)</f>
        <v>-0.00228050171037628</v>
      </c>
      <c r="F5" s="8" t="n">
        <f aca="false">IF(C5=" ","",D5)</f>
        <v>1754</v>
      </c>
      <c r="H5" s="0" t="s">
        <v>6</v>
      </c>
      <c r="I5" s="9" t="n">
        <v>1250</v>
      </c>
      <c r="J5" s="9" t="n">
        <v>500</v>
      </c>
    </row>
    <row r="6" customFormat="false" ht="15" hidden="false" customHeight="false" outlineLevel="0" collapsed="false">
      <c r="B6" s="10" t="n">
        <f aca="false">EOMONTH(B5,0)+1</f>
        <v>43862</v>
      </c>
      <c r="C6" s="6" t="n">
        <f aca="false">IF(OR(ISNUMBER(I6),ISNUMBER(J6)),I6+J6," ")</f>
        <v>0</v>
      </c>
      <c r="D6" s="6" t="n">
        <v>3690</v>
      </c>
      <c r="E6" s="7" t="n">
        <f aca="false">IF(C6=" "," ",(C6-D6)/D6)</f>
        <v>-1</v>
      </c>
      <c r="F6" s="8" t="n">
        <f aca="false">IF(C6=" ","",D6)</f>
        <v>3690</v>
      </c>
      <c r="H6" s="0" t="s">
        <v>7</v>
      </c>
      <c r="I6" s="9" t="n">
        <v>0</v>
      </c>
      <c r="J6" s="9"/>
    </row>
    <row r="7" customFormat="false" ht="15" hidden="false" customHeight="false" outlineLevel="0" collapsed="false">
      <c r="B7" s="10" t="n">
        <f aca="false">EOMONTH(B6,0)+1</f>
        <v>43891</v>
      </c>
      <c r="C7" s="6" t="n">
        <f aca="false">IF(OR(ISNUMBER(I7),ISNUMBER(J7)),I7+J7," ")</f>
        <v>7000</v>
      </c>
      <c r="D7" s="6" t="n">
        <v>4559</v>
      </c>
      <c r="E7" s="7" t="n">
        <f aca="false">IF(C7=" "," ",(C7-D7)/D7)</f>
        <v>0.535424435183154</v>
      </c>
      <c r="F7" s="8" t="n">
        <f aca="false">IF(C7=" ","",D7)</f>
        <v>4559</v>
      </c>
      <c r="H7" s="0" t="s">
        <v>8</v>
      </c>
      <c r="I7" s="9" t="n">
        <v>3000</v>
      </c>
      <c r="J7" s="9" t="n">
        <v>4000</v>
      </c>
    </row>
    <row r="8" customFormat="false" ht="15" hidden="false" customHeight="false" outlineLevel="0" collapsed="false">
      <c r="B8" s="10" t="n">
        <f aca="false">EOMONTH(B7,0)+1</f>
        <v>43922</v>
      </c>
      <c r="C8" s="6" t="n">
        <f aca="false">IF(OR(ISNUMBER(I8),ISNUMBER(J8)),I8+J8," ")</f>
        <v>40</v>
      </c>
      <c r="D8" s="6" t="n">
        <v>8667</v>
      </c>
      <c r="E8" s="7" t="n">
        <f aca="false">IF(C8=" "," ",(C8-D8)/D8)</f>
        <v>-0.995384792892581</v>
      </c>
      <c r="F8" s="8" t="n">
        <f aca="false">IF(C8=" ","",D8)</f>
        <v>8667</v>
      </c>
      <c r="H8" s="0" t="s">
        <v>9</v>
      </c>
      <c r="I8" s="9" t="n">
        <v>25</v>
      </c>
      <c r="J8" s="9" t="n">
        <v>15</v>
      </c>
    </row>
    <row r="9" customFormat="false" ht="15" hidden="false" customHeight="false" outlineLevel="0" collapsed="false">
      <c r="B9" s="10" t="n">
        <f aca="false">EOMONTH(B8,0)+1</f>
        <v>43952</v>
      </c>
      <c r="C9" s="6" t="n">
        <f aca="false">IF(OR(ISNUMBER(I9),ISNUMBER(J9)),I9+J9," ")</f>
        <v>0</v>
      </c>
      <c r="D9" s="6" t="n">
        <v>9570</v>
      </c>
      <c r="E9" s="7" t="n">
        <f aca="false">IF(C9=" "," ",(C9-D9)/D9)</f>
        <v>-1</v>
      </c>
      <c r="F9" s="8" t="n">
        <f aca="false">IF(C9=" ","",D9)</f>
        <v>9570</v>
      </c>
      <c r="I9" s="9" t="n">
        <v>0</v>
      </c>
      <c r="J9" s="9"/>
    </row>
    <row r="10" customFormat="false" ht="15" hidden="false" customHeight="false" outlineLevel="0" collapsed="false">
      <c r="B10" s="10" t="n">
        <f aca="false">EOMONTH(B9,0)+1</f>
        <v>43983</v>
      </c>
      <c r="C10" s="6" t="n">
        <f aca="false">IF(OR(ISNUMBER(I10),ISNUMBER(J10)),I10+J10," ")</f>
        <v>0</v>
      </c>
      <c r="D10" s="6" t="n">
        <v>17070</v>
      </c>
      <c r="E10" s="7" t="n">
        <f aca="false">IF(C10=" "," ",(C10-D10)/D10)</f>
        <v>-1</v>
      </c>
      <c r="F10" s="8" t="n">
        <f aca="false">IF(C10=" ","",D10)</f>
        <v>17070</v>
      </c>
      <c r="I10" s="9"/>
      <c r="J10" s="9" t="n">
        <v>0</v>
      </c>
    </row>
    <row r="11" customFormat="false" ht="15" hidden="false" customHeight="false" outlineLevel="0" collapsed="false">
      <c r="B11" s="10" t="n">
        <f aca="false">EOMONTH(B10,0)+1</f>
        <v>44013</v>
      </c>
      <c r="C11" s="6" t="str">
        <f aca="false">IF(OR(ISNUMBER(I11),ISNUMBER(J11)),I11+J11," ")</f>
        <v> </v>
      </c>
      <c r="D11" s="6" t="n">
        <v>22846</v>
      </c>
      <c r="E11" s="7" t="str">
        <f aca="false">IF(C11=" "," ",(C11-D11)/D11)</f>
        <v> </v>
      </c>
      <c r="F11" s="8" t="str">
        <f aca="false">IF(C11=" ","",D11)</f>
        <v/>
      </c>
      <c r="I11" s="9"/>
      <c r="J11" s="9"/>
    </row>
    <row r="12" customFormat="false" ht="15" hidden="false" customHeight="false" outlineLevel="0" collapsed="false">
      <c r="B12" s="10" t="n">
        <f aca="false">EOMONTH(B11,0)+1</f>
        <v>44044</v>
      </c>
      <c r="C12" s="6" t="n">
        <f aca="false">IF(OR(ISNUMBER(I12),ISNUMBER(J12)),I12+J12," ")</f>
        <v>28</v>
      </c>
      <c r="D12" s="6" t="n">
        <v>33122</v>
      </c>
      <c r="E12" s="7" t="n">
        <f aca="false">IF(C12=" "," ",(C12-D12)/D12)</f>
        <v>-0.999154640420264</v>
      </c>
      <c r="F12" s="8" t="n">
        <f aca="false">IF(C12=" ","",D12)</f>
        <v>33122</v>
      </c>
      <c r="I12" s="9" t="n">
        <v>13</v>
      </c>
      <c r="J12" s="9" t="n">
        <v>15</v>
      </c>
    </row>
    <row r="13" customFormat="false" ht="15" hidden="false" customHeight="false" outlineLevel="0" collapsed="false">
      <c r="B13" s="10" t="n">
        <f aca="false">EOMONTH(B12,0)+1</f>
        <v>44075</v>
      </c>
      <c r="C13" s="6" t="str">
        <f aca="false">IF(OR(ISNUMBER(I13),ISNUMBER(J13)),I13+J13," ")</f>
        <v> </v>
      </c>
      <c r="D13" s="6" t="n">
        <v>15257</v>
      </c>
      <c r="E13" s="7" t="str">
        <f aca="false">IF(C13=" "," ",(C13-D13)/D13)</f>
        <v> </v>
      </c>
      <c r="F13" s="8" t="str">
        <f aca="false">IF(C13=" ","",D13)</f>
        <v/>
      </c>
      <c r="I13" s="9"/>
      <c r="J13" s="9"/>
    </row>
    <row r="14" customFormat="false" ht="15" hidden="false" customHeight="false" outlineLevel="0" collapsed="false">
      <c r="B14" s="10" t="n">
        <f aca="false">EOMONTH(B13,0)+1</f>
        <v>44105</v>
      </c>
      <c r="C14" s="6" t="n">
        <f aca="false">IF(OR(ISNUMBER(I14),ISNUMBER(J14)),I14+J14," ")</f>
        <v>27</v>
      </c>
      <c r="D14" s="6" t="n">
        <v>10412</v>
      </c>
      <c r="E14" s="7" t="n">
        <f aca="false">IF(C14=" "," ",(C14-D14)/D14)</f>
        <v>-0.997406838263542</v>
      </c>
      <c r="F14" s="8" t="n">
        <f aca="false">IF(C14=" ","",D14)</f>
        <v>10412</v>
      </c>
      <c r="I14" s="9"/>
      <c r="J14" s="9" t="n">
        <v>27</v>
      </c>
    </row>
    <row r="15" customFormat="false" ht="15" hidden="false" customHeight="false" outlineLevel="0" collapsed="false">
      <c r="B15" s="10" t="n">
        <f aca="false">EOMONTH(B14,0)+1</f>
        <v>44136</v>
      </c>
      <c r="C15" s="6" t="str">
        <f aca="false">IF(OR(ISNUMBER(I15),ISNUMBER(J15)),I15+J15," ")</f>
        <v> </v>
      </c>
      <c r="D15" s="6" t="n">
        <v>2507</v>
      </c>
      <c r="E15" s="7" t="str">
        <f aca="false">IF(C15=" "," ",(C15-D15)/D15)</f>
        <v> </v>
      </c>
      <c r="F15" s="8" t="str">
        <f aca="false">IF(C15=" ","",D15)</f>
        <v/>
      </c>
      <c r="I15" s="9"/>
      <c r="J15" s="9"/>
    </row>
    <row r="16" customFormat="false" ht="15" hidden="false" customHeight="false" outlineLevel="0" collapsed="false">
      <c r="B16" s="11" t="n">
        <f aca="false">EOMONTH(B15,0)+1</f>
        <v>44166</v>
      </c>
      <c r="C16" s="6" t="str">
        <f aca="false">IF(OR(ISNUMBER(I16),ISNUMBER(J16)),I16+J16," ")</f>
        <v> </v>
      </c>
      <c r="D16" s="6" t="n">
        <v>1882</v>
      </c>
      <c r="E16" s="7" t="str">
        <f aca="false">IF(C16=" "," ",(C16-D16)/D16)</f>
        <v> </v>
      </c>
      <c r="F16" s="8" t="str">
        <f aca="false">IF(C16=" ","",D16)</f>
        <v/>
      </c>
      <c r="I16" s="9"/>
      <c r="J16" s="9"/>
    </row>
    <row r="17" customFormat="false" ht="17" hidden="false" customHeight="false" outlineLevel="0" collapsed="false">
      <c r="F17" s="8"/>
    </row>
    <row r="18" customFormat="false" ht="16" hidden="false" customHeight="false" outlineLevel="0" collapsed="false">
      <c r="B18" s="12" t="s">
        <v>10</v>
      </c>
      <c r="C18" s="13" t="n">
        <f aca="false">SUMIFS(C5:C16,C5:C16,"&lt;&gt;"&amp;"")</f>
        <v>8845</v>
      </c>
      <c r="D18" s="14" t="n">
        <f aca="false">SUMIFS(D5:D16,C5:C16,"&lt;&gt;"&amp;" ")</f>
        <v>88844</v>
      </c>
      <c r="E18" s="15" t="n">
        <f aca="false">(C18-D18)/D18</f>
        <v>-0.900443473954347</v>
      </c>
      <c r="F18" s="8" t="n">
        <f aca="false">SUM(F5:F16)</f>
        <v>88844</v>
      </c>
    </row>
    <row r="19" customFormat="false" ht="16" hidden="false" customHeight="false" outlineLevel="0" collapsed="false">
      <c r="B19" s="16" t="s">
        <v>11</v>
      </c>
      <c r="C19" s="17" t="n">
        <f aca="false">SUM(C5:C16)</f>
        <v>8845</v>
      </c>
      <c r="D19" s="18" t="n">
        <f aca="false">SUM(D5:D16)</f>
        <v>131336</v>
      </c>
      <c r="E19" s="19" t="n">
        <f aca="false">IFERROR((C19-D19)/D19,)</f>
        <v>-0.932653651702503</v>
      </c>
      <c r="G19" s="8"/>
    </row>
  </sheetData>
  <mergeCells count="2">
    <mergeCell ref="C2:E2"/>
    <mergeCell ref="C3:E3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LibreOffice/7.0.0.3$Windows_X86_64 LibreOffice_project/8061b3e9204bef6b321a21033174034a5e2ea88e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2020-08-20T21:42:08Z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